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0" yWindow="120" windowWidth="14940" windowHeight="7815"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C37" i="9"/>
  <c r="BE36" i="9"/>
  <c r="AM36" i="9"/>
  <c r="C36" i="9"/>
  <c r="AM35" i="9"/>
  <c r="C35" i="9"/>
  <c r="C34" i="9"/>
  <c r="U34" i="9" l="1"/>
  <c r="U35" i="9" s="1"/>
  <c r="U36" i="9" s="1"/>
  <c r="U37"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c r="CO35" i="9" s="1"/>
  <c r="CO36" i="9" s="1"/>
  <c r="CO37" i="9" s="1"/>
  <c r="CO38" i="9" s="1"/>
</calcChain>
</file>

<file path=xl/sharedStrings.xml><?xml version="1.0" encoding="utf-8"?>
<sst xmlns="http://schemas.openxmlformats.org/spreadsheetml/2006/main" count="1009" uniqueCount="565">
  <si>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</si>
  <si>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</si>
  <si>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</si>
  <si>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</si>
  <si>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</si>
  <si>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</si>
  <si>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</si>
  <si>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</si>
  <si>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</si>
  <si>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</si>
  <si>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</si>
  <si>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</si>
  <si>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</si>
  <si>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</si>
  <si>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</si>
  <si>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</si>
  <si>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</si>
  <si>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</si>
  <si>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</si>
  <si>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</si>
  <si>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</si>
  <si>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</si>
  <si>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</si>
  <si>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</si>
  <si>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</si>
  <si>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</si>
  <si>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</si>
  <si>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</si>
  <si>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</si>
  <si>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</si>
  <si>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</si>
  <si>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</si>
  <si>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</si>
  <si>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</si>
  <si>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</si>
  <si>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</si>
  <si>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</si>
  <si>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</si>
  <si>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</si>
  <si>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</si>
  <si>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</si>
  <si>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</si>
  <si>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</si>
  <si>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</si>
  <si>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</si>
  <si>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</si>
  <si>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</si>
  <si>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</si>
  <si>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</si>
  <si>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</si>
  <si>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</si>
  <si>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</si>
  <si>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</si>
  <si>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</si>
  <si>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</si>
  <si>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</si>
  <si>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</si>
  <si>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</si>
  <si>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</si>
  <si>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</si>
  <si>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</si>
  <si>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</si>
  <si>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</si>
  <si>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</si>
  <si>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</si>
  <si>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</si>
  <si>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</si>
  <si>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</si>
  <si>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</si>
  <si>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</si>
  <si>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</si>
  <si>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</si>
  <si>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</si>
  <si>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</si>
  <si>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</si>
  <si>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</si>
  <si>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</si>
  <si>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</si>
  <si>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</si>
  <si>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</si>
  <si>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</si>
  <si>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</si>
  <si>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</si>
  <si>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</si>
  <si>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</si>
  <si>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</si>
  <si>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</si>
  <si>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</si>
  <si>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</si>
  <si>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</si>
  <si>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</si>
  <si>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</si>
  <si>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</si>
  <si>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</si>
  <si>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</si>
  <si>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</si>
  <si>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</si>
  <si>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</si>
  <si>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</si>
  <si>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</si>
  <si>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</si>
  <si>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</si>
  <si>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</si>
  <si>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</si>
  <si>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</si>
  <si>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</si>
  <si>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</si>
  <si>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</si>
  <si>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</si>
  <si>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</si>
  <si>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</si>
  <si>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</si>
  <si>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</si>
  <si>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</si>
  <si>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</si>
  <si>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</si>
  <si>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</si>
  <si>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</si>
  <si>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</si>
  <si>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</si>
  <si>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</si>
  <si>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</si>
  <si>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</si>
  <si>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</si>
  <si>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</si>
  <si>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</si>
  <si>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</si>
  <si>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</si>
  <si>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</si>
  <si>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</si>
  <si>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</si>
  <si>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</si>
  <si>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</si>
  <si>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</si>
  <si>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</si>
  <si>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</si>
  <si>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</si>
  <si>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</si>
  <si>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</si>
  <si>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</si>
  <si>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</si>
  <si>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</si>
  <si>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</si>
  <si>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</si>
  <si>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</si>
  <si>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</si>
  <si>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</si>
  <si>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</si>
  <si>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</si>
  <si>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</si>
  <si>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</si>
  <si>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</si>
  <si>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</si>
  <si>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</si>
  <si>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</si>
  <si>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</si>
  <si>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</si>
  <si>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</si>
  <si>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</si>
  <si>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</si>
  <si>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</si>
  <si>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</si>
  <si>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</si>
  <si>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</si>
  <si>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</si>
  <si>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</si>
  <si>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</si>
  <si>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</si>
  <si>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</si>
  <si>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</si>
  <si>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</si>
  <si>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</si>
  <si>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</si>
  <si>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</si>
  <si>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</si>
  <si>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</si>
  <si>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</si>
  <si>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</si>
  <si>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</si>
  <si>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</si>
  <si>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</si>
  <si>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</si>
  <si>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</si>
  <si>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</si>
  <si>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</si>
  <si>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</si>
  <si>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</si>
  <si>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</si>
  <si>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</si>
  <si>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</si>
  <si>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</si>
  <si>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千葉県市川市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</si>
  <si>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</si>
  <si>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</si>
  <si>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</si>
  <si>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</si>
  <si>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</si>
  <si>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</si>
  <si>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</si>
  <si>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</si>
  <si>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</si>
  <si>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</si>
  <si>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</si>
  <si>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</si>
  <si>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</si>
  <si>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</si>
  <si>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</si>
  <si>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</si>
  <si>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</si>
  <si>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</si>
  <si>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</si>
  <si>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</si>
  <si>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</si>
  <si>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</si>
  <si>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</si>
  <si>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</si>
  <si>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</si>
  <si>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</si>
  <si>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</si>
  <si>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</si>
  <si>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</si>
  <si>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</si>
  <si>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</si>
  <si>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</si>
  <si>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</si>
  <si>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</si>
  <si>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</si>
  <si>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</si>
  <si>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</si>
  <si>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</si>
  <si>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</si>
  <si>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</si>
  <si>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</si>
  <si>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</si>
  <si>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</si>
  <si>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</si>
  <si>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</si>
  <si>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</si>
  <si>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</si>
  <si>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</si>
  <si>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</si>
  <si>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</si>
  <si>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</si>
  <si>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</si>
  <si>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</si>
  <si>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</si>
  <si>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</si>
  <si>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</si>
  <si>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</si>
  <si>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</si>
  <si>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</si>
  <si>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</si>
  <si>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</si>
  <si>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</si>
  <si>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</si>
  <si>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</si>
  <si>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</si>
  <si>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</si>
  <si>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</si>
  <si>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</si>
  <si>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</si>
  <si>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</si>
  <si>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</si>
  <si>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</si>
  <si>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</si>
  <si>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</si>
  <si>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</si>
  <si>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</si>
  <si>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</si>
  <si>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</si>
  <si>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</si>
  <si>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</si>
  <si>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</si>
  <si>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</si>
  <si>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</si>
  <si>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</si>
  <si>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</si>
  <si>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</si>
  <si>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</si>
  <si>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</si>
  <si>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</si>
  <si>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</si>
  <si>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</si>
  <si>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</si>
  <si>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</si>
  <si>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</si>
  <si>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</si>
  <si>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</si>
  <si>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</si>
  <si>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</si>
  <si>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</si>
  <si>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</si>
  <si>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</si>
  <si>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</si>
  <si>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</si>
  <si>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</si>
  <si>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</si>
  <si>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</si>
  <si>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</si>
  <si>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</si>
  <si>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</si>
  <si>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</si>
  <si>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</si>
  <si>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</si>
  <si>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</si>
  <si>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</si>
  <si>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</si>
  <si>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</si>
  <si>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</si>
  <si>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</si>
  <si>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</si>
  <si>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</si>
  <si>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</si>
  <si>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</si>
  <si>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</si>
  <si>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</si>
  <si>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</si>
  <si>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</si>
  <si>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</si>
  <si>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</si>
  <si>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</si>
  <si>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</si>
  <si>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</si>
  <si>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</si>
  <si>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</si>
  <si>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</si>
  <si>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</si>
  <si>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</si>
  <si>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</si>
  <si>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</si>
  <si>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</si>
  <si>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</si>
  <si>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</si>
  <si>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</si>
  <si>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</si>
  <si>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</si>
  <si>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</si>
  <si>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</si>
  <si>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</si>
  <si>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千葉県市川市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</si>
  <si>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</si>
  <si>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</si>
  <si>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</si>
  <si>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</si>
  <si>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</si>
  <si>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</si>
  <si>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</si>
  <si>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</si>
  <si>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</si>
  <si>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</si>
  <si>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</si>
  <si>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</si>
  <si>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</si>
  <si>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</si>
  <si>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</si>
  <si>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</si>
  <si>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</si>
  <si>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</si>
  <si>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</si>
  <si>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</si>
  <si>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</si>
  <si>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</si>
  <si>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</si>
  <si>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</si>
  <si>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</si>
  <si>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</si>
  <si>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</si>
  <si>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</si>
  <si>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</si>
  <si>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</si>
  <si>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</si>
  <si>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</si>
  <si>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介護老人保健施設特別会計</t>
    <phoneticPr fontId="5"/>
  </si>
  <si>
    <t>病院事業会計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</si>
  <si>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</si>
  <si>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</si>
  <si>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</si>
  <si>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</si>
  <si>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</si>
  <si>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</si>
  <si>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</si>
  <si>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</si>
  <si>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</si>
  <si>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</si>
  <si>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</si>
  <si>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</si>
  <si>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</si>
  <si>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</si>
  <si>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</si>
  <si>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</si>
  <si>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</si>
  <si>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</si>
  <si>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</si>
  <si>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</si>
  <si>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</si>
  <si>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</si>
  <si>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</si>
  <si>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</si>
  <si>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</si>
  <si>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</si>
  <si>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</si>
  <si>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</si>
  <si>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</si>
  <si>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</si>
  <si>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</si>
  <si>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</si>
  <si>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</si>
  <si>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</si>
  <si>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</si>
  <si>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</si>
  <si>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</si>
  <si>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</si>
  <si>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</si>
  <si>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</si>
  <si>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</si>
  <si>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</si>
  <si>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</si>
  <si>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</si>
  <si>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</si>
  <si>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</si>
  <si>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</si>
  <si>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</si>
  <si>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</si>
  <si>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</si>
  <si>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</si>
  <si>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</si>
  <si>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</si>
  <si>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</si>
  <si>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</si>
  <si>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</si>
  <si>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</si>
  <si>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</si>
  <si>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</si>
  <si>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</si>
  <si>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</si>
  <si>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</si>
  <si>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</si>
  <si>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地方卸売市場事業特別会計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</si>
  <si>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</si>
  <si>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</si>
  <si>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</si>
  <si>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</si>
  <si>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</si>
  <si>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</si>
  <si>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</si>
  <si>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</si>
  <si>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</si>
  <si>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</si>
  <si>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</si>
  <si>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</si>
  <si>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</si>
  <si>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</si>
  <si>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</si>
  <si>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</si>
  <si>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</si>
  <si>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</si>
  <si>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</si>
  <si>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</si>
  <si>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</si>
  <si>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</si>
  <si>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</si>
  <si>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</si>
  <si>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</si>
  <si>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</si>
  <si>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</si>
  <si>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</si>
  <si>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</si>
  <si>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</si>
  <si>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</si>
  <si>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</si>
  <si>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</si>
  <si>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</si>
  <si>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</si>
  <si>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</si>
  <si>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</si>
  <si>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</si>
  <si>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</si>
  <si>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</si>
  <si>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</si>
  <si>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</si>
  <si>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</si>
  <si>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</si>
  <si>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</si>
  <si>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</si>
  <si>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</si>
  <si>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</si>
  <si>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</si>
  <si>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</si>
  <si>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</si>
  <si>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</si>
  <si>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</si>
  <si>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</si>
  <si>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</si>
  <si>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</si>
  <si>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</si>
  <si>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</si>
  <si>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</si>
  <si>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</si>
  <si>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</si>
  <si>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</si>
  <si>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</si>
  <si>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</si>
  <si>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</si>
  <si>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</si>
  <si>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</si>
  <si>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</si>
  <si>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</si>
  <si>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</si>
  <si>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</si>
  <si>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</si>
  <si>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</si>
  <si>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</si>
  <si>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</si>
  <si>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</si>
  <si>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</si>
  <si>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</si>
  <si>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</si>
  <si>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</si>
  <si>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</si>
  <si>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</si>
  <si>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1.43</t>
  </si>
  <si>
    <t>▲ 2.19</t>
  </si>
  <si>
    <t>一般会計</t>
  </si>
  <si>
    <t>病院事業会計</t>
  </si>
  <si>
    <t>国民健康保険特別会計</t>
  </si>
  <si>
    <t>介護保険特別会計</t>
  </si>
  <si>
    <t>下水道事業特別会計</t>
  </si>
  <si>
    <t>地方卸売市場事業特別会計</t>
  </si>
  <si>
    <t>後期高齢者医療特別会計</t>
  </si>
  <si>
    <t>介護老人保健施設特別会計</t>
  </si>
  <si>
    <t>その他会計（赤字）</t>
  </si>
  <si>
    <t>その他会計（黒字）</t>
  </si>
  <si>
    <t>一般会計</t>
    <phoneticPr fontId="5"/>
  </si>
  <si>
    <t>-</t>
    <phoneticPr fontId="5"/>
  </si>
  <si>
    <t>国民健康保険特別会計</t>
    <phoneticPr fontId="5"/>
  </si>
  <si>
    <t>介護保険特別会計</t>
    <phoneticPr fontId="5"/>
  </si>
  <si>
    <t>後期高齢者医療特別会計</t>
    <phoneticPr fontId="5"/>
  </si>
  <si>
    <t>介護老人保健施設特別会計</t>
    <phoneticPr fontId="5"/>
  </si>
  <si>
    <t>-</t>
    <phoneticPr fontId="2"/>
  </si>
  <si>
    <t>病院事業会計</t>
    <phoneticPr fontId="5"/>
  </si>
  <si>
    <t>法適用企業</t>
    <phoneticPr fontId="5"/>
  </si>
  <si>
    <t>地方卸売市場事業特別会計</t>
    <phoneticPr fontId="5"/>
  </si>
  <si>
    <t>-</t>
    <phoneticPr fontId="2"/>
  </si>
  <si>
    <t>法非適用企業</t>
    <phoneticPr fontId="5"/>
  </si>
  <si>
    <t>下水道事業特別会計</t>
    <phoneticPr fontId="5"/>
  </si>
  <si>
    <t>市川市清掃公社</t>
  </si>
  <si>
    <t>市川市花と緑のまちづくり財団</t>
  </si>
  <si>
    <t>市川市文化振興財団</t>
  </si>
  <si>
    <t>本八幡ビル</t>
  </si>
  <si>
    <t>市川市土地開発公社</t>
  </si>
  <si>
    <t>千葉県市町村総合事務組合（一般会計）</t>
  </si>
  <si>
    <t/>
  </si>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</sst>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3F0D-4635-A801-22AC939DE9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37832</c:v>
                </c:pt>
                <c:pt idx="1">
                  <c:v>41963</c:v>
                </c:pt>
                <c:pt idx="2">
                  <c:v>25026</c:v>
                </c:pt>
                <c:pt idx="3">
                  <c:v>20290</c:v>
                </c:pt>
                <c:pt idx="4">
                  <c:v>24929</c:v>
                </c:pt>
              </c:numCache>
            </c:numRef>
          </c:val>
          <c:smooth val="0"/>
          <c:extLst xmlns:c16r2="http://schemas.microsoft.com/office/drawing/2015/06/chart">
            <c:ext xmlns:c16="http://schemas.microsoft.com/office/drawing/2014/chart" uri="{C3380CC4-5D6E-409C-BE32-E72D297353CC}">
              <c16:uniqueId val="{00000001-3F0D-4635-A801-22AC939DE9A4}"/>
            </c:ext>
          </c:extLst>
        </c:ser>
        <c:dLbls>
          <c:showLegendKey val="0"/>
          <c:showVal val="0"/>
          <c:showCatName val="0"/>
          <c:showSerName val="0"/>
          <c:showPercent val="0"/>
          <c:showBubbleSize val="0"/>
        </c:dLbls>
        <c:marker val="1"/>
        <c:smooth val="0"/>
        <c:axId val="104106240"/>
        <c:axId val="104121856"/>
      </c:lineChart>
      <c:catAx>
        <c:axId val="10410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21856"/>
        <c:crosses val="autoZero"/>
        <c:auto val="1"/>
        <c:lblAlgn val="ctr"/>
        <c:lblOffset val="100"/>
        <c:tickLblSkip val="1"/>
        <c:tickMarkSkip val="1"/>
        <c:noMultiLvlLbl val="0"/>
      </c:catAx>
      <c:valAx>
        <c:axId val="1041218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0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3.03</c:v>
                </c:pt>
                <c:pt idx="1">
                  <c:v>2.1</c:v>
                </c:pt>
                <c:pt idx="2">
                  <c:v>4.1900000000000004</c:v>
                </c:pt>
                <c:pt idx="3">
                  <c:v>4.92</c:v>
                </c:pt>
                <c:pt idx="4">
                  <c:v>5.88</c:v>
                </c:pt>
              </c:numCache>
            </c:numRef>
          </c:val>
          <c:extLst xmlns:c16r2="http://schemas.microsoft.com/office/drawing/2015/06/chart">
            <c:ext xmlns:c16="http://schemas.microsoft.com/office/drawing/2014/chart" uri="{C3380CC4-5D6E-409C-BE32-E72D297353CC}">
              <c16:uniqueId val="{00000000-75F6-43DF-B12F-5ED99772A9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10.47</c:v>
                </c:pt>
                <c:pt idx="1">
                  <c:v>10.73</c:v>
                </c:pt>
                <c:pt idx="2">
                  <c:v>11.63</c:v>
                </c:pt>
                <c:pt idx="3">
                  <c:v>13.72</c:v>
                </c:pt>
                <c:pt idx="4">
                  <c:v>15.71</c:v>
                </c:pt>
              </c:numCache>
            </c:numRef>
          </c:val>
          <c:extLst xmlns:c16r2="http://schemas.microsoft.com/office/drawing/2015/06/chart">
            <c:ext xmlns:c16="http://schemas.microsoft.com/office/drawing/2014/chart" uri="{C3380CC4-5D6E-409C-BE32-E72D297353CC}">
              <c16:uniqueId val="{00000001-75F6-43DF-B12F-5ED99772A9D9}"/>
            </c:ext>
          </c:extLst>
        </c:ser>
        <c:dLbls>
          <c:showLegendKey val="0"/>
          <c:showVal val="0"/>
          <c:showCatName val="0"/>
          <c:showSerName val="0"/>
          <c:showPercent val="0"/>
          <c:showBubbleSize val="0"/>
        </c:dLbls>
        <c:gapWidth val="250"/>
        <c:overlap val="100"/>
        <c:axId val="104893440"/>
        <c:axId val="10489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-1.43</c:v>
                </c:pt>
                <c:pt idx="1">
                  <c:v>-2.19</c:v>
                </c:pt>
                <c:pt idx="2">
                  <c:v>2.14</c:v>
                </c:pt>
                <c:pt idx="3">
                  <c:v>0.76</c:v>
                </c:pt>
                <c:pt idx="4">
                  <c:v>1.1399999999999999</c:v>
                </c:pt>
              </c:numCache>
            </c:numRef>
          </c:val>
          <c:smooth val="0"/>
          <c:extLst xmlns:c16r2="http://schemas.microsoft.com/office/drawing/2015/06/chart">
            <c:ext xmlns:c16="http://schemas.microsoft.com/office/drawing/2014/chart" uri="{C3380CC4-5D6E-409C-BE32-E72D297353CC}">
              <c16:uniqueId val="{00000002-75F6-43DF-B12F-5ED99772A9D9}"/>
            </c:ext>
          </c:extLst>
        </c:ser>
        <c:dLbls>
          <c:showLegendKey val="0"/>
          <c:showVal val="0"/>
          <c:showCatName val="0"/>
          <c:showSerName val="0"/>
          <c:showPercent val="0"/>
          <c:showBubbleSize val="0"/>
        </c:dLbls>
        <c:marker val="1"/>
        <c:smooth val="0"/>
        <c:axId val="104893440"/>
        <c:axId val="104895616"/>
      </c:lineChart>
      <c:catAx>
        <c:axId val="1048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895616"/>
        <c:crosses val="autoZero"/>
        <c:auto val="1"/>
        <c:lblAlgn val="ctr"/>
        <c:lblOffset val="100"/>
        <c:tickLblSkip val="1"/>
        <c:tickMarkSkip val="1"/>
        <c:noMultiLvlLbl val="0"/>
      </c:catAx>
      <c:valAx>
        <c:axId val="10489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9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34-4A81-8406-2771E57232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34-4A81-8406-2771E5723271}"/>
            </c:ext>
          </c:extLst>
        </c:ser>
        <c:ser>
          <c:idx val="2"/>
          <c:order val="2"/>
          <c:tx>
            <c:strRef>
              <c:f>データシート!$A$29</c:f>
              <c:strCache>
                <c:ptCount val="1"/>
                <c:pt idx="0">
                  <c:v>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4834-4A81-8406-2771E572327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4834-4A81-8406-2771E5723271}"/>
            </c:ext>
          </c:extLst>
        </c:ser>
        <c:ser>
          <c:idx val="4"/>
          <c:order val="4"/>
          <c:tx>
            <c:strRef>
              <c:f>データシート!$A$31</c:f>
              <c:strCache>
                <c:ptCount val="1"/>
                <c:pt idx="0">
                  <c:v>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4834-4A81-8406-2771E572327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0.13</c:v>
                </c:pt>
                <c:pt idx="4">
                  <c:v>#N/A</c:v>
                </c:pt>
                <c:pt idx="5">
                  <c:v>0.17</c:v>
                </c:pt>
                <c:pt idx="6">
                  <c:v>#N/A</c:v>
                </c:pt>
                <c:pt idx="7">
                  <c:v>0.22</c:v>
                </c:pt>
                <c:pt idx="8">
                  <c:v>#N/A</c:v>
                </c:pt>
                <c:pt idx="9">
                  <c:v>0.3</c:v>
                </c:pt>
              </c:numCache>
            </c:numRef>
          </c:val>
          <c:extLst xmlns:c16r2="http://schemas.microsoft.com/office/drawing/2015/06/chart">
            <c:ext xmlns:c16="http://schemas.microsoft.com/office/drawing/2014/chart" uri="{C3380CC4-5D6E-409C-BE32-E72D297353CC}">
              <c16:uniqueId val="{00000005-4834-4A81-8406-2771E572327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0.09</c:v>
                </c:pt>
                <c:pt idx="4">
                  <c:v>#N/A</c:v>
                </c:pt>
                <c:pt idx="5">
                  <c:v>0.28999999999999998</c:v>
                </c:pt>
                <c:pt idx="6">
                  <c:v>#N/A</c:v>
                </c:pt>
                <c:pt idx="7">
                  <c:v>0.37</c:v>
                </c:pt>
                <c:pt idx="8">
                  <c:v>#N/A</c:v>
                </c:pt>
                <c:pt idx="9">
                  <c:v>0.81</c:v>
                </c:pt>
              </c:numCache>
            </c:numRef>
          </c:val>
          <c:extLst xmlns:c16r2="http://schemas.microsoft.com/office/drawing/2015/06/chart">
            <c:ext xmlns:c16="http://schemas.microsoft.com/office/drawing/2014/chart" uri="{C3380CC4-5D6E-409C-BE32-E72D297353CC}">
              <c16:uniqueId val="{00000006-4834-4A81-8406-2771E57232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1.25</c:v>
                </c:pt>
                <c:pt idx="2">
                  <c:v>#N/A</c:v>
                </c:pt>
                <c:pt idx="3">
                  <c:v>1.31</c:v>
                </c:pt>
                <c:pt idx="4">
                  <c:v>#N/A</c:v>
                </c:pt>
                <c:pt idx="5">
                  <c:v>1.68</c:v>
                </c:pt>
                <c:pt idx="6">
                  <c:v>#N/A</c:v>
                </c:pt>
                <c:pt idx="7">
                  <c:v>1.73</c:v>
                </c:pt>
                <c:pt idx="8">
                  <c:v>#N/A</c:v>
                </c:pt>
                <c:pt idx="9">
                  <c:v>0.9</c:v>
                </c:pt>
              </c:numCache>
            </c:numRef>
          </c:val>
          <c:extLst xmlns:c16r2="http://schemas.microsoft.com/office/drawing/2015/06/chart">
            <c:ext xmlns:c16="http://schemas.microsoft.com/office/drawing/2014/chart" uri="{C3380CC4-5D6E-409C-BE32-E72D297353CC}">
              <c16:uniqueId val="{00000007-4834-4A81-8406-2771E572327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2.76</c:v>
                </c:pt>
                <c:pt idx="2">
                  <c:v>#N/A</c:v>
                </c:pt>
                <c:pt idx="3">
                  <c:v>3.06</c:v>
                </c:pt>
                <c:pt idx="4">
                  <c:v>#N/A</c:v>
                </c:pt>
                <c:pt idx="5">
                  <c:v>3.28</c:v>
                </c:pt>
                <c:pt idx="6">
                  <c:v>#N/A</c:v>
                </c:pt>
                <c:pt idx="7">
                  <c:v>3.34</c:v>
                </c:pt>
                <c:pt idx="8">
                  <c:v>#N/A</c:v>
                </c:pt>
                <c:pt idx="9">
                  <c:v>3.05</c:v>
                </c:pt>
              </c:numCache>
            </c:numRef>
          </c:val>
          <c:extLst xmlns:c16r2="http://schemas.microsoft.com/office/drawing/2015/06/chart">
            <c:ext xmlns:c16="http://schemas.microsoft.com/office/drawing/2014/chart" uri="{C3380CC4-5D6E-409C-BE32-E72D297353CC}">
              <c16:uniqueId val="{00000008-4834-4A81-8406-2771E57232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3.03</c:v>
                </c:pt>
                <c:pt idx="2">
                  <c:v>#N/A</c:v>
                </c:pt>
                <c:pt idx="3">
                  <c:v>2.09</c:v>
                </c:pt>
                <c:pt idx="4">
                  <c:v>#N/A</c:v>
                </c:pt>
                <c:pt idx="5">
                  <c:v>4.1900000000000004</c:v>
                </c:pt>
                <c:pt idx="6">
                  <c:v>#N/A</c:v>
                </c:pt>
                <c:pt idx="7">
                  <c:v>4.91</c:v>
                </c:pt>
                <c:pt idx="8">
                  <c:v>#N/A</c:v>
                </c:pt>
                <c:pt idx="9">
                  <c:v>5.87</c:v>
                </c:pt>
              </c:numCache>
            </c:numRef>
          </c:val>
          <c:extLst xmlns:c16r2="http://schemas.microsoft.com/office/drawing/2015/06/chart">
            <c:ext xmlns:c16="http://schemas.microsoft.com/office/drawing/2014/chart" uri="{C3380CC4-5D6E-409C-BE32-E72D297353CC}">
              <c16:uniqueId val="{00000009-4834-4A81-8406-2771E5723271}"/>
            </c:ext>
          </c:extLst>
        </c:ser>
        <c:dLbls>
          <c:showLegendKey val="0"/>
          <c:showVal val="0"/>
          <c:showCatName val="0"/>
          <c:showSerName val="0"/>
          <c:showPercent val="0"/>
          <c:showBubbleSize val="0"/>
        </c:dLbls>
        <c:gapWidth val="150"/>
        <c:overlap val="100"/>
        <c:axId val="105169280"/>
        <c:axId val="105170816"/>
      </c:barChart>
      <c:catAx>
        <c:axId val="1051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70816"/>
        <c:crosses val="autoZero"/>
        <c:auto val="1"/>
        <c:lblAlgn val="ctr"/>
        <c:lblOffset val="100"/>
        <c:tickLblSkip val="1"/>
        <c:tickMarkSkip val="1"/>
        <c:noMultiLvlLbl val="0"/>
      </c:catAx>
      <c:valAx>
        <c:axId val="10517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6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10512</c:v>
                </c:pt>
                <c:pt idx="5">
                  <c:v>11311</c:v>
                </c:pt>
                <c:pt idx="8">
                  <c:v>11347</c:v>
                </c:pt>
                <c:pt idx="11">
                  <c:v>11855</c:v>
                </c:pt>
                <c:pt idx="14">
                  <c:v>10482</c:v>
                </c:pt>
              </c:numCache>
            </c:numRef>
          </c:val>
          <c:extLst xmlns:c16r2="http://schemas.microsoft.com/office/drawing/2015/06/chart">
            <c:ext xmlns:c16="http://schemas.microsoft.com/office/drawing/2014/chart" uri="{C3380CC4-5D6E-409C-BE32-E72D297353CC}">
              <c16:uniqueId val="{00000000-A15B-4671-9F7D-5A40C1EFA5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15B-4671-9F7D-5A40C1EFA5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2236</c:v>
                </c:pt>
                <c:pt idx="3">
                  <c:v>2384</c:v>
                </c:pt>
                <c:pt idx="6">
                  <c:v>1692</c:v>
                </c:pt>
                <c:pt idx="9">
                  <c:v>1469</c:v>
                </c:pt>
                <c:pt idx="12">
                  <c:v>1880</c:v>
                </c:pt>
              </c:numCache>
            </c:numRef>
          </c:val>
          <c:extLst xmlns:c16r2="http://schemas.microsoft.com/office/drawing/2015/06/chart">
            <c:ext xmlns:c16="http://schemas.microsoft.com/office/drawing/2014/chart" uri="{C3380CC4-5D6E-409C-BE32-E72D297353CC}">
              <c16:uniqueId val="{00000002-A15B-4671-9F7D-5A40C1EFA5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5B-4671-9F7D-5A40C1EFA5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1490</c:v>
                </c:pt>
                <c:pt idx="3">
                  <c:v>1467</c:v>
                </c:pt>
                <c:pt idx="6">
                  <c:v>1411</c:v>
                </c:pt>
                <c:pt idx="9">
                  <c:v>1412</c:v>
                </c:pt>
                <c:pt idx="12">
                  <c:v>1483</c:v>
                </c:pt>
              </c:numCache>
            </c:numRef>
          </c:val>
          <c:extLst xmlns:c16r2="http://schemas.microsoft.com/office/drawing/2015/06/chart">
            <c:ext xmlns:c16="http://schemas.microsoft.com/office/drawing/2014/chart" uri="{C3380CC4-5D6E-409C-BE32-E72D297353CC}">
              <c16:uniqueId val="{00000004-A15B-4671-9F7D-5A40C1EFA5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83</c:v>
                </c:pt>
                <c:pt idx="3">
                  <c:v>83</c:v>
                </c:pt>
                <c:pt idx="6">
                  <c:v>83</c:v>
                </c:pt>
                <c:pt idx="9">
                  <c:v>67</c:v>
                </c:pt>
                <c:pt idx="12">
                  <c:v>50</c:v>
                </c:pt>
              </c:numCache>
            </c:numRef>
          </c:val>
          <c:extLst xmlns:c16r2="http://schemas.microsoft.com/office/drawing/2015/06/chart">
            <c:ext xmlns:c16="http://schemas.microsoft.com/office/drawing/2014/chart" uri="{C3380CC4-5D6E-409C-BE32-E72D297353CC}">
              <c16:uniqueId val="{00000005-A15B-4671-9F7D-5A40C1EFA5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15B-4671-9F7D-5A40C1EFA5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8351</c:v>
                </c:pt>
                <c:pt idx="3">
                  <c:v>8934</c:v>
                </c:pt>
                <c:pt idx="6">
                  <c:v>8784</c:v>
                </c:pt>
                <c:pt idx="9">
                  <c:v>8384</c:v>
                </c:pt>
                <c:pt idx="12">
                  <c:v>7090</c:v>
                </c:pt>
              </c:numCache>
            </c:numRef>
          </c:val>
          <c:extLst xmlns:c16r2="http://schemas.microsoft.com/office/drawing/2015/06/chart">
            <c:ext xmlns:c16="http://schemas.microsoft.com/office/drawing/2014/chart" uri="{C3380CC4-5D6E-409C-BE32-E72D297353CC}">
              <c16:uniqueId val="{00000007-A15B-4671-9F7D-5A40C1EFA5C2}"/>
            </c:ext>
          </c:extLst>
        </c:ser>
        <c:dLbls>
          <c:showLegendKey val="0"/>
          <c:showVal val="0"/>
          <c:showCatName val="0"/>
          <c:showSerName val="0"/>
          <c:showPercent val="0"/>
          <c:showBubbleSize val="0"/>
        </c:dLbls>
        <c:gapWidth val="100"/>
        <c:overlap val="100"/>
        <c:axId val="105348096"/>
        <c:axId val="105354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1648</c:v>
                </c:pt>
                <c:pt idx="2">
                  <c:v>#N/A</c:v>
                </c:pt>
                <c:pt idx="3">
                  <c:v>#N/A</c:v>
                </c:pt>
                <c:pt idx="4">
                  <c:v>1557</c:v>
                </c:pt>
                <c:pt idx="5">
                  <c:v>#N/A</c:v>
                </c:pt>
                <c:pt idx="6">
                  <c:v>#N/A</c:v>
                </c:pt>
                <c:pt idx="7">
                  <c:v>623</c:v>
                </c:pt>
                <c:pt idx="8">
                  <c:v>#N/A</c:v>
                </c:pt>
                <c:pt idx="9">
                  <c:v>#N/A</c:v>
                </c:pt>
                <c:pt idx="10">
                  <c:v>-523</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A15B-4671-9F7D-5A40C1EFA5C2}"/>
            </c:ext>
          </c:extLst>
        </c:ser>
        <c:dLbls>
          <c:showLegendKey val="0"/>
          <c:showVal val="0"/>
          <c:showCatName val="0"/>
          <c:showSerName val="0"/>
          <c:showPercent val="0"/>
          <c:showBubbleSize val="0"/>
        </c:dLbls>
        <c:marker val="1"/>
        <c:smooth val="0"/>
        <c:axId val="105348096"/>
        <c:axId val="105354368"/>
      </c:lineChart>
      <c:catAx>
        <c:axId val="10534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54368"/>
        <c:crosses val="autoZero"/>
        <c:auto val="1"/>
        <c:lblAlgn val="ctr"/>
        <c:lblOffset val="100"/>
        <c:tickLblSkip val="1"/>
        <c:tickMarkSkip val="1"/>
        <c:noMultiLvlLbl val="0"/>
      </c:catAx>
      <c:valAx>
        <c:axId val="10535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4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76786</c:v>
                </c:pt>
                <c:pt idx="5">
                  <c:v>73781</c:v>
                </c:pt>
                <c:pt idx="8">
                  <c:v>69641</c:v>
                </c:pt>
                <c:pt idx="11">
                  <c:v>65748</c:v>
                </c:pt>
                <c:pt idx="14">
                  <c:v>63821</c:v>
                </c:pt>
              </c:numCache>
            </c:numRef>
          </c:val>
          <c:extLst xmlns:c16r2="http://schemas.microsoft.com/office/drawing/2015/06/chart">
            <c:ext xmlns:c16="http://schemas.microsoft.com/office/drawing/2014/chart" uri="{C3380CC4-5D6E-409C-BE32-E72D297353CC}">
              <c16:uniqueId val="{00000000-D327-4A32-9D1D-AAA47FA30F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28288</c:v>
                </c:pt>
                <c:pt idx="5">
                  <c:v>31232</c:v>
                </c:pt>
                <c:pt idx="8">
                  <c:v>32164</c:v>
                </c:pt>
                <c:pt idx="11">
                  <c:v>33353</c:v>
                </c:pt>
                <c:pt idx="14">
                  <c:v>32926</c:v>
                </c:pt>
              </c:numCache>
            </c:numRef>
          </c:val>
          <c:extLst xmlns:c16r2="http://schemas.microsoft.com/office/drawing/2015/06/chart">
            <c:ext xmlns:c16="http://schemas.microsoft.com/office/drawing/2014/chart" uri="{C3380CC4-5D6E-409C-BE32-E72D297353CC}">
              <c16:uniqueId val="{00000001-D327-4A32-9D1D-AAA47FA30F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21664</c:v>
                </c:pt>
                <c:pt idx="5">
                  <c:v>19262</c:v>
                </c:pt>
                <c:pt idx="8">
                  <c:v>19786</c:v>
                </c:pt>
                <c:pt idx="11">
                  <c:v>21906</c:v>
                </c:pt>
                <c:pt idx="14">
                  <c:v>26376</c:v>
                </c:pt>
              </c:numCache>
            </c:numRef>
          </c:val>
          <c:extLst xmlns:c16r2="http://schemas.microsoft.com/office/drawing/2015/06/chart">
            <c:ext xmlns:c16="http://schemas.microsoft.com/office/drawing/2014/chart" uri="{C3380CC4-5D6E-409C-BE32-E72D297353CC}">
              <c16:uniqueId val="{00000002-D327-4A32-9D1D-AAA47FA30F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27-4A32-9D1D-AAA47FA30F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27-4A32-9D1D-AAA47FA30F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c:v>
                </c:pt>
                <c:pt idx="3">
                  <c:v>22</c:v>
                </c:pt>
                <c:pt idx="6">
                  <c:v>47</c:v>
                </c:pt>
                <c:pt idx="9">
                  <c:v>22</c:v>
                </c:pt>
                <c:pt idx="12">
                  <c:v>10</c:v>
                </c:pt>
              </c:numCache>
            </c:numRef>
          </c:val>
          <c:extLst xmlns:c16r2="http://schemas.microsoft.com/office/drawing/2015/06/chart">
            <c:ext xmlns:c16="http://schemas.microsoft.com/office/drawing/2014/chart" uri="{C3380CC4-5D6E-409C-BE32-E72D297353CC}">
              <c16:uniqueId val="{00000005-D327-4A32-9D1D-AAA47FA30F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34609</c:v>
                </c:pt>
                <c:pt idx="3">
                  <c:v>33545</c:v>
                </c:pt>
                <c:pt idx="6">
                  <c:v>32285</c:v>
                </c:pt>
                <c:pt idx="9">
                  <c:v>29460</c:v>
                </c:pt>
                <c:pt idx="12">
                  <c:v>27296</c:v>
                </c:pt>
              </c:numCache>
            </c:numRef>
          </c:val>
          <c:extLst xmlns:c16r2="http://schemas.microsoft.com/office/drawing/2015/06/chart">
            <c:ext xmlns:c16="http://schemas.microsoft.com/office/drawing/2014/chart" uri="{C3380CC4-5D6E-409C-BE32-E72D297353CC}">
              <c16:uniqueId val="{00000006-D327-4A32-9D1D-AAA47FA30F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327-4A32-9D1D-AAA47FA30F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14017</c:v>
                </c:pt>
                <c:pt idx="3">
                  <c:v>13858</c:v>
                </c:pt>
                <c:pt idx="6">
                  <c:v>14032</c:v>
                </c:pt>
                <c:pt idx="9">
                  <c:v>14986</c:v>
                </c:pt>
                <c:pt idx="12">
                  <c:v>15898</c:v>
                </c:pt>
              </c:numCache>
            </c:numRef>
          </c:val>
          <c:extLst xmlns:c16r2="http://schemas.microsoft.com/office/drawing/2015/06/chart">
            <c:ext xmlns:c16="http://schemas.microsoft.com/office/drawing/2014/chart" uri="{C3380CC4-5D6E-409C-BE32-E72D297353CC}">
              <c16:uniqueId val="{00000008-D327-4A32-9D1D-AAA47FA30F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13288</c:v>
                </c:pt>
                <c:pt idx="3">
                  <c:v>10289</c:v>
                </c:pt>
                <c:pt idx="6">
                  <c:v>9987</c:v>
                </c:pt>
                <c:pt idx="9">
                  <c:v>8655</c:v>
                </c:pt>
                <c:pt idx="12">
                  <c:v>7304</c:v>
                </c:pt>
              </c:numCache>
            </c:numRef>
          </c:val>
          <c:extLst xmlns:c16r2="http://schemas.microsoft.com/office/drawing/2015/06/chart">
            <c:ext xmlns:c16="http://schemas.microsoft.com/office/drawing/2014/chart" uri="{C3380CC4-5D6E-409C-BE32-E72D297353CC}">
              <c16:uniqueId val="{00000009-D327-4A32-9D1D-AAA47FA30F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69782</c:v>
                </c:pt>
                <c:pt idx="3">
                  <c:v>68690</c:v>
                </c:pt>
                <c:pt idx="6">
                  <c:v>65530</c:v>
                </c:pt>
                <c:pt idx="9">
                  <c:v>61961</c:v>
                </c:pt>
                <c:pt idx="12">
                  <c:v>60294</c:v>
                </c:pt>
              </c:numCache>
            </c:numRef>
          </c:val>
          <c:extLst xmlns:c16r2="http://schemas.microsoft.com/office/drawing/2015/06/chart">
            <c:ext xmlns:c16="http://schemas.microsoft.com/office/drawing/2014/chart" uri="{C3380CC4-5D6E-409C-BE32-E72D297353CC}">
              <c16:uniqueId val="{0000000A-D327-4A32-9D1D-AAA47FA30FA3}"/>
            </c:ext>
          </c:extLst>
        </c:ser>
        <c:dLbls>
          <c:showLegendKey val="0"/>
          <c:showVal val="0"/>
          <c:showCatName val="0"/>
          <c:showSerName val="0"/>
          <c:showPercent val="0"/>
          <c:showBubbleSize val="0"/>
        </c:dLbls>
        <c:gapWidth val="100"/>
        <c:overlap val="100"/>
        <c:axId val="105555840"/>
        <c:axId val="10556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4998</c:v>
                </c:pt>
                <c:pt idx="2">
                  <c:v>#N/A</c:v>
                </c:pt>
                <c:pt idx="3">
                  <c:v>#N/A</c:v>
                </c:pt>
                <c:pt idx="4">
                  <c:v>2131</c:v>
                </c:pt>
                <c:pt idx="5">
                  <c:v>#N/A</c:v>
                </c:pt>
                <c:pt idx="6">
                  <c:v>#N/A</c:v>
                </c:pt>
                <c:pt idx="7">
                  <c:v>291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327-4A32-9D1D-AAA47FA30FA3}"/>
            </c:ext>
          </c:extLst>
        </c:ser>
        <c:dLbls>
          <c:showLegendKey val="0"/>
          <c:showVal val="0"/>
          <c:showCatName val="0"/>
          <c:showSerName val="0"/>
          <c:showPercent val="0"/>
          <c:showBubbleSize val="0"/>
        </c:dLbls>
        <c:marker val="1"/>
        <c:smooth val="0"/>
        <c:axId val="105555840"/>
        <c:axId val="105562112"/>
      </c:lineChart>
      <c:catAx>
        <c:axId val="10555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62112"/>
        <c:crosses val="autoZero"/>
        <c:auto val="1"/>
        <c:lblAlgn val="ctr"/>
        <c:lblOffset val="100"/>
        <c:tickLblSkip val="1"/>
        <c:tickMarkSkip val="1"/>
        <c:noMultiLvlLbl val="0"/>
      </c:catAx>
      <c:valAx>
        <c:axId val="10556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5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元利償還金等は、元利償還金に基づく支出額である平成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年に借入した減税補てん債や、し尿処理施設整備事業債が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年度で終了したことなどにより、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これに伴い、実質公債費比率は前年度比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％となり、良好な水準で推移している。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今後は、新庁舎建設やクリーンセンターの建替があるものの、債務費用が過度に財政を圧迫することのない範囲で、数値の保持を図っていく。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千万円減少した。</a:t>
          </a:r>
          <a:endParaRPr lang="ja-JP" altLang="ja-JP" sz="1400">
            <a:effectLst/>
          </a:endParaRPr>
        </a:p>
        <a:p>
          <a:r>
            <a:rPr kumimoji="1" lang="ja-JP" altLang="ja-JP" sz="1100">
              <a:solidFill>
                <a:schemeClr val="dk1"/>
              </a:solidFill>
              <a:effectLst/>
              <a:latin typeface="+mn-lt"/>
              <a:ea typeface="+mn-ea"/>
              <a:cs typeface="+mn-cs"/>
            </a:rPr>
            <a:t>充当可能財源等は、財政調整基金の増等を要因として、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千万円増加した。</a:t>
          </a:r>
          <a:endParaRPr lang="ja-JP" altLang="ja-JP" sz="1400">
            <a:effectLst/>
          </a:endParaRPr>
        </a:p>
        <a:p>
          <a:r>
            <a:rPr kumimoji="1" lang="ja-JP" altLang="ja-JP" sz="1100">
              <a:solidFill>
                <a:schemeClr val="dk1"/>
              </a:solidFill>
              <a:effectLst/>
              <a:latin typeface="+mn-lt"/>
              <a:ea typeface="+mn-ea"/>
              <a:cs typeface="+mn-cs"/>
            </a:rPr>
            <a:t>以上により、将来負担比率の分子は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減少したことから、将来負担比率は前年度と同様、将来負担を充当可能財源で充当しきれる結果となり、引き続き良好な水準を維持している。</a:t>
          </a:r>
          <a:endParaRPr lang="ja-JP" altLang="ja-JP" sz="1400">
            <a:effectLst/>
          </a:endParaRPr>
        </a:p>
        <a:p>
          <a:r>
            <a:rPr kumimoji="1" lang="ja-JP" altLang="ja-JP" sz="1100">
              <a:solidFill>
                <a:schemeClr val="dk1"/>
              </a:solidFill>
              <a:effectLst/>
              <a:latin typeface="+mn-lt"/>
              <a:ea typeface="+mn-ea"/>
              <a:cs typeface="+mn-cs"/>
            </a:rPr>
            <a:t>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個人市民税をはじめとする市税収入が歳入全体に占める割合が高く</a:t>
          </a:r>
          <a:r>
            <a:rPr lang="en-US" altLang="ja-JP" sz="1100" b="0" i="0" baseline="0">
              <a:solidFill>
                <a:schemeClr val="dk1"/>
              </a:solidFill>
              <a:effectLst/>
              <a:latin typeface="+mn-lt"/>
              <a:ea typeface="+mn-ea"/>
              <a:cs typeface="+mn-cs"/>
            </a:rPr>
            <a:t>(58.1%)</a:t>
          </a:r>
          <a:r>
            <a:rPr lang="ja-JP" altLang="ja-JP" sz="1100" b="0" i="0" baseline="0">
              <a:solidFill>
                <a:schemeClr val="dk1"/>
              </a:solidFill>
              <a:effectLst/>
              <a:latin typeface="+mn-lt"/>
              <a:ea typeface="+mn-ea"/>
              <a:cs typeface="+mn-cs"/>
            </a:rPr>
            <a:t>、財政力指数は類似団体平均値を上回っている。近年は、長引く景気低迷の影響による税収の落ち込みから財政力指数が低下傾向にあったが、景気回復に伴う市税収入の増や消費税率の引き上げに伴う地方消費税交付金の増に伴い、上昇に転じた。</a:t>
          </a:r>
          <a:endParaRPr lang="ja-JP" altLang="ja-JP" sz="1400">
            <a:effectLst/>
          </a:endParaRPr>
        </a:p>
        <a:p>
          <a:pPr rtl="0"/>
          <a:r>
            <a:rPr lang="ja-JP" altLang="ja-JP" sz="1100" b="0" i="0" baseline="0">
              <a:solidFill>
                <a:schemeClr val="dk1"/>
              </a:solidFill>
              <a:effectLst/>
              <a:latin typeface="+mn-lt"/>
              <a:ea typeface="+mn-ea"/>
              <a:cs typeface="+mn-cs"/>
            </a:rPr>
            <a:t>　今後も消費税率の引き上げや市税収入の回復に伴って財政力指数は上昇するものと予想されるが、社会福祉費や生活保護費など社会保障関係経費の増大も想定されることから、引き続き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150989</xdr:rowOff>
    </xdr:from>
    <xdr:to>
      <xdr:col>7</xdr:col>
      <xdr:colOff>152400</xdr:colOff>
      <xdr:row>39</xdr:row>
      <xdr:rowOff>164395</xdr:rowOff>
    </xdr:to>
    <xdr:cxnSp macro="">
      <xdr:nvCxnSpPr>
        <xdr:cNvPr id="68" name="直線コネクタ 67"/>
        <xdr:cNvCxnSpPr/>
      </xdr:nvCxnSpPr>
      <xdr:spPr>
        <a:xfrm flipV="1">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164395</xdr:rowOff>
    </xdr:from>
    <xdr:to>
      <xdr:col>6</xdr:col>
      <xdr:colOff>0</xdr:colOff>
      <xdr:row>39</xdr:row>
      <xdr:rowOff>164395</xdr:rowOff>
    </xdr:to>
    <xdr:cxnSp macro="">
      <xdr:nvCxnSpPr>
        <xdr:cNvPr id="71" name="直線コネクタ 70"/>
        <xdr:cNvCxnSpPr/>
      </xdr:nvCxnSpPr>
      <xdr:spPr>
        <a:xfrm>
          <a:off x="3225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124178</xdr:rowOff>
    </xdr:from>
    <xdr:to>
      <xdr:col>4</xdr:col>
      <xdr:colOff>482600</xdr:colOff>
      <xdr:row>39</xdr:row>
      <xdr:rowOff>164395</xdr:rowOff>
    </xdr:to>
    <xdr:cxnSp macro="">
      <xdr:nvCxnSpPr>
        <xdr:cNvPr id="74" name="直線コネクタ 73"/>
        <xdr:cNvCxnSpPr/>
      </xdr:nvCxnSpPr>
      <xdr:spPr>
        <a:xfrm>
          <a:off x="2336800" y="681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43745</xdr:rowOff>
    </xdr:from>
    <xdr:to>
      <xdr:col>3</xdr:col>
      <xdr:colOff>279400</xdr:colOff>
      <xdr:row>39</xdr:row>
      <xdr:rowOff>124178</xdr:rowOff>
    </xdr:to>
    <xdr:cxnSp macro="">
      <xdr:nvCxnSpPr>
        <xdr:cNvPr id="77" name="直線コネクタ 76"/>
        <xdr:cNvCxnSpPr/>
      </xdr:nvCxnSpPr>
      <xdr:spPr>
        <a:xfrm>
          <a:off x="1447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100189</xdr:rowOff>
    </xdr:from>
    <xdr:to>
      <xdr:col>7</xdr:col>
      <xdr:colOff>203200</xdr:colOff>
      <xdr:row>40</xdr:row>
      <xdr:rowOff>30339</xdr:rowOff>
    </xdr:to>
    <xdr:sp macro="" textlink="">
      <xdr:nvSpPr>
        <xdr:cNvPr id="87" name="円/楕円 86"/>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116716</xdr:rowOff>
    </xdr:from>
    <xdr:ext cx="762000" cy="259045"/>
    <xdr:sp macro="" textlink="">
      <xdr:nvSpPr>
        <xdr:cNvPr id="88" name="財政力該当値テキスト"/>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113595</xdr:rowOff>
    </xdr:from>
    <xdr:to>
      <xdr:col>6</xdr:col>
      <xdr:colOff>50800</xdr:colOff>
      <xdr:row>40</xdr:row>
      <xdr:rowOff>43745</xdr:rowOff>
    </xdr:to>
    <xdr:sp macro="" textlink="">
      <xdr:nvSpPr>
        <xdr:cNvPr id="89" name="円/楕円 88"/>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90" name="テキスト ボックス 89"/>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113595</xdr:rowOff>
    </xdr:from>
    <xdr:to>
      <xdr:col>4</xdr:col>
      <xdr:colOff>533400</xdr:colOff>
      <xdr:row>40</xdr:row>
      <xdr:rowOff>43745</xdr:rowOff>
    </xdr:to>
    <xdr:sp macro="" textlink="">
      <xdr:nvSpPr>
        <xdr:cNvPr id="91" name="円/楕円 90"/>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53922</xdr:rowOff>
    </xdr:from>
    <xdr:ext cx="762000" cy="259045"/>
    <xdr:sp macro="" textlink="">
      <xdr:nvSpPr>
        <xdr:cNvPr id="92" name="テキスト ボックス 91"/>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73378</xdr:rowOff>
    </xdr:from>
    <xdr:to>
      <xdr:col>3</xdr:col>
      <xdr:colOff>330200</xdr:colOff>
      <xdr:row>40</xdr:row>
      <xdr:rowOff>3528</xdr:rowOff>
    </xdr:to>
    <xdr:sp macro="" textlink="">
      <xdr:nvSpPr>
        <xdr:cNvPr id="93" name="円/楕円 92"/>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13705</xdr:rowOff>
    </xdr:from>
    <xdr:ext cx="762000" cy="259045"/>
    <xdr:sp macro="" textlink="">
      <xdr:nvSpPr>
        <xdr:cNvPr id="94" name="テキスト ボックス 93"/>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164395</xdr:rowOff>
    </xdr:from>
    <xdr:to>
      <xdr:col>2</xdr:col>
      <xdr:colOff>127000</xdr:colOff>
      <xdr:row>39</xdr:row>
      <xdr:rowOff>94545</xdr:rowOff>
    </xdr:to>
    <xdr:sp macro="" textlink="">
      <xdr:nvSpPr>
        <xdr:cNvPr id="95" name="円/楕円 94"/>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104722</xdr:rowOff>
    </xdr:from>
    <xdr:ext cx="762000" cy="259045"/>
    <xdr:sp macro="" textlink="">
      <xdr:nvSpPr>
        <xdr:cNvPr id="96" name="テキスト ボックス 95"/>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850" b="0" i="0" baseline="0">
              <a:solidFill>
                <a:schemeClr val="dk1"/>
              </a:solidFill>
              <a:effectLst/>
              <a:latin typeface="+mn-lt"/>
              <a:ea typeface="+mn-ea"/>
              <a:cs typeface="+mn-cs"/>
            </a:rPr>
            <a:t>　類似団体平均値が</a:t>
          </a:r>
          <a:r>
            <a:rPr lang="en-US" altLang="ja-JP" sz="850" b="0" i="0" baseline="0">
              <a:solidFill>
                <a:schemeClr val="dk1"/>
              </a:solidFill>
              <a:effectLst/>
              <a:latin typeface="+mn-lt"/>
              <a:ea typeface="+mn-ea"/>
              <a:cs typeface="+mn-cs"/>
            </a:rPr>
            <a:t>90.6</a:t>
          </a:r>
          <a:r>
            <a:rPr lang="ja-JP" altLang="ja-JP" sz="850" b="0" i="0" baseline="0">
              <a:solidFill>
                <a:schemeClr val="dk1"/>
              </a:solidFill>
              <a:effectLst/>
              <a:latin typeface="+mn-lt"/>
              <a:ea typeface="+mn-ea"/>
              <a:cs typeface="+mn-cs"/>
            </a:rPr>
            <a:t>％であるのに対し、本市は</a:t>
          </a:r>
          <a:r>
            <a:rPr lang="en-US" altLang="ja-JP" sz="850" b="0" i="0" baseline="0">
              <a:solidFill>
                <a:schemeClr val="dk1"/>
              </a:solidFill>
              <a:effectLst/>
              <a:latin typeface="+mn-lt"/>
              <a:ea typeface="+mn-ea"/>
              <a:cs typeface="+mn-cs"/>
            </a:rPr>
            <a:t>90.4</a:t>
          </a:r>
          <a:r>
            <a:rPr lang="ja-JP" altLang="ja-JP" sz="850" b="0" i="0" baseline="0">
              <a:solidFill>
                <a:schemeClr val="dk1"/>
              </a:solidFill>
              <a:effectLst/>
              <a:latin typeface="+mn-lt"/>
              <a:ea typeface="+mn-ea"/>
              <a:cs typeface="+mn-cs"/>
            </a:rPr>
            <a:t>％と類似団体平均値を下回り、前年度に比較しても大幅に（</a:t>
          </a:r>
          <a:r>
            <a:rPr lang="en-US" altLang="ja-JP" sz="850" b="0" i="0" baseline="0">
              <a:solidFill>
                <a:schemeClr val="dk1"/>
              </a:solidFill>
              <a:effectLst/>
              <a:latin typeface="+mn-lt"/>
              <a:ea typeface="+mn-ea"/>
              <a:cs typeface="+mn-cs"/>
            </a:rPr>
            <a:t>4.5</a:t>
          </a:r>
          <a:r>
            <a:rPr lang="ja-JP" altLang="ja-JP" sz="850" b="0" i="0" baseline="0">
              <a:solidFill>
                <a:schemeClr val="dk1"/>
              </a:solidFill>
              <a:effectLst/>
              <a:latin typeface="+mn-lt"/>
              <a:ea typeface="+mn-ea"/>
              <a:cs typeface="+mn-cs"/>
            </a:rPr>
            <a:t>％）改善した。この主な要因について、歳入面では、市税で個人所得や納税義務者数、新増築家屋棟数などの増により</a:t>
          </a:r>
          <a:r>
            <a:rPr lang="en-US" altLang="ja-JP" sz="850" b="0" i="0" baseline="0">
              <a:solidFill>
                <a:schemeClr val="dk1"/>
              </a:solidFill>
              <a:effectLst/>
              <a:latin typeface="+mn-lt"/>
              <a:ea typeface="+mn-ea"/>
              <a:cs typeface="+mn-cs"/>
            </a:rPr>
            <a:t>6</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9,300</a:t>
          </a:r>
          <a:r>
            <a:rPr lang="ja-JP" altLang="ja-JP" sz="850" b="0" i="0" baseline="0">
              <a:solidFill>
                <a:schemeClr val="dk1"/>
              </a:solidFill>
              <a:effectLst/>
              <a:latin typeface="+mn-lt"/>
              <a:ea typeface="+mn-ea"/>
              <a:cs typeface="+mn-cs"/>
            </a:rPr>
            <a:t>万円の増、地方消費税交付金で、消費税率が引き上げられたことに伴い</a:t>
          </a:r>
          <a:r>
            <a:rPr lang="en-US" altLang="ja-JP" sz="850" b="0" i="0" baseline="0">
              <a:solidFill>
                <a:schemeClr val="dk1"/>
              </a:solidFill>
              <a:effectLst/>
              <a:latin typeface="+mn-lt"/>
              <a:ea typeface="+mn-ea"/>
              <a:cs typeface="+mn-cs"/>
            </a:rPr>
            <a:t>31</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1,300</a:t>
          </a:r>
          <a:r>
            <a:rPr lang="ja-JP" altLang="ja-JP" sz="850" b="0" i="0" baseline="0">
              <a:solidFill>
                <a:schemeClr val="dk1"/>
              </a:solidFill>
              <a:effectLst/>
              <a:latin typeface="+mn-lt"/>
              <a:ea typeface="+mn-ea"/>
              <a:cs typeface="+mn-cs"/>
            </a:rPr>
            <a:t>万円の増となったことなどにより、経常一般財源総額では、対前年度</a:t>
          </a:r>
          <a:r>
            <a:rPr lang="en-US" altLang="ja-JP" sz="850" b="0" i="0" baseline="0">
              <a:solidFill>
                <a:schemeClr val="dk1"/>
              </a:solidFill>
              <a:effectLst/>
              <a:latin typeface="+mn-lt"/>
              <a:ea typeface="+mn-ea"/>
              <a:cs typeface="+mn-cs"/>
            </a:rPr>
            <a:t>36</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6,200</a:t>
          </a:r>
          <a:r>
            <a:rPr lang="ja-JP" altLang="ja-JP" sz="850" b="0" i="0" baseline="0">
              <a:solidFill>
                <a:schemeClr val="dk1"/>
              </a:solidFill>
              <a:effectLst/>
              <a:latin typeface="+mn-lt"/>
              <a:ea typeface="+mn-ea"/>
              <a:cs typeface="+mn-cs"/>
            </a:rPr>
            <a:t>万円の増額となり、歳入面から経常収支比率を</a:t>
          </a:r>
          <a:r>
            <a:rPr lang="en-US" altLang="ja-JP" sz="850" b="0" i="0" baseline="0">
              <a:solidFill>
                <a:schemeClr val="dk1"/>
              </a:solidFill>
              <a:effectLst/>
              <a:latin typeface="+mn-lt"/>
              <a:ea typeface="+mn-ea"/>
              <a:cs typeface="+mn-cs"/>
            </a:rPr>
            <a:t>4.1</a:t>
          </a:r>
          <a:r>
            <a:rPr lang="ja-JP" altLang="ja-JP" sz="850" b="0" i="0" baseline="0">
              <a:solidFill>
                <a:schemeClr val="dk1"/>
              </a:solidFill>
              <a:effectLst/>
              <a:latin typeface="+mn-lt"/>
              <a:ea typeface="+mn-ea"/>
              <a:cs typeface="+mn-cs"/>
            </a:rPr>
            <a:t>ポイント改善する要因となっている。歳出面では、扶助費・補助費において、新設保育園開園等により入所児童数が増加したことなどにより</a:t>
          </a:r>
          <a:r>
            <a:rPr lang="en-US" altLang="ja-JP" sz="850" b="0" i="0" baseline="0">
              <a:solidFill>
                <a:schemeClr val="dk1"/>
              </a:solidFill>
              <a:effectLst/>
              <a:latin typeface="+mn-lt"/>
              <a:ea typeface="+mn-ea"/>
              <a:cs typeface="+mn-cs"/>
            </a:rPr>
            <a:t>3</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6,100</a:t>
          </a:r>
          <a:r>
            <a:rPr lang="ja-JP" altLang="ja-JP" sz="850" b="0" i="0" baseline="0">
              <a:solidFill>
                <a:schemeClr val="dk1"/>
              </a:solidFill>
              <a:effectLst/>
              <a:latin typeface="+mn-lt"/>
              <a:ea typeface="+mn-ea"/>
              <a:cs typeface="+mn-cs"/>
            </a:rPr>
            <a:t>万円の増、繰出金では、後期高齢者の医療費増加や介護保険法の改正などにより</a:t>
          </a:r>
          <a:r>
            <a:rPr lang="en-US" altLang="ja-JP" sz="850" b="0" i="0" baseline="0">
              <a:solidFill>
                <a:schemeClr val="dk1"/>
              </a:solidFill>
              <a:effectLst/>
              <a:latin typeface="+mn-lt"/>
              <a:ea typeface="+mn-ea"/>
              <a:cs typeface="+mn-cs"/>
            </a:rPr>
            <a:t>4</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9,600</a:t>
          </a:r>
          <a:r>
            <a:rPr lang="ja-JP" altLang="ja-JP" sz="850" b="0" i="0" baseline="0">
              <a:solidFill>
                <a:schemeClr val="dk1"/>
              </a:solidFill>
              <a:effectLst/>
              <a:latin typeface="+mn-lt"/>
              <a:ea typeface="+mn-ea"/>
              <a:cs typeface="+mn-cs"/>
            </a:rPr>
            <a:t>万円の増額となっている。また、公債費においては、過去に発行した市債の償還が進んだことなどにより、</a:t>
          </a:r>
          <a:r>
            <a:rPr lang="en-US" altLang="ja-JP" sz="850" b="0" i="0" baseline="0">
              <a:solidFill>
                <a:schemeClr val="dk1"/>
              </a:solidFill>
              <a:effectLst/>
              <a:latin typeface="+mn-lt"/>
              <a:ea typeface="+mn-ea"/>
              <a:cs typeface="+mn-cs"/>
            </a:rPr>
            <a:t>12</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7,100</a:t>
          </a:r>
          <a:r>
            <a:rPr lang="ja-JP" altLang="ja-JP" sz="850" b="0" i="0" baseline="0">
              <a:solidFill>
                <a:schemeClr val="dk1"/>
              </a:solidFill>
              <a:effectLst/>
              <a:latin typeface="+mn-lt"/>
              <a:ea typeface="+mn-ea"/>
              <a:cs typeface="+mn-cs"/>
            </a:rPr>
            <a:t>万円の減となったことから、経常経費充当一般財源では対前年度</a:t>
          </a:r>
          <a:r>
            <a:rPr lang="en-US" altLang="ja-JP" sz="850" b="0" i="0" baseline="0">
              <a:solidFill>
                <a:schemeClr val="dk1"/>
              </a:solidFill>
              <a:effectLst/>
              <a:latin typeface="+mn-lt"/>
              <a:ea typeface="+mn-ea"/>
              <a:cs typeface="+mn-cs"/>
            </a:rPr>
            <a:t>3</a:t>
          </a:r>
          <a:r>
            <a:rPr lang="ja-JP" altLang="ja-JP" sz="850" b="0" i="0" baseline="0">
              <a:solidFill>
                <a:schemeClr val="dk1"/>
              </a:solidFill>
              <a:effectLst/>
              <a:latin typeface="+mn-lt"/>
              <a:ea typeface="+mn-ea"/>
              <a:cs typeface="+mn-cs"/>
            </a:rPr>
            <a:t>億</a:t>
          </a:r>
          <a:r>
            <a:rPr lang="en-US" altLang="ja-JP" sz="850" b="0" i="0" baseline="0">
              <a:solidFill>
                <a:schemeClr val="dk1"/>
              </a:solidFill>
              <a:effectLst/>
              <a:latin typeface="+mn-lt"/>
              <a:ea typeface="+mn-ea"/>
              <a:cs typeface="+mn-cs"/>
            </a:rPr>
            <a:t>3,300</a:t>
          </a:r>
          <a:r>
            <a:rPr lang="ja-JP" altLang="ja-JP" sz="850" b="0" i="0" baseline="0">
              <a:solidFill>
                <a:schemeClr val="dk1"/>
              </a:solidFill>
              <a:effectLst/>
              <a:latin typeface="+mn-lt"/>
              <a:ea typeface="+mn-ea"/>
              <a:cs typeface="+mn-cs"/>
            </a:rPr>
            <a:t>万円減額となり、歳出面から経常収支比率を</a:t>
          </a:r>
          <a:r>
            <a:rPr lang="en-US" altLang="ja-JP" sz="850" b="0" i="0" baseline="0">
              <a:solidFill>
                <a:schemeClr val="dk1"/>
              </a:solidFill>
              <a:effectLst/>
              <a:latin typeface="+mn-lt"/>
              <a:ea typeface="+mn-ea"/>
              <a:cs typeface="+mn-cs"/>
            </a:rPr>
            <a:t>0.4</a:t>
          </a:r>
          <a:r>
            <a:rPr lang="ja-JP" altLang="ja-JP" sz="850" b="0" i="0" baseline="0">
              <a:solidFill>
                <a:schemeClr val="dk1"/>
              </a:solidFill>
              <a:effectLst/>
              <a:latin typeface="+mn-lt"/>
              <a:ea typeface="+mn-ea"/>
              <a:cs typeface="+mn-cs"/>
            </a:rPr>
            <a:t>ポイント改善する要因となっている。今後も扶助費や繰出金の増加傾向が続くと予想されることから、比率の悪化を食い止めるため、人件費削減や事務事業の見直しといった行財政改革をさらに推進するとともに、市税収入をはじめとする自主財源の確保に努める。</a:t>
          </a:r>
          <a:endParaRPr lang="ja-JP" altLang="ja-JP" sz="8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40519</xdr:rowOff>
    </xdr:from>
    <xdr:to>
      <xdr:col>7</xdr:col>
      <xdr:colOff>152400</xdr:colOff>
      <xdr:row>67</xdr:row>
      <xdr:rowOff>43241</xdr:rowOff>
    </xdr:to>
    <xdr:cxnSp macro="">
      <xdr:nvCxnSpPr>
        <xdr:cNvPr id="133" name="直線コネクタ 132"/>
        <xdr:cNvCxnSpPr/>
      </xdr:nvCxnSpPr>
      <xdr:spPr>
        <a:xfrm flipV="1">
          <a:off x="4114800" y="11013319"/>
          <a:ext cx="8382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30843</xdr:rowOff>
    </xdr:from>
    <xdr:to>
      <xdr:col>6</xdr:col>
      <xdr:colOff>0</xdr:colOff>
      <xdr:row>67</xdr:row>
      <xdr:rowOff>43241</xdr:rowOff>
    </xdr:to>
    <xdr:cxnSp macro="">
      <xdr:nvCxnSpPr>
        <xdr:cNvPr id="136" name="直線コネクタ 135"/>
        <xdr:cNvCxnSpPr/>
      </xdr:nvCxnSpPr>
      <xdr:spPr>
        <a:xfrm>
          <a:off x="3225800" y="113465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67</xdr:row>
      <xdr:rowOff>123674</xdr:rowOff>
    </xdr:to>
    <xdr:cxnSp macro="">
      <xdr:nvCxnSpPr>
        <xdr:cNvPr id="139" name="直線コネクタ 138"/>
        <xdr:cNvCxnSpPr/>
      </xdr:nvCxnSpPr>
      <xdr:spPr>
        <a:xfrm flipV="1">
          <a:off x="2336800" y="11346543"/>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64407</xdr:rowOff>
    </xdr:from>
    <xdr:to>
      <xdr:col>3</xdr:col>
      <xdr:colOff>279400</xdr:colOff>
      <xdr:row>67</xdr:row>
      <xdr:rowOff>123674</xdr:rowOff>
    </xdr:to>
    <xdr:cxnSp macro="">
      <xdr:nvCxnSpPr>
        <xdr:cNvPr id="142" name="直線コネクタ 141"/>
        <xdr:cNvCxnSpPr/>
      </xdr:nvCxnSpPr>
      <xdr:spPr>
        <a:xfrm>
          <a:off x="1447800" y="1120865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161169</xdr:rowOff>
    </xdr:from>
    <xdr:to>
      <xdr:col>7</xdr:col>
      <xdr:colOff>203200</xdr:colOff>
      <xdr:row>64</xdr:row>
      <xdr:rowOff>91319</xdr:rowOff>
    </xdr:to>
    <xdr:sp macro="" textlink="">
      <xdr:nvSpPr>
        <xdr:cNvPr id="152" name="円/楕円 151"/>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6246</xdr:rowOff>
    </xdr:from>
    <xdr:ext cx="762000" cy="259045"/>
    <xdr:sp macro="" textlink="">
      <xdr:nvSpPr>
        <xdr:cNvPr id="153" name="財政構造の弾力性該当値テキスト"/>
        <xdr:cNvSpPr txBox="1"/>
      </xdr:nvSpPr>
      <xdr:spPr>
        <a:xfrm>
          <a:off x="50419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163891</xdr:rowOff>
    </xdr:from>
    <xdr:to>
      <xdr:col>6</xdr:col>
      <xdr:colOff>50800</xdr:colOff>
      <xdr:row>67</xdr:row>
      <xdr:rowOff>94041</xdr:rowOff>
    </xdr:to>
    <xdr:sp macro="" textlink="">
      <xdr:nvSpPr>
        <xdr:cNvPr id="154" name="円/楕円 153"/>
        <xdr:cNvSpPr/>
      </xdr:nvSpPr>
      <xdr:spPr>
        <a:xfrm>
          <a:off x="4064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78818</xdr:rowOff>
    </xdr:from>
    <xdr:ext cx="736600" cy="259045"/>
    <xdr:sp macro="" textlink="">
      <xdr:nvSpPr>
        <xdr:cNvPr id="155" name="テキスト ボックス 154"/>
        <xdr:cNvSpPr txBox="1"/>
      </xdr:nvSpPr>
      <xdr:spPr>
        <a:xfrm>
          <a:off x="3733800" y="1156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151493</xdr:rowOff>
    </xdr:from>
    <xdr:to>
      <xdr:col>4</xdr:col>
      <xdr:colOff>533400</xdr:colOff>
      <xdr:row>66</xdr:row>
      <xdr:rowOff>81643</xdr:rowOff>
    </xdr:to>
    <xdr:sp macro="" textlink="">
      <xdr:nvSpPr>
        <xdr:cNvPr id="156" name="円/楕円 155"/>
        <xdr:cNvSpPr/>
      </xdr:nvSpPr>
      <xdr:spPr>
        <a:xfrm>
          <a:off x="3175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66420</xdr:rowOff>
    </xdr:from>
    <xdr:ext cx="762000" cy="259045"/>
    <xdr:sp macro="" textlink="">
      <xdr:nvSpPr>
        <xdr:cNvPr id="157" name="テキスト ボックス 156"/>
        <xdr:cNvSpPr txBox="1"/>
      </xdr:nvSpPr>
      <xdr:spPr>
        <a:xfrm>
          <a:off x="2844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72874</xdr:rowOff>
    </xdr:from>
    <xdr:to>
      <xdr:col>3</xdr:col>
      <xdr:colOff>330200</xdr:colOff>
      <xdr:row>68</xdr:row>
      <xdr:rowOff>3024</xdr:rowOff>
    </xdr:to>
    <xdr:sp macro="" textlink="">
      <xdr:nvSpPr>
        <xdr:cNvPr id="158" name="円/楕円 157"/>
        <xdr:cNvSpPr/>
      </xdr:nvSpPr>
      <xdr:spPr>
        <a:xfrm>
          <a:off x="2286000" y="115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159251</xdr:rowOff>
    </xdr:from>
    <xdr:ext cx="762000" cy="259045"/>
    <xdr:sp macro="" textlink="">
      <xdr:nvSpPr>
        <xdr:cNvPr id="159" name="テキスト ボックス 158"/>
        <xdr:cNvSpPr txBox="1"/>
      </xdr:nvSpPr>
      <xdr:spPr>
        <a:xfrm>
          <a:off x="1955800" y="116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13607</xdr:rowOff>
    </xdr:from>
    <xdr:to>
      <xdr:col>2</xdr:col>
      <xdr:colOff>127000</xdr:colOff>
      <xdr:row>65</xdr:row>
      <xdr:rowOff>115207</xdr:rowOff>
    </xdr:to>
    <xdr:sp macro="" textlink="">
      <xdr:nvSpPr>
        <xdr:cNvPr id="160" name="円/楕円 159"/>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99984</xdr:rowOff>
    </xdr:from>
    <xdr:ext cx="762000" cy="259045"/>
    <xdr:sp macro="" textlink="">
      <xdr:nvSpPr>
        <xdr:cNvPr id="161" name="テキスト ボックス 160"/>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人件費、物件費は前年度を下回ったが、維持補修費が前年度を上回ったため合計としてはほぼ横ばいとなったが、人口が増加したため、人口</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人当たりの金額は前年度を下回り、類似団体平均も下回</a:t>
          </a:r>
          <a:r>
            <a:rPr lang="ja-JP" altLang="en-US" sz="1000" b="0" i="0" baseline="0">
              <a:solidFill>
                <a:schemeClr val="dk1"/>
              </a:solidFill>
              <a:effectLst/>
              <a:latin typeface="+mn-lt"/>
              <a:ea typeface="+mn-ea"/>
              <a:cs typeface="+mn-cs"/>
            </a:rPr>
            <a:t>る</a:t>
          </a:r>
          <a:r>
            <a:rPr lang="ja-JP" altLang="ja-JP" sz="1000" b="0" i="0" baseline="0">
              <a:solidFill>
                <a:schemeClr val="dk1"/>
              </a:solidFill>
              <a:effectLst/>
              <a:latin typeface="+mn-lt"/>
              <a:ea typeface="+mn-ea"/>
              <a:cs typeface="+mn-cs"/>
            </a:rPr>
            <a:t>結果となった。</a:t>
          </a:r>
          <a:endParaRPr lang="ja-JP" altLang="ja-JP" sz="1000">
            <a:effectLst/>
          </a:endParaRPr>
        </a:p>
        <a:p>
          <a:pPr rtl="0"/>
          <a:r>
            <a:rPr lang="ja-JP" altLang="ja-JP" sz="1000" b="0" i="0" baseline="0">
              <a:solidFill>
                <a:schemeClr val="dk1"/>
              </a:solidFill>
              <a:effectLst/>
              <a:latin typeface="+mn-lt"/>
              <a:ea typeface="+mn-ea"/>
              <a:cs typeface="+mn-cs"/>
            </a:rPr>
            <a:t>　人件費においては、定員の適正化に伴い、人口</a:t>
          </a:r>
          <a:r>
            <a:rPr lang="en-US" altLang="ja-JP" sz="1000" b="0" i="0" baseline="0">
              <a:solidFill>
                <a:schemeClr val="dk1"/>
              </a:solidFill>
              <a:effectLst/>
              <a:latin typeface="+mn-lt"/>
              <a:ea typeface="+mn-ea"/>
              <a:cs typeface="+mn-cs"/>
            </a:rPr>
            <a:t>1,000</a:t>
          </a:r>
          <a:r>
            <a:rPr lang="ja-JP" altLang="ja-JP" sz="1000" b="0" i="0" baseline="0">
              <a:solidFill>
                <a:schemeClr val="dk1"/>
              </a:solidFill>
              <a:effectLst/>
              <a:latin typeface="+mn-lt"/>
              <a:ea typeface="+mn-ea"/>
              <a:cs typeface="+mn-cs"/>
            </a:rPr>
            <a:t>人当たりの職員数はほぼ類似団体平均値となっているが、高年齢層の職員が多いため、人口</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人当たりの決算額は類似団体平均値より多くなっている。一方、物件費においては、人口</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人当たりの金額は類似団体平均を大きく下回っている。今後は、人事給与制度改革の進展や公共施設の委託化や民営化を進めることにより人件費が減少する見込みであるが</a:t>
          </a:r>
          <a:r>
            <a:rPr lang="ja-JP" altLang="en-US" sz="1000" b="0" i="0" baseline="0">
              <a:solidFill>
                <a:schemeClr val="dk1"/>
              </a:solidFill>
              <a:effectLst/>
              <a:latin typeface="+mn-lt"/>
              <a:ea typeface="+mn-ea"/>
              <a:cs typeface="+mn-cs"/>
            </a:rPr>
            <a:t>、物件費等の経費については労務単価の上昇や消費税の引き上げに伴う伸びが予想されるため、委託内容の精査や民営化等を進め経費の削減に努める。</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43396</xdr:rowOff>
    </xdr:from>
    <xdr:to>
      <xdr:col>7</xdr:col>
      <xdr:colOff>152400</xdr:colOff>
      <xdr:row>81</xdr:row>
      <xdr:rowOff>46968</xdr:rowOff>
    </xdr:to>
    <xdr:cxnSp macro="">
      <xdr:nvCxnSpPr>
        <xdr:cNvPr id="194" name="直線コネクタ 193"/>
        <xdr:cNvCxnSpPr/>
      </xdr:nvCxnSpPr>
      <xdr:spPr>
        <a:xfrm flipV="1">
          <a:off x="4114800" y="13930846"/>
          <a:ext cx="8382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39796</xdr:rowOff>
    </xdr:from>
    <xdr:to>
      <xdr:col>6</xdr:col>
      <xdr:colOff>0</xdr:colOff>
      <xdr:row>81</xdr:row>
      <xdr:rowOff>46968</xdr:rowOff>
    </xdr:to>
    <xdr:cxnSp macro="">
      <xdr:nvCxnSpPr>
        <xdr:cNvPr id="197" name="直線コネクタ 196"/>
        <xdr:cNvCxnSpPr/>
      </xdr:nvCxnSpPr>
      <xdr:spPr>
        <a:xfrm>
          <a:off x="3225800" y="13927246"/>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39796</xdr:rowOff>
    </xdr:from>
    <xdr:to>
      <xdr:col>4</xdr:col>
      <xdr:colOff>482600</xdr:colOff>
      <xdr:row>81</xdr:row>
      <xdr:rowOff>48304</xdr:rowOff>
    </xdr:to>
    <xdr:cxnSp macro="">
      <xdr:nvCxnSpPr>
        <xdr:cNvPr id="200" name="直線コネクタ 199"/>
        <xdr:cNvCxnSpPr/>
      </xdr:nvCxnSpPr>
      <xdr:spPr>
        <a:xfrm flipV="1">
          <a:off x="2336800" y="13927246"/>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48304</xdr:rowOff>
    </xdr:from>
    <xdr:to>
      <xdr:col>3</xdr:col>
      <xdr:colOff>279400</xdr:colOff>
      <xdr:row>81</xdr:row>
      <xdr:rowOff>69278</xdr:rowOff>
    </xdr:to>
    <xdr:cxnSp macro="">
      <xdr:nvCxnSpPr>
        <xdr:cNvPr id="203" name="直線コネクタ 202"/>
        <xdr:cNvCxnSpPr/>
      </xdr:nvCxnSpPr>
      <xdr:spPr>
        <a:xfrm flipV="1">
          <a:off x="1447800" y="13935754"/>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164046</xdr:rowOff>
    </xdr:from>
    <xdr:to>
      <xdr:col>7</xdr:col>
      <xdr:colOff>203200</xdr:colOff>
      <xdr:row>81</xdr:row>
      <xdr:rowOff>94196</xdr:rowOff>
    </xdr:to>
    <xdr:sp macro="" textlink="">
      <xdr:nvSpPr>
        <xdr:cNvPr id="213" name="円/楕円 212"/>
        <xdr:cNvSpPr/>
      </xdr:nvSpPr>
      <xdr:spPr>
        <a:xfrm>
          <a:off x="4902200" y="138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9123</xdr:rowOff>
    </xdr:from>
    <xdr:ext cx="762000" cy="259045"/>
    <xdr:sp macro="" textlink="">
      <xdr:nvSpPr>
        <xdr:cNvPr id="214" name="人件費・物件費等の状況該当値テキスト"/>
        <xdr:cNvSpPr txBox="1"/>
      </xdr:nvSpPr>
      <xdr:spPr>
        <a:xfrm>
          <a:off x="5041900" y="1372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167618</xdr:rowOff>
    </xdr:from>
    <xdr:to>
      <xdr:col>6</xdr:col>
      <xdr:colOff>50800</xdr:colOff>
      <xdr:row>81</xdr:row>
      <xdr:rowOff>97768</xdr:rowOff>
    </xdr:to>
    <xdr:sp macro="" textlink="">
      <xdr:nvSpPr>
        <xdr:cNvPr id="215" name="円/楕円 214"/>
        <xdr:cNvSpPr/>
      </xdr:nvSpPr>
      <xdr:spPr>
        <a:xfrm>
          <a:off x="4064000" y="138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107945</xdr:rowOff>
    </xdr:from>
    <xdr:ext cx="736600" cy="259045"/>
    <xdr:sp macro="" textlink="">
      <xdr:nvSpPr>
        <xdr:cNvPr id="216" name="テキスト ボックス 215"/>
        <xdr:cNvSpPr txBox="1"/>
      </xdr:nvSpPr>
      <xdr:spPr>
        <a:xfrm>
          <a:off x="3733800" y="1365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160446</xdr:rowOff>
    </xdr:from>
    <xdr:to>
      <xdr:col>4</xdr:col>
      <xdr:colOff>533400</xdr:colOff>
      <xdr:row>81</xdr:row>
      <xdr:rowOff>90596</xdr:rowOff>
    </xdr:to>
    <xdr:sp macro="" textlink="">
      <xdr:nvSpPr>
        <xdr:cNvPr id="217" name="円/楕円 216"/>
        <xdr:cNvSpPr/>
      </xdr:nvSpPr>
      <xdr:spPr>
        <a:xfrm>
          <a:off x="3175000" y="138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75373</xdr:rowOff>
    </xdr:from>
    <xdr:ext cx="762000" cy="259045"/>
    <xdr:sp macro="" textlink="">
      <xdr:nvSpPr>
        <xdr:cNvPr id="218" name="テキスト ボックス 217"/>
        <xdr:cNvSpPr txBox="1"/>
      </xdr:nvSpPr>
      <xdr:spPr>
        <a:xfrm>
          <a:off x="2844800" y="1396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109,562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168954</xdr:rowOff>
    </xdr:from>
    <xdr:to>
      <xdr:col>3</xdr:col>
      <xdr:colOff>330200</xdr:colOff>
      <xdr:row>81</xdr:row>
      <xdr:rowOff>99104</xdr:rowOff>
    </xdr:to>
    <xdr:sp macro="" textlink="">
      <xdr:nvSpPr>
        <xdr:cNvPr id="219" name="円/楕円 218"/>
        <xdr:cNvSpPr/>
      </xdr:nvSpPr>
      <xdr:spPr>
        <a:xfrm>
          <a:off x="2286000" y="138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83881</xdr:rowOff>
    </xdr:from>
    <xdr:ext cx="762000" cy="259045"/>
    <xdr:sp macro="" textlink="">
      <xdr:nvSpPr>
        <xdr:cNvPr id="220" name="テキスト ボックス 219"/>
        <xdr:cNvSpPr txBox="1"/>
      </xdr:nvSpPr>
      <xdr:spPr>
        <a:xfrm>
          <a:off x="1955800" y="1397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18478</xdr:rowOff>
    </xdr:from>
    <xdr:to>
      <xdr:col>2</xdr:col>
      <xdr:colOff>127000</xdr:colOff>
      <xdr:row>81</xdr:row>
      <xdr:rowOff>120078</xdr:rowOff>
    </xdr:to>
    <xdr:sp macro="" textlink="">
      <xdr:nvSpPr>
        <xdr:cNvPr id="221" name="円/楕円 220"/>
        <xdr:cNvSpPr/>
      </xdr:nvSpPr>
      <xdr:spPr>
        <a:xfrm>
          <a:off x="1397000" y="139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104855</xdr:rowOff>
    </xdr:from>
    <xdr:ext cx="762000" cy="259045"/>
    <xdr:sp macro="" textlink="">
      <xdr:nvSpPr>
        <xdr:cNvPr id="222" name="テキスト ボックス 221"/>
        <xdr:cNvSpPr txBox="1"/>
      </xdr:nvSpPr>
      <xdr:spPr>
        <a:xfrm>
          <a:off x="1066800" y="1399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本市のラスパイレス指数が恒常的に高い要因が、独自の給料表や昇格制度など、本市特有の要因であったことから、平成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月に国家公務員の俸給表を基本とした新給料表に移行し、併せて、昇給や昇格基準においても国の制度を基本とした制度に変更することを柱とした「人事給与制度改革」を実施した。</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前年のラスパイレス指数と比較して△</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ポイントとなったと考えられ、今後も年々低下していくものと考えている。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106680</xdr:rowOff>
    </xdr:to>
    <xdr:cxnSp macro="">
      <xdr:nvCxnSpPr>
        <xdr:cNvPr id="256" name="直線コネクタ 255"/>
        <xdr:cNvCxnSpPr/>
      </xdr:nvCxnSpPr>
      <xdr:spPr>
        <a:xfrm flipV="1">
          <a:off x="16179800" y="1448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106680</xdr:rowOff>
    </xdr:to>
    <xdr:cxnSp macro="">
      <xdr:nvCxnSpPr>
        <xdr:cNvPr id="259" name="直線コネクタ 258"/>
        <xdr:cNvCxnSpPr/>
      </xdr:nvCxnSpPr>
      <xdr:spPr>
        <a:xfrm>
          <a:off x="15290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40216</xdr:rowOff>
    </xdr:to>
    <xdr:cxnSp macro="">
      <xdr:nvCxnSpPr>
        <xdr:cNvPr id="262" name="直線コネクタ 261"/>
        <xdr:cNvCxnSpPr/>
      </xdr:nvCxnSpPr>
      <xdr:spPr>
        <a:xfrm flipV="1">
          <a:off x="14401800" y="144763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112607</xdr:rowOff>
    </xdr:to>
    <xdr:cxnSp macro="">
      <xdr:nvCxnSpPr>
        <xdr:cNvPr id="265" name="直線コネクタ 264"/>
        <xdr:cNvCxnSpPr/>
      </xdr:nvCxnSpPr>
      <xdr:spPr>
        <a:xfrm flipV="1">
          <a:off x="13512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99077</xdr:rowOff>
    </xdr:from>
    <xdr:ext cx="762000" cy="259045"/>
    <xdr:sp macro="" textlink="">
      <xdr:nvSpPr>
        <xdr:cNvPr id="276" name="給与水準   （国との比較）該当値テキスト"/>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2" name="テキスト ボックス 281"/>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3" name="円/楕円 282"/>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4" name="テキスト ボックス 283"/>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行財政改革の一環として、これまで</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回にわたる定員適正化計画を策定し、定員の適正化に取り組んできた。その結果、この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年間で普通会計ベースで</a:t>
          </a:r>
          <a:r>
            <a:rPr lang="en-US" altLang="ja-JP" sz="1100" b="0" i="0" baseline="0">
              <a:solidFill>
                <a:schemeClr val="dk1"/>
              </a:solidFill>
              <a:effectLst/>
              <a:latin typeface="+mn-lt"/>
              <a:ea typeface="+mn-ea"/>
              <a:cs typeface="+mn-cs"/>
            </a:rPr>
            <a:t>249</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3,205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2,956</a:t>
          </a:r>
          <a:r>
            <a:rPr lang="ja-JP" altLang="ja-JP" sz="1100" b="0" i="0" baseline="0">
              <a:solidFill>
                <a:schemeClr val="dk1"/>
              </a:solidFill>
              <a:effectLst/>
              <a:latin typeface="+mn-lt"/>
              <a:ea typeface="+mn-ea"/>
              <a:cs typeface="+mn-cs"/>
            </a:rPr>
            <a:t>人）の正規職員を削減し、ほぼ類似団体平均となった。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いまだに民生部門において直営施設が多いことから、公立保育園、障害者施設の民営化を進めるなど、これまでの定員適正化計画の成果を踏まえ、今後も効率的かつ効果的な行政運営を行うために、更なる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51344</xdr:rowOff>
    </xdr:from>
    <xdr:to>
      <xdr:col>24</xdr:col>
      <xdr:colOff>558800</xdr:colOff>
      <xdr:row>62</xdr:row>
      <xdr:rowOff>61685</xdr:rowOff>
    </xdr:to>
    <xdr:cxnSp macro="">
      <xdr:nvCxnSpPr>
        <xdr:cNvPr id="321" name="直線コネクタ 320"/>
        <xdr:cNvCxnSpPr/>
      </xdr:nvCxnSpPr>
      <xdr:spPr>
        <a:xfrm>
          <a:off x="16179800" y="1068124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51344</xdr:rowOff>
    </xdr:from>
    <xdr:to>
      <xdr:col>23</xdr:col>
      <xdr:colOff>406400</xdr:colOff>
      <xdr:row>62</xdr:row>
      <xdr:rowOff>103051</xdr:rowOff>
    </xdr:to>
    <xdr:cxnSp macro="">
      <xdr:nvCxnSpPr>
        <xdr:cNvPr id="324" name="直線コネクタ 323"/>
        <xdr:cNvCxnSpPr/>
      </xdr:nvCxnSpPr>
      <xdr:spPr>
        <a:xfrm flipV="1">
          <a:off x="15290800" y="106812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103051</xdr:rowOff>
    </xdr:from>
    <xdr:to>
      <xdr:col>22</xdr:col>
      <xdr:colOff>203200</xdr:colOff>
      <xdr:row>62</xdr:row>
      <xdr:rowOff>103051</xdr:rowOff>
    </xdr:to>
    <xdr:cxnSp macro="">
      <xdr:nvCxnSpPr>
        <xdr:cNvPr id="327" name="直線コネクタ 326"/>
        <xdr:cNvCxnSpPr/>
      </xdr:nvCxnSpPr>
      <xdr:spPr>
        <a:xfrm>
          <a:off x="14401800" y="10732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29" name="テキスト ボックス 328"/>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103051</xdr:rowOff>
    </xdr:from>
    <xdr:to>
      <xdr:col>21</xdr:col>
      <xdr:colOff>0</xdr:colOff>
      <xdr:row>63</xdr:row>
      <xdr:rowOff>544</xdr:rowOff>
    </xdr:to>
    <xdr:cxnSp macro="">
      <xdr:nvCxnSpPr>
        <xdr:cNvPr id="330" name="直線コネクタ 329"/>
        <xdr:cNvCxnSpPr/>
      </xdr:nvCxnSpPr>
      <xdr:spPr>
        <a:xfrm flipV="1">
          <a:off x="13512800" y="107329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2" name="テキスト ボックス 331"/>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10885</xdr:rowOff>
    </xdr:from>
    <xdr:to>
      <xdr:col>24</xdr:col>
      <xdr:colOff>609600</xdr:colOff>
      <xdr:row>62</xdr:row>
      <xdr:rowOff>112485</xdr:rowOff>
    </xdr:to>
    <xdr:sp macro="" textlink="">
      <xdr:nvSpPr>
        <xdr:cNvPr id="340" name="円/楕円 339"/>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27412</xdr:rowOff>
    </xdr:from>
    <xdr:ext cx="762000" cy="259045"/>
    <xdr:sp macro="" textlink="">
      <xdr:nvSpPr>
        <xdr:cNvPr id="341" name="定員管理の状況該当値テキスト"/>
        <xdr:cNvSpPr txBox="1"/>
      </xdr:nvSpPr>
      <xdr:spPr>
        <a:xfrm>
          <a:off x="17106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544</xdr:rowOff>
    </xdr:from>
    <xdr:to>
      <xdr:col>23</xdr:col>
      <xdr:colOff>457200</xdr:colOff>
      <xdr:row>62</xdr:row>
      <xdr:rowOff>102144</xdr:rowOff>
    </xdr:to>
    <xdr:sp macro="" textlink="">
      <xdr:nvSpPr>
        <xdr:cNvPr id="342" name="円/楕円 341"/>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86921</xdr:rowOff>
    </xdr:from>
    <xdr:ext cx="736600" cy="259045"/>
    <xdr:sp macro="" textlink="">
      <xdr:nvSpPr>
        <xdr:cNvPr id="343" name="テキスト ボックス 342"/>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52251</xdr:rowOff>
    </xdr:from>
    <xdr:to>
      <xdr:col>22</xdr:col>
      <xdr:colOff>254000</xdr:colOff>
      <xdr:row>62</xdr:row>
      <xdr:rowOff>153851</xdr:rowOff>
    </xdr:to>
    <xdr:sp macro="" textlink="">
      <xdr:nvSpPr>
        <xdr:cNvPr id="344" name="円/楕円 343"/>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138628</xdr:rowOff>
    </xdr:from>
    <xdr:ext cx="762000" cy="259045"/>
    <xdr:sp macro="" textlink="">
      <xdr:nvSpPr>
        <xdr:cNvPr id="345" name="テキスト ボックス 344"/>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6" name="円/楕円 345"/>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47" name="テキスト ボックス 346"/>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8" name="円/楕円 347"/>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9" name="テキスト ボックス 348"/>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算定の分母となる標準財政規模が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増加したこと、また、分子となる公債費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元利償還金において、平成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年度に借入した減税補てん債や、し尿処理施設整備事業債が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年度で終了したことにより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千万円減少したため、</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ポイント改善し、類似団体平均値を大きく下回る</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％と良好な水準を維持している。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これは、継続的に取り組んできた市債の計画的活用等の効果によるものであり、今後も債務費用が過度に財政を圧迫することのない範囲で、数値の保持を図っていく。</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8467</xdr:rowOff>
    </xdr:from>
    <xdr:to>
      <xdr:col>24</xdr:col>
      <xdr:colOff>558800</xdr:colOff>
      <xdr:row>36</xdr:row>
      <xdr:rowOff>102305</xdr:rowOff>
    </xdr:to>
    <xdr:cxnSp macro="">
      <xdr:nvCxnSpPr>
        <xdr:cNvPr id="383" name="直線コネクタ 382"/>
        <xdr:cNvCxnSpPr/>
      </xdr:nvCxnSpPr>
      <xdr:spPr>
        <a:xfrm flipV="1">
          <a:off x="16179800" y="618066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4"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102305</xdr:rowOff>
    </xdr:from>
    <xdr:to>
      <xdr:col>23</xdr:col>
      <xdr:colOff>406400</xdr:colOff>
      <xdr:row>37</xdr:row>
      <xdr:rowOff>78317</xdr:rowOff>
    </xdr:to>
    <xdr:cxnSp macro="">
      <xdr:nvCxnSpPr>
        <xdr:cNvPr id="386" name="直線コネクタ 385"/>
        <xdr:cNvCxnSpPr/>
      </xdr:nvCxnSpPr>
      <xdr:spPr>
        <a:xfrm flipV="1">
          <a:off x="15290800" y="627450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88" name="テキスト ボックス 387"/>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158750</xdr:rowOff>
    </xdr:to>
    <xdr:cxnSp macro="">
      <xdr:nvCxnSpPr>
        <xdr:cNvPr id="389" name="直線コネクタ 388"/>
        <xdr:cNvCxnSpPr/>
      </xdr:nvCxnSpPr>
      <xdr:spPr>
        <a:xfrm flipV="1">
          <a:off x="14401800" y="642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1" name="テキスト ボックス 390"/>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105128</xdr:rowOff>
    </xdr:from>
    <xdr:to>
      <xdr:col>21</xdr:col>
      <xdr:colOff>0</xdr:colOff>
      <xdr:row>37</xdr:row>
      <xdr:rowOff>158750</xdr:rowOff>
    </xdr:to>
    <xdr:cxnSp macro="">
      <xdr:nvCxnSpPr>
        <xdr:cNvPr id="392" name="直線コネクタ 391"/>
        <xdr:cNvCxnSpPr/>
      </xdr:nvCxnSpPr>
      <xdr:spPr>
        <a:xfrm>
          <a:off x="13512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6" name="テキスト ボックス 395"/>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129117</xdr:rowOff>
    </xdr:from>
    <xdr:to>
      <xdr:col>24</xdr:col>
      <xdr:colOff>609600</xdr:colOff>
      <xdr:row>36</xdr:row>
      <xdr:rowOff>59267</xdr:rowOff>
    </xdr:to>
    <xdr:sp macro="" textlink="">
      <xdr:nvSpPr>
        <xdr:cNvPr id="402" name="円/楕円 401"/>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50394</xdr:rowOff>
    </xdr:from>
    <xdr:ext cx="762000" cy="259045"/>
    <xdr:sp macro="" textlink="">
      <xdr:nvSpPr>
        <xdr:cNvPr id="403"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51505</xdr:rowOff>
    </xdr:from>
    <xdr:to>
      <xdr:col>23</xdr:col>
      <xdr:colOff>457200</xdr:colOff>
      <xdr:row>36</xdr:row>
      <xdr:rowOff>153105</xdr:rowOff>
    </xdr:to>
    <xdr:sp macro="" textlink="">
      <xdr:nvSpPr>
        <xdr:cNvPr id="404" name="円/楕円 403"/>
        <xdr:cNvSpPr/>
      </xdr:nvSpPr>
      <xdr:spPr>
        <a:xfrm>
          <a:off x="16129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163282</xdr:rowOff>
    </xdr:from>
    <xdr:ext cx="736600" cy="259045"/>
    <xdr:sp macro="" textlink="">
      <xdr:nvSpPr>
        <xdr:cNvPr id="405" name="テキスト ボックス 404"/>
        <xdr:cNvSpPr txBox="1"/>
      </xdr:nvSpPr>
      <xdr:spPr>
        <a:xfrm>
          <a:off x="15798800" y="599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406" name="円/楕円 405"/>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407" name="テキスト ボックス 406"/>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8" name="円/楕円 407"/>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09" name="テキスト ボックス 408"/>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54328</xdr:rowOff>
    </xdr:from>
    <xdr:to>
      <xdr:col>19</xdr:col>
      <xdr:colOff>533400</xdr:colOff>
      <xdr:row>37</xdr:row>
      <xdr:rowOff>155928</xdr:rowOff>
    </xdr:to>
    <xdr:sp macro="" textlink="">
      <xdr:nvSpPr>
        <xdr:cNvPr id="410" name="円/楕円 409"/>
        <xdr:cNvSpPr/>
      </xdr:nvSpPr>
      <xdr:spPr>
        <a:xfrm>
          <a:off x="13462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166105</xdr:rowOff>
    </xdr:from>
    <xdr:ext cx="762000" cy="259045"/>
    <xdr:sp macro="" textlink="">
      <xdr:nvSpPr>
        <xdr:cNvPr id="411" name="テキスト ボックス 410"/>
        <xdr:cNvSpPr txBox="1"/>
      </xdr:nvSpPr>
      <xdr:spPr>
        <a:xfrm>
          <a:off x="13131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算定の分子である将来負担額において、地方債の償還が進んだことによる一般会計等に係る地方債の現在高の減や、職員退職金支給率の引き下げによる退職手当負担見込額の減等を要因として、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千万円減少したこと等から、将来負担比率は前年度と同様、将来負担を充当可能財源で充当しきれる結果となり、類似団体平均値を大きく下回る良好な水準を維持している。</a:t>
          </a:r>
          <a:endParaRPr lang="ja-JP" altLang="ja-JP" sz="1400">
            <a:effectLst/>
          </a:endParaRPr>
        </a:p>
        <a:p>
          <a:r>
            <a:rPr kumimoji="1" lang="ja-JP" altLang="ja-JP" sz="1100">
              <a:solidFill>
                <a:schemeClr val="dk1"/>
              </a:solidFill>
              <a:effectLst/>
              <a:latin typeface="+mn-lt"/>
              <a:ea typeface="+mn-ea"/>
              <a:cs typeface="+mn-cs"/>
            </a:rPr>
            <a:t>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147179</xdr:rowOff>
    </xdr:from>
    <xdr:to>
      <xdr:col>22</xdr:col>
      <xdr:colOff>203200</xdr:colOff>
      <xdr:row>14</xdr:row>
      <xdr:rowOff>10583</xdr:rowOff>
    </xdr:to>
    <xdr:cxnSp macro="">
      <xdr:nvCxnSpPr>
        <xdr:cNvPr id="445" name="直線コネクタ 444"/>
        <xdr:cNvCxnSpPr/>
      </xdr:nvCxnSpPr>
      <xdr:spPr>
        <a:xfrm flipV="1">
          <a:off x="14401800" y="2376029"/>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6"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10583</xdr:rowOff>
    </xdr:from>
    <xdr:to>
      <xdr:col>21</xdr:col>
      <xdr:colOff>0</xdr:colOff>
      <xdr:row>14</xdr:row>
      <xdr:rowOff>65546</xdr:rowOff>
    </xdr:to>
    <xdr:cxnSp macro="">
      <xdr:nvCxnSpPr>
        <xdr:cNvPr id="448" name="直線コネクタ 447"/>
        <xdr:cNvCxnSpPr/>
      </xdr:nvCxnSpPr>
      <xdr:spPr>
        <a:xfrm flipV="1">
          <a:off x="13512800" y="2410883"/>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13688</xdr:rowOff>
    </xdr:from>
    <xdr:to>
      <xdr:col>22</xdr:col>
      <xdr:colOff>254000</xdr:colOff>
      <xdr:row>16</xdr:row>
      <xdr:rowOff>115288</xdr:rowOff>
    </xdr:to>
    <xdr:sp macro="" textlink="">
      <xdr:nvSpPr>
        <xdr:cNvPr id="451" name="フローチャート : 判断 450"/>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2" name="テキスト ボックス 451"/>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53" name="フローチャート : 判断 45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4" name="テキスト ボックス 453"/>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5" name="フローチャート : 判断 454"/>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6" name="テキスト ボックス 455"/>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96379</xdr:rowOff>
    </xdr:from>
    <xdr:to>
      <xdr:col>22</xdr:col>
      <xdr:colOff>254000</xdr:colOff>
      <xdr:row>14</xdr:row>
      <xdr:rowOff>26529</xdr:rowOff>
    </xdr:to>
    <xdr:sp macro="" textlink="">
      <xdr:nvSpPr>
        <xdr:cNvPr id="462" name="円/楕円 461"/>
        <xdr:cNvSpPr/>
      </xdr:nvSpPr>
      <xdr:spPr>
        <a:xfrm>
          <a:off x="15240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36706</xdr:rowOff>
    </xdr:from>
    <xdr:ext cx="762000" cy="259045"/>
    <xdr:sp macro="" textlink="">
      <xdr:nvSpPr>
        <xdr:cNvPr id="463" name="テキスト ボックス 462"/>
        <xdr:cNvSpPr txBox="1"/>
      </xdr:nvSpPr>
      <xdr:spPr>
        <a:xfrm>
          <a:off x="14909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131233</xdr:rowOff>
    </xdr:from>
    <xdr:to>
      <xdr:col>21</xdr:col>
      <xdr:colOff>50800</xdr:colOff>
      <xdr:row>14</xdr:row>
      <xdr:rowOff>61383</xdr:rowOff>
    </xdr:to>
    <xdr:sp macro="" textlink="">
      <xdr:nvSpPr>
        <xdr:cNvPr id="464" name="円/楕円 463"/>
        <xdr:cNvSpPr/>
      </xdr:nvSpPr>
      <xdr:spPr>
        <a:xfrm>
          <a:off x="14351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71560</xdr:rowOff>
    </xdr:from>
    <xdr:ext cx="762000" cy="259045"/>
    <xdr:sp macro="" textlink="">
      <xdr:nvSpPr>
        <xdr:cNvPr id="465" name="テキスト ボックス 464"/>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14746</xdr:rowOff>
    </xdr:from>
    <xdr:to>
      <xdr:col>19</xdr:col>
      <xdr:colOff>533400</xdr:colOff>
      <xdr:row>14</xdr:row>
      <xdr:rowOff>116346</xdr:rowOff>
    </xdr:to>
    <xdr:sp macro="" textlink="">
      <xdr:nvSpPr>
        <xdr:cNvPr id="466" name="円/楕円 465"/>
        <xdr:cNvSpPr/>
      </xdr:nvSpPr>
      <xdr:spPr>
        <a:xfrm>
          <a:off x="13462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126523</xdr:rowOff>
    </xdr:from>
    <xdr:ext cx="762000" cy="259045"/>
    <xdr:sp macro="" textlink="">
      <xdr:nvSpPr>
        <xdr:cNvPr id="467" name="テキスト ボックス 466"/>
        <xdr:cNvSpPr txBox="1"/>
      </xdr:nvSpPr>
      <xdr:spPr>
        <a:xfrm>
          <a:off x="13131800" y="218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人件費に係る経常収支比率は、</a:t>
          </a:r>
          <a:r>
            <a:rPr lang="en-US" altLang="ja-JP" sz="1000" b="0" i="0" baseline="0">
              <a:solidFill>
                <a:schemeClr val="dk1"/>
              </a:solidFill>
              <a:effectLst/>
              <a:latin typeface="+mn-lt"/>
              <a:ea typeface="+mn-ea"/>
              <a:cs typeface="+mn-cs"/>
            </a:rPr>
            <a:t>31.3</a:t>
          </a:r>
          <a:r>
            <a:rPr lang="ja-JP" altLang="ja-JP" sz="1000" b="0" i="0" baseline="0">
              <a:solidFill>
                <a:schemeClr val="dk1"/>
              </a:solidFill>
              <a:effectLst/>
              <a:latin typeface="+mn-lt"/>
              <a:ea typeface="+mn-ea"/>
              <a:cs typeface="+mn-cs"/>
            </a:rPr>
            <a:t>％と類似団体平均値に比べ高い水準となっている。これは、平成</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年度まで行政需要の拡大に対し職員採用をもって対応し、保育園、社会福祉施設など市直営で行ってきた行政サービスがあるため、職員数が類似団体平均値より多かったこと、給料表が本市独自のものであり、昇給基準においても独自の基準を設けていたことなどが要因であると分析している。</a:t>
          </a:r>
          <a:endParaRPr lang="ja-JP" altLang="ja-JP" sz="1100">
            <a:effectLst/>
          </a:endParaRPr>
        </a:p>
        <a:p>
          <a:pPr rtl="0"/>
          <a:r>
            <a:rPr lang="ja-JP" altLang="ja-JP" sz="1000" b="0" i="0" baseline="0">
              <a:solidFill>
                <a:schemeClr val="dk1"/>
              </a:solidFill>
              <a:effectLst/>
              <a:latin typeface="+mn-lt"/>
              <a:ea typeface="+mn-ea"/>
              <a:cs typeface="+mn-cs"/>
            </a:rPr>
            <a:t>これについては、平成</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a:t>
          </a:r>
          <a:r>
            <a:rPr lang="en-US" altLang="ja-JP" sz="1000" b="0" i="0" baseline="0">
              <a:solidFill>
                <a:schemeClr val="dk1"/>
              </a:solidFill>
              <a:effectLst/>
              <a:latin typeface="+mn-lt"/>
              <a:ea typeface="+mn-ea"/>
              <a:cs typeface="+mn-cs"/>
            </a:rPr>
            <a:t>10</a:t>
          </a:r>
          <a:r>
            <a:rPr lang="ja-JP" altLang="ja-JP" sz="1000" b="0" i="0" baseline="0">
              <a:solidFill>
                <a:schemeClr val="dk1"/>
              </a:solidFill>
              <a:effectLst/>
              <a:latin typeface="+mn-lt"/>
              <a:ea typeface="+mn-ea"/>
              <a:cs typeface="+mn-cs"/>
            </a:rPr>
            <a:t>月に人事給与制度改革を実施し、給料表を国の俸給表を基本とした給料表に改め、昇給基準についても国を基本とした制度にしたことから、今後、適正な水準となることが見込まれる。また、指定管理者制度や民間活力を活用した委託化・民営化の進展等により、人件費が低減していくものと見込まれ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35560</xdr:rowOff>
    </xdr:from>
    <xdr:to>
      <xdr:col>7</xdr:col>
      <xdr:colOff>15875</xdr:colOff>
      <xdr:row>40</xdr:row>
      <xdr:rowOff>149860</xdr:rowOff>
    </xdr:to>
    <xdr:cxnSp macro="">
      <xdr:nvCxnSpPr>
        <xdr:cNvPr id="66" name="直線コネクタ 65"/>
        <xdr:cNvCxnSpPr/>
      </xdr:nvCxnSpPr>
      <xdr:spPr>
        <a:xfrm flipV="1">
          <a:off x="3987800" y="6893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127000</xdr:rowOff>
    </xdr:from>
    <xdr:to>
      <xdr:col>5</xdr:col>
      <xdr:colOff>549275</xdr:colOff>
      <xdr:row>40</xdr:row>
      <xdr:rowOff>149860</xdr:rowOff>
    </xdr:to>
    <xdr:cxnSp macro="">
      <xdr:nvCxnSpPr>
        <xdr:cNvPr id="69" name="直線コネクタ 68"/>
        <xdr:cNvCxnSpPr/>
      </xdr:nvCxnSpPr>
      <xdr:spPr>
        <a:xfrm>
          <a:off x="3098800" y="698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127000</xdr:rowOff>
    </xdr:from>
    <xdr:to>
      <xdr:col>4</xdr:col>
      <xdr:colOff>346075</xdr:colOff>
      <xdr:row>41</xdr:row>
      <xdr:rowOff>69850</xdr:rowOff>
    </xdr:to>
    <xdr:cxnSp macro="">
      <xdr:nvCxnSpPr>
        <xdr:cNvPr id="72" name="直線コネクタ 71"/>
        <xdr:cNvCxnSpPr/>
      </xdr:nvCxnSpPr>
      <xdr:spPr>
        <a:xfrm flipV="1">
          <a:off x="2209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92710</xdr:rowOff>
    </xdr:to>
    <xdr:cxnSp macro="">
      <xdr:nvCxnSpPr>
        <xdr:cNvPr id="75" name="直線コネクタ 74"/>
        <xdr:cNvCxnSpPr/>
      </xdr:nvCxnSpPr>
      <xdr:spPr>
        <a:xfrm flipV="1">
          <a:off x="1320800" y="709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156210</xdr:rowOff>
    </xdr:from>
    <xdr:to>
      <xdr:col>7</xdr:col>
      <xdr:colOff>66675</xdr:colOff>
      <xdr:row>40</xdr:row>
      <xdr:rowOff>86360</xdr:rowOff>
    </xdr:to>
    <xdr:sp macro="" textlink="">
      <xdr:nvSpPr>
        <xdr:cNvPr id="85" name="円/楕円 84"/>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64787</xdr:rowOff>
    </xdr:from>
    <xdr:ext cx="762000" cy="259045"/>
    <xdr:sp macro="" textlink="">
      <xdr:nvSpPr>
        <xdr:cNvPr id="86"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99060</xdr:rowOff>
    </xdr:from>
    <xdr:to>
      <xdr:col>5</xdr:col>
      <xdr:colOff>600075</xdr:colOff>
      <xdr:row>41</xdr:row>
      <xdr:rowOff>29210</xdr:rowOff>
    </xdr:to>
    <xdr:sp macro="" textlink="">
      <xdr:nvSpPr>
        <xdr:cNvPr id="87" name="円/楕円 86"/>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13987</xdr:rowOff>
    </xdr:from>
    <xdr:ext cx="736600" cy="259045"/>
    <xdr:sp macro="" textlink="">
      <xdr:nvSpPr>
        <xdr:cNvPr id="88" name="テキスト ボックス 87"/>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76200</xdr:rowOff>
    </xdr:from>
    <xdr:to>
      <xdr:col>4</xdr:col>
      <xdr:colOff>396875</xdr:colOff>
      <xdr:row>41</xdr:row>
      <xdr:rowOff>6350</xdr:rowOff>
    </xdr:to>
    <xdr:sp macro="" textlink="">
      <xdr:nvSpPr>
        <xdr:cNvPr id="89" name="円/楕円 88"/>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162577</xdr:rowOff>
    </xdr:from>
    <xdr:ext cx="762000" cy="259045"/>
    <xdr:sp macro="" textlink="">
      <xdr:nvSpPr>
        <xdr:cNvPr id="90" name="テキスト ボックス 89"/>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1" name="円/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41910</xdr:rowOff>
    </xdr:from>
    <xdr:to>
      <xdr:col>1</xdr:col>
      <xdr:colOff>676275</xdr:colOff>
      <xdr:row>41</xdr:row>
      <xdr:rowOff>143510</xdr:rowOff>
    </xdr:to>
    <xdr:sp macro="" textlink="">
      <xdr:nvSpPr>
        <xdr:cNvPr id="93" name="円/楕円 92"/>
        <xdr:cNvSpPr/>
      </xdr:nvSpPr>
      <xdr:spPr>
        <a:xfrm>
          <a:off x="1270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128287</xdr:rowOff>
    </xdr:from>
    <xdr:ext cx="762000" cy="259045"/>
    <xdr:sp macro="" textlink="">
      <xdr:nvSpPr>
        <xdr:cNvPr id="94" name="テキスト ボックス 93"/>
        <xdr:cNvSpPr txBox="1"/>
      </xdr:nvSpPr>
      <xdr:spPr>
        <a:xfrm>
          <a:off x="939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と類似団体平均値に比べ高い水準となっている。これは公立保育園などの直営施設や各種事業に携わる定数外職員の賃金が類似団体に比べ多くなっていること、また、施設管理の委託化やシステム構築費等の</a:t>
          </a:r>
          <a:r>
            <a:rPr lang="en-US" altLang="ja-JP" sz="1100" b="0" i="0" baseline="0">
              <a:solidFill>
                <a:schemeClr val="dk1"/>
              </a:solidFill>
              <a:effectLst/>
              <a:latin typeface="+mn-lt"/>
              <a:ea typeface="+mn-ea"/>
              <a:cs typeface="+mn-cs"/>
            </a:rPr>
            <a:t>IT</a:t>
          </a:r>
          <a:r>
            <a:rPr lang="ja-JP" altLang="ja-JP" sz="1100" b="0" i="0" baseline="0">
              <a:solidFill>
                <a:schemeClr val="dk1"/>
              </a:solidFill>
              <a:effectLst/>
              <a:latin typeface="+mn-lt"/>
              <a:ea typeface="+mn-ea"/>
              <a:cs typeface="+mn-cs"/>
            </a:rPr>
            <a:t>関連経費の増加等によるものである。</a:t>
          </a:r>
          <a:endParaRPr lang="ja-JP" altLang="ja-JP" sz="1400">
            <a:effectLst/>
          </a:endParaRPr>
        </a:p>
        <a:p>
          <a:pPr rtl="0"/>
          <a:r>
            <a:rPr lang="ja-JP" altLang="ja-JP" sz="1100" b="0" i="0" baseline="0">
              <a:solidFill>
                <a:schemeClr val="dk1"/>
              </a:solidFill>
              <a:effectLst/>
              <a:latin typeface="+mn-lt"/>
              <a:ea typeface="+mn-ea"/>
              <a:cs typeface="+mn-cs"/>
            </a:rPr>
            <a:t>物件費に係わる比率は、分母である経常一般財源の増額により減少したが、労務単価の上昇や消費税率の引き上げなどが予定されているため、今後も一層の委託内容の精査や民営化等を進め、費用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167005</xdr:rowOff>
    </xdr:from>
    <xdr:to>
      <xdr:col>24</xdr:col>
      <xdr:colOff>31750</xdr:colOff>
      <xdr:row>18</xdr:row>
      <xdr:rowOff>46990</xdr:rowOff>
    </xdr:to>
    <xdr:cxnSp macro="">
      <xdr:nvCxnSpPr>
        <xdr:cNvPr id="123" name="直線コネクタ 122"/>
        <xdr:cNvCxnSpPr/>
      </xdr:nvCxnSpPr>
      <xdr:spPr>
        <a:xfrm flipV="1">
          <a:off x="15671800" y="3081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29845</xdr:rowOff>
    </xdr:from>
    <xdr:to>
      <xdr:col>22</xdr:col>
      <xdr:colOff>565150</xdr:colOff>
      <xdr:row>18</xdr:row>
      <xdr:rowOff>46990</xdr:rowOff>
    </xdr:to>
    <xdr:cxnSp macro="">
      <xdr:nvCxnSpPr>
        <xdr:cNvPr id="126" name="直線コネクタ 125"/>
        <xdr:cNvCxnSpPr/>
      </xdr:nvCxnSpPr>
      <xdr:spPr>
        <a:xfrm>
          <a:off x="14782800" y="3115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24130</xdr:rowOff>
    </xdr:from>
    <xdr:to>
      <xdr:col>21</xdr:col>
      <xdr:colOff>361950</xdr:colOff>
      <xdr:row>18</xdr:row>
      <xdr:rowOff>29845</xdr:rowOff>
    </xdr:to>
    <xdr:cxnSp macro="">
      <xdr:nvCxnSpPr>
        <xdr:cNvPr id="129" name="直線コネクタ 128"/>
        <xdr:cNvCxnSpPr/>
      </xdr:nvCxnSpPr>
      <xdr:spPr>
        <a:xfrm>
          <a:off x="13893800" y="3110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149860</xdr:rowOff>
    </xdr:from>
    <xdr:to>
      <xdr:col>20</xdr:col>
      <xdr:colOff>158750</xdr:colOff>
      <xdr:row>18</xdr:row>
      <xdr:rowOff>24130</xdr:rowOff>
    </xdr:to>
    <xdr:cxnSp macro="">
      <xdr:nvCxnSpPr>
        <xdr:cNvPr id="132" name="直線コネクタ 131"/>
        <xdr:cNvCxnSpPr/>
      </xdr:nvCxnSpPr>
      <xdr:spPr>
        <a:xfrm>
          <a:off x="13004800" y="3064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116205</xdr:rowOff>
    </xdr:from>
    <xdr:to>
      <xdr:col>24</xdr:col>
      <xdr:colOff>82550</xdr:colOff>
      <xdr:row>18</xdr:row>
      <xdr:rowOff>46355</xdr:rowOff>
    </xdr:to>
    <xdr:sp macro="" textlink="">
      <xdr:nvSpPr>
        <xdr:cNvPr id="142" name="円/楕円 141"/>
        <xdr:cNvSpPr/>
      </xdr:nvSpPr>
      <xdr:spPr>
        <a:xfrm>
          <a:off x="16459200" y="30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88282</xdr:rowOff>
    </xdr:from>
    <xdr:ext cx="762000" cy="259045"/>
    <xdr:sp macro="" textlink="">
      <xdr:nvSpPr>
        <xdr:cNvPr id="143" name="物件費該当値テキスト"/>
        <xdr:cNvSpPr txBox="1"/>
      </xdr:nvSpPr>
      <xdr:spPr>
        <a:xfrm>
          <a:off x="165989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167640</xdr:rowOff>
    </xdr:from>
    <xdr:to>
      <xdr:col>22</xdr:col>
      <xdr:colOff>615950</xdr:colOff>
      <xdr:row>18</xdr:row>
      <xdr:rowOff>97790</xdr:rowOff>
    </xdr:to>
    <xdr:sp macro="" textlink="">
      <xdr:nvSpPr>
        <xdr:cNvPr id="144" name="円/楕円 143"/>
        <xdr:cNvSpPr/>
      </xdr:nvSpPr>
      <xdr:spPr>
        <a:xfrm>
          <a:off x="156210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82567</xdr:rowOff>
    </xdr:from>
    <xdr:ext cx="736600" cy="259045"/>
    <xdr:sp macro="" textlink="">
      <xdr:nvSpPr>
        <xdr:cNvPr id="145" name="テキスト ボックス 144"/>
        <xdr:cNvSpPr txBox="1"/>
      </xdr:nvSpPr>
      <xdr:spPr>
        <a:xfrm>
          <a:off x="15290800" y="316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150495</xdr:rowOff>
    </xdr:from>
    <xdr:to>
      <xdr:col>21</xdr:col>
      <xdr:colOff>412750</xdr:colOff>
      <xdr:row>18</xdr:row>
      <xdr:rowOff>80645</xdr:rowOff>
    </xdr:to>
    <xdr:sp macro="" textlink="">
      <xdr:nvSpPr>
        <xdr:cNvPr id="146" name="円/楕円 145"/>
        <xdr:cNvSpPr/>
      </xdr:nvSpPr>
      <xdr:spPr>
        <a:xfrm>
          <a:off x="14732000" y="3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65422</xdr:rowOff>
    </xdr:from>
    <xdr:ext cx="762000" cy="259045"/>
    <xdr:sp macro="" textlink="">
      <xdr:nvSpPr>
        <xdr:cNvPr id="147" name="テキスト ボックス 146"/>
        <xdr:cNvSpPr txBox="1"/>
      </xdr:nvSpPr>
      <xdr:spPr>
        <a:xfrm>
          <a:off x="14401800" y="315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144780</xdr:rowOff>
    </xdr:from>
    <xdr:to>
      <xdr:col>20</xdr:col>
      <xdr:colOff>209550</xdr:colOff>
      <xdr:row>18</xdr:row>
      <xdr:rowOff>74930</xdr:rowOff>
    </xdr:to>
    <xdr:sp macro="" textlink="">
      <xdr:nvSpPr>
        <xdr:cNvPr id="148" name="円/楕円 147"/>
        <xdr:cNvSpPr/>
      </xdr:nvSpPr>
      <xdr:spPr>
        <a:xfrm>
          <a:off x="13843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59707</xdr:rowOff>
    </xdr:from>
    <xdr:ext cx="762000" cy="259045"/>
    <xdr:sp macro="" textlink="">
      <xdr:nvSpPr>
        <xdr:cNvPr id="149" name="テキスト ボックス 148"/>
        <xdr:cNvSpPr txBox="1"/>
      </xdr:nvSpPr>
      <xdr:spPr>
        <a:xfrm>
          <a:off x="13512800" y="3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99060</xdr:rowOff>
    </xdr:from>
    <xdr:to>
      <xdr:col>19</xdr:col>
      <xdr:colOff>6350</xdr:colOff>
      <xdr:row>18</xdr:row>
      <xdr:rowOff>29210</xdr:rowOff>
    </xdr:to>
    <xdr:sp macro="" textlink="">
      <xdr:nvSpPr>
        <xdr:cNvPr id="150" name="円/楕円 149"/>
        <xdr:cNvSpPr/>
      </xdr:nvSpPr>
      <xdr:spPr>
        <a:xfrm>
          <a:off x="129540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13987</xdr:rowOff>
    </xdr:from>
    <xdr:ext cx="762000" cy="259045"/>
    <xdr:sp macro="" textlink="">
      <xdr:nvSpPr>
        <xdr:cNvPr id="151" name="テキスト ボックス 150"/>
        <xdr:cNvSpPr txBox="1"/>
      </xdr:nvSpPr>
      <xdr:spPr>
        <a:xfrm>
          <a:off x="12623800" y="310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a:t>
          </a:r>
          <a:r>
            <a:rPr lang="en-US" altLang="ja-JP" sz="1100" b="0" i="0" baseline="0">
              <a:solidFill>
                <a:schemeClr val="dk1"/>
              </a:solidFill>
              <a:effectLst/>
              <a:latin typeface="+mn-lt"/>
              <a:ea typeface="+mn-ea"/>
              <a:cs typeface="+mn-cs"/>
            </a:rPr>
            <a:t>15.2</a:t>
          </a:r>
          <a:r>
            <a:rPr lang="ja-JP" altLang="ja-JP" sz="1100" b="0" i="0" baseline="0">
              <a:solidFill>
                <a:schemeClr val="dk1"/>
              </a:solidFill>
              <a:effectLst/>
              <a:latin typeface="+mn-lt"/>
              <a:ea typeface="+mn-ea"/>
              <a:cs typeface="+mn-cs"/>
            </a:rPr>
            <a:t>％となっており、</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年連続で類似団体平均値を上回った。</a:t>
          </a:r>
          <a:endParaRPr lang="ja-JP" altLang="ja-JP" sz="1400">
            <a:effectLst/>
          </a:endParaRPr>
        </a:p>
        <a:p>
          <a:pPr rtl="0"/>
          <a:r>
            <a:rPr lang="ja-JP" altLang="ja-JP" sz="1100" b="0" i="0" baseline="0">
              <a:solidFill>
                <a:schemeClr val="dk1"/>
              </a:solidFill>
              <a:effectLst/>
              <a:latin typeface="+mn-lt"/>
              <a:ea typeface="+mn-ea"/>
              <a:cs typeface="+mn-cs"/>
            </a:rPr>
            <a:t>これは障害者支援費や生活保護費の増加に加え、新たな私立保育園の開設による委託料の増加や子ども・子育て支援新制度への対応による補助費からの移行分が大きく増加したこと等によるものである。保育園整備による増額はある程度避けられないが、今後も資格審査の適正化等を進め、過度に財政を圧迫することがない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45357</xdr:rowOff>
    </xdr:from>
    <xdr:to>
      <xdr:col>7</xdr:col>
      <xdr:colOff>15875</xdr:colOff>
      <xdr:row>59</xdr:row>
      <xdr:rowOff>86178</xdr:rowOff>
    </xdr:to>
    <xdr:cxnSp macro="">
      <xdr:nvCxnSpPr>
        <xdr:cNvPr id="186" name="直線コネクタ 185"/>
        <xdr:cNvCxnSpPr/>
      </xdr:nvCxnSpPr>
      <xdr:spPr>
        <a:xfrm>
          <a:off x="3987800" y="99894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58</xdr:row>
      <xdr:rowOff>45357</xdr:rowOff>
    </xdr:to>
    <xdr:cxnSp macro="">
      <xdr:nvCxnSpPr>
        <xdr:cNvPr id="189" name="直線コネクタ 188"/>
        <xdr:cNvCxnSpPr/>
      </xdr:nvCxnSpPr>
      <xdr:spPr>
        <a:xfrm>
          <a:off x="3098800" y="9858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86178</xdr:rowOff>
    </xdr:to>
    <xdr:cxnSp macro="">
      <xdr:nvCxnSpPr>
        <xdr:cNvPr id="192" name="直線コネクタ 191"/>
        <xdr:cNvCxnSpPr/>
      </xdr:nvCxnSpPr>
      <xdr:spPr>
        <a:xfrm>
          <a:off x="2209800" y="9842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57</xdr:row>
      <xdr:rowOff>69850</xdr:rowOff>
    </xdr:to>
    <xdr:cxnSp macro="">
      <xdr:nvCxnSpPr>
        <xdr:cNvPr id="195" name="直線コネクタ 194"/>
        <xdr:cNvCxnSpPr/>
      </xdr:nvCxnSpPr>
      <xdr:spPr>
        <a:xfrm>
          <a:off x="1320800" y="95649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5" name="円/楕円 204"/>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06"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07" name="円/楕円 206"/>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08" name="テキスト ボックス 207"/>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09" name="円/楕円 208"/>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10" name="テキスト ボックス 209"/>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その他に係る経常収支比率は</a:t>
          </a:r>
          <a:r>
            <a:rPr lang="en-US" altLang="ja-JP" sz="1100" b="0" i="0" baseline="0">
              <a:solidFill>
                <a:schemeClr val="dk1"/>
              </a:solidFill>
              <a:effectLst/>
              <a:latin typeface="+mn-lt"/>
              <a:ea typeface="+mn-ea"/>
              <a:cs typeface="+mn-cs"/>
            </a:rPr>
            <a:t>11.2</a:t>
          </a:r>
          <a:r>
            <a:rPr lang="ja-JP" altLang="ja-JP" sz="1100" b="0" i="0" baseline="0">
              <a:solidFill>
                <a:schemeClr val="dk1"/>
              </a:solidFill>
              <a:effectLst/>
              <a:latin typeface="+mn-lt"/>
              <a:ea typeface="+mn-ea"/>
              <a:cs typeface="+mn-cs"/>
            </a:rPr>
            <a:t>％と類似団体の平均値に比べ低い水準となっている。これは、資格の適正化や地域的な特性などにより、国保会計、介護保険会計等に対する繰出額が類似団体に比べ低額となっているのが主な要因である。</a:t>
          </a:r>
          <a:endParaRPr lang="ja-JP" altLang="ja-JP" sz="1400">
            <a:effectLst/>
          </a:endParaRPr>
        </a:p>
        <a:p>
          <a:r>
            <a:rPr lang="ja-JP" altLang="ja-JP" sz="1100" b="0" i="0" baseline="0">
              <a:solidFill>
                <a:schemeClr val="dk1"/>
              </a:solidFill>
              <a:effectLst/>
              <a:latin typeface="+mn-lt"/>
              <a:ea typeface="+mn-ea"/>
              <a:cs typeface="+mn-cs"/>
            </a:rPr>
            <a:t>公営企業会計については、独立採算が原則であることから、今後も引き続き普通会計からの負担額の適正化に努める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56</xdr:row>
      <xdr:rowOff>139700</xdr:rowOff>
    </xdr:to>
    <xdr:cxnSp macro="">
      <xdr:nvCxnSpPr>
        <xdr:cNvPr id="247" name="直線コネクタ 246"/>
        <xdr:cNvCxnSpPr/>
      </xdr:nvCxnSpPr>
      <xdr:spPr>
        <a:xfrm>
          <a:off x="15671800" y="9715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38100</xdr:rowOff>
    </xdr:from>
    <xdr:to>
      <xdr:col>22</xdr:col>
      <xdr:colOff>565150</xdr:colOff>
      <xdr:row>56</xdr:row>
      <xdr:rowOff>114300</xdr:rowOff>
    </xdr:to>
    <xdr:cxnSp macro="">
      <xdr:nvCxnSpPr>
        <xdr:cNvPr id="250" name="直線コネクタ 249"/>
        <xdr:cNvCxnSpPr/>
      </xdr:nvCxnSpPr>
      <xdr:spPr>
        <a:xfrm>
          <a:off x="14782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101600</xdr:rowOff>
    </xdr:to>
    <xdr:cxnSp macro="">
      <xdr:nvCxnSpPr>
        <xdr:cNvPr id="253" name="直線コネクタ 252"/>
        <xdr:cNvCxnSpPr/>
      </xdr:nvCxnSpPr>
      <xdr:spPr>
        <a:xfrm flipV="1">
          <a:off x="13893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101600</xdr:rowOff>
    </xdr:to>
    <xdr:cxnSp macro="">
      <xdr:nvCxnSpPr>
        <xdr:cNvPr id="256" name="直線コネクタ 255"/>
        <xdr:cNvCxnSpPr/>
      </xdr:nvCxnSpPr>
      <xdr:spPr>
        <a:xfrm>
          <a:off x="13004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88900</xdr:rowOff>
    </xdr:from>
    <xdr:to>
      <xdr:col>24</xdr:col>
      <xdr:colOff>82550</xdr:colOff>
      <xdr:row>57</xdr:row>
      <xdr:rowOff>19050</xdr:rowOff>
    </xdr:to>
    <xdr:sp macro="" textlink="">
      <xdr:nvSpPr>
        <xdr:cNvPr id="266" name="円/楕円 265"/>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105427</xdr:rowOff>
    </xdr:from>
    <xdr:ext cx="762000" cy="259045"/>
    <xdr:sp macro="" textlink="">
      <xdr:nvSpPr>
        <xdr:cNvPr id="267"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68" name="円/楕円 267"/>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69" name="テキスト ボックス 268"/>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0" name="円/楕円 269"/>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71" name="テキスト ボックス 27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2" name="円/楕円 271"/>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162577</xdr:rowOff>
    </xdr:from>
    <xdr:ext cx="762000" cy="259045"/>
    <xdr:sp macro="" textlink="">
      <xdr:nvSpPr>
        <xdr:cNvPr id="273" name="テキスト ボックス 272"/>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74" name="円/楕円 273"/>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75" name="テキスト ボックス 274"/>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％と類似団体の平均値に比べ低い水準となっている。これは、平成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月に補助金支出の妥当性を審査するための基準として「市川市補助金の交付に関する基準」を制定し、以降、同基準に基づき全庁的に補助金交付の適正化に取り組んできたことなどによる効果である。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補助費等に係わる比率は、、指定管理保育園の</a:t>
          </a:r>
          <a:r>
            <a:rPr lang="ja-JP" altLang="en-US" sz="1100" b="0" i="0" baseline="0">
              <a:solidFill>
                <a:schemeClr val="dk1"/>
              </a:solidFill>
              <a:effectLst/>
              <a:latin typeface="+mn-lt"/>
              <a:ea typeface="+mn-ea"/>
              <a:cs typeface="+mn-cs"/>
            </a:rPr>
            <a:t>民営</a:t>
          </a:r>
          <a:r>
            <a:rPr lang="ja-JP" altLang="ja-JP" sz="1100" b="0" i="0" baseline="0">
              <a:solidFill>
                <a:schemeClr val="dk1"/>
              </a:solidFill>
              <a:effectLst/>
              <a:latin typeface="+mn-lt"/>
              <a:ea typeface="+mn-ea"/>
              <a:cs typeface="+mn-cs"/>
            </a:rPr>
            <a:t>化の推進や子ども・子育て支援新制度への対応等により減少しており、今後も引き続き補助金支出の適正化に努める。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33</xdr:row>
      <xdr:rowOff>146050</xdr:rowOff>
    </xdr:to>
    <xdr:cxnSp macro="">
      <xdr:nvCxnSpPr>
        <xdr:cNvPr id="308" name="直線コネクタ 307"/>
        <xdr:cNvCxnSpPr/>
      </xdr:nvCxnSpPr>
      <xdr:spPr>
        <a:xfrm flipV="1">
          <a:off x="15671800" y="5588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133350</xdr:rowOff>
    </xdr:from>
    <xdr:to>
      <xdr:col>22</xdr:col>
      <xdr:colOff>565150</xdr:colOff>
      <xdr:row>33</xdr:row>
      <xdr:rowOff>146050</xdr:rowOff>
    </xdr:to>
    <xdr:cxnSp macro="">
      <xdr:nvCxnSpPr>
        <xdr:cNvPr id="311" name="直線コネクタ 310"/>
        <xdr:cNvCxnSpPr/>
      </xdr:nvCxnSpPr>
      <xdr:spPr>
        <a:xfrm>
          <a:off x="14782800" y="579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120650</xdr:rowOff>
    </xdr:from>
    <xdr:to>
      <xdr:col>21</xdr:col>
      <xdr:colOff>361950</xdr:colOff>
      <xdr:row>33</xdr:row>
      <xdr:rowOff>133350</xdr:rowOff>
    </xdr:to>
    <xdr:cxnSp macro="">
      <xdr:nvCxnSpPr>
        <xdr:cNvPr id="314" name="直線コネクタ 313"/>
        <xdr:cNvCxnSpPr/>
      </xdr:nvCxnSpPr>
      <xdr:spPr>
        <a:xfrm>
          <a:off x="13893800" y="577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95250</xdr:rowOff>
    </xdr:from>
    <xdr:to>
      <xdr:col>20</xdr:col>
      <xdr:colOff>158750</xdr:colOff>
      <xdr:row>33</xdr:row>
      <xdr:rowOff>120650</xdr:rowOff>
    </xdr:to>
    <xdr:cxnSp macro="">
      <xdr:nvCxnSpPr>
        <xdr:cNvPr id="317" name="直線コネクタ 316"/>
        <xdr:cNvCxnSpPr/>
      </xdr:nvCxnSpPr>
      <xdr:spPr>
        <a:xfrm>
          <a:off x="130048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50800</xdr:rowOff>
    </xdr:from>
    <xdr:to>
      <xdr:col>24</xdr:col>
      <xdr:colOff>82550</xdr:colOff>
      <xdr:row>32</xdr:row>
      <xdr:rowOff>152400</xdr:rowOff>
    </xdr:to>
    <xdr:sp macro="" textlink="">
      <xdr:nvSpPr>
        <xdr:cNvPr id="327" name="円/楕円 326"/>
        <xdr:cNvSpPr/>
      </xdr:nvSpPr>
      <xdr:spPr>
        <a:xfrm>
          <a:off x="164592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130827</xdr:rowOff>
    </xdr:from>
    <xdr:ext cx="762000" cy="259045"/>
    <xdr:sp macro="" textlink="">
      <xdr:nvSpPr>
        <xdr:cNvPr id="328" name="補助費等該当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29" name="円/楕円 328"/>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0" name="テキスト ボックス 329"/>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82550</xdr:rowOff>
    </xdr:from>
    <xdr:to>
      <xdr:col>21</xdr:col>
      <xdr:colOff>412750</xdr:colOff>
      <xdr:row>34</xdr:row>
      <xdr:rowOff>12700</xdr:rowOff>
    </xdr:to>
    <xdr:sp macro="" textlink="">
      <xdr:nvSpPr>
        <xdr:cNvPr id="331" name="円/楕円 330"/>
        <xdr:cNvSpPr/>
      </xdr:nvSpPr>
      <xdr:spPr>
        <a:xfrm>
          <a:off x="14732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22877</xdr:rowOff>
    </xdr:from>
    <xdr:ext cx="762000" cy="259045"/>
    <xdr:sp macro="" textlink="">
      <xdr:nvSpPr>
        <xdr:cNvPr id="332" name="テキスト ボックス 331"/>
        <xdr:cNvSpPr txBox="1"/>
      </xdr:nvSpPr>
      <xdr:spPr>
        <a:xfrm>
          <a:off x="14401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69850</xdr:rowOff>
    </xdr:from>
    <xdr:to>
      <xdr:col>20</xdr:col>
      <xdr:colOff>209550</xdr:colOff>
      <xdr:row>34</xdr:row>
      <xdr:rowOff>0</xdr:rowOff>
    </xdr:to>
    <xdr:sp macro="" textlink="">
      <xdr:nvSpPr>
        <xdr:cNvPr id="333" name="円/楕円 332"/>
        <xdr:cNvSpPr/>
      </xdr:nvSpPr>
      <xdr:spPr>
        <a:xfrm>
          <a:off x="13843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10177</xdr:rowOff>
    </xdr:from>
    <xdr:ext cx="762000" cy="259045"/>
    <xdr:sp macro="" textlink="">
      <xdr:nvSpPr>
        <xdr:cNvPr id="334" name="テキスト ボックス 333"/>
        <xdr:cNvSpPr txBox="1"/>
      </xdr:nvSpPr>
      <xdr:spPr>
        <a:xfrm>
          <a:off x="13512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44450</xdr:rowOff>
    </xdr:from>
    <xdr:to>
      <xdr:col>19</xdr:col>
      <xdr:colOff>6350</xdr:colOff>
      <xdr:row>33</xdr:row>
      <xdr:rowOff>146050</xdr:rowOff>
    </xdr:to>
    <xdr:sp macro="" textlink="">
      <xdr:nvSpPr>
        <xdr:cNvPr id="335" name="円/楕円 334"/>
        <xdr:cNvSpPr/>
      </xdr:nvSpPr>
      <xdr:spPr>
        <a:xfrm>
          <a:off x="12954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156227</xdr:rowOff>
    </xdr:from>
    <xdr:ext cx="762000" cy="259045"/>
    <xdr:sp macro="" textlink="">
      <xdr:nvSpPr>
        <xdr:cNvPr id="336" name="テキスト ボックス 335"/>
        <xdr:cNvSpPr txBox="1"/>
      </xdr:nvSpPr>
      <xdr:spPr>
        <a:xfrm>
          <a:off x="12623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前年度比較では、平成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年度に借入した減税補てん債やし尿処理施設整備事業債の償還が終了したこと等により、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ポイント減少しており、類似団体平均値との比較でも</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ポイント下回っている。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今後も償還費用が財政を圧迫することのないよう、緊急度、住民ニーズを的確に把握した事業選択などに留意し、債務費用が過度に財政を圧迫することのない範囲で、数値の保持を図っていく。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75</xdr:row>
      <xdr:rowOff>62230</xdr:rowOff>
    </xdr:to>
    <xdr:cxnSp macro="">
      <xdr:nvCxnSpPr>
        <xdr:cNvPr id="369" name="直線コネクタ 368"/>
        <xdr:cNvCxnSpPr/>
      </xdr:nvCxnSpPr>
      <xdr:spPr>
        <a:xfrm flipV="1">
          <a:off x="3987800" y="12776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100330</xdr:rowOff>
    </xdr:to>
    <xdr:cxnSp macro="">
      <xdr:nvCxnSpPr>
        <xdr:cNvPr id="372" name="直線コネクタ 371"/>
        <xdr:cNvCxnSpPr/>
      </xdr:nvCxnSpPr>
      <xdr:spPr>
        <a:xfrm flipV="1">
          <a:off x="3098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146050</xdr:rowOff>
    </xdr:to>
    <xdr:cxnSp macro="">
      <xdr:nvCxnSpPr>
        <xdr:cNvPr id="375" name="直線コネクタ 374"/>
        <xdr:cNvCxnSpPr/>
      </xdr:nvCxnSpPr>
      <xdr:spPr>
        <a:xfrm flipV="1">
          <a:off x="2209800" y="1295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146050</xdr:rowOff>
    </xdr:to>
    <xdr:cxnSp macro="">
      <xdr:nvCxnSpPr>
        <xdr:cNvPr id="378" name="直線コネクタ 377"/>
        <xdr:cNvCxnSpPr/>
      </xdr:nvCxnSpPr>
      <xdr:spPr>
        <a:xfrm>
          <a:off x="1320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8" name="円/楕円 387"/>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9"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0" name="円/楕円 389"/>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123207</xdr:rowOff>
    </xdr:from>
    <xdr:ext cx="736600" cy="259045"/>
    <xdr:sp macro="" textlink="">
      <xdr:nvSpPr>
        <xdr:cNvPr id="391" name="テキスト ボックス 390"/>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2" name="円/楕円 391"/>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3" name="テキスト ボックス 392"/>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4" name="円/楕円 393"/>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95" name="テキスト ボックス 394"/>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6" name="円/楕円 395"/>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146067</xdr:rowOff>
    </xdr:from>
    <xdr:ext cx="762000" cy="259045"/>
    <xdr:sp macro="" textlink="">
      <xdr:nvSpPr>
        <xdr:cNvPr id="397" name="テキスト ボックス 396"/>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公債費に係る経常収支比率が平成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年度は改善したにも係わらず</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依然として本市の経常収支比率が類似団体の平均値に比べ高い水準となっている要因は、公債費以外によるものである。</a:t>
          </a:r>
          <a:endParaRPr lang="ja-JP" altLang="ja-JP">
            <a:effectLst/>
          </a:endParaRPr>
        </a:p>
        <a:p>
          <a:r>
            <a:rPr lang="ja-JP" altLang="ja-JP" sz="1100" b="0" i="0" baseline="0">
              <a:solidFill>
                <a:schemeClr val="dk1"/>
              </a:solidFill>
              <a:effectLst/>
              <a:latin typeface="+mn-lt"/>
              <a:ea typeface="+mn-ea"/>
              <a:cs typeface="+mn-cs"/>
            </a:rPr>
            <a:t>特に、人件費、物件費、扶助費が高水準の原因であることが見て取れるが、扶助費の増加傾向は今後も続くと予測されることから、経常収支比率を改善し健全な財政運営を図れるよう、事業、施設の統廃合といった行財政改革をさらに推進するとともに、市税収入をはじめとする自主財源の確保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81280</xdr:rowOff>
    </xdr:from>
    <xdr:to>
      <xdr:col>24</xdr:col>
      <xdr:colOff>31750</xdr:colOff>
      <xdr:row>81</xdr:row>
      <xdr:rowOff>107950</xdr:rowOff>
    </xdr:to>
    <xdr:cxnSp macro="">
      <xdr:nvCxnSpPr>
        <xdr:cNvPr id="430" name="直線コネクタ 429"/>
        <xdr:cNvCxnSpPr/>
      </xdr:nvCxnSpPr>
      <xdr:spPr>
        <a:xfrm flipV="1">
          <a:off x="15671800" y="137972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119380</xdr:rowOff>
    </xdr:from>
    <xdr:to>
      <xdr:col>22</xdr:col>
      <xdr:colOff>565150</xdr:colOff>
      <xdr:row>81</xdr:row>
      <xdr:rowOff>107950</xdr:rowOff>
    </xdr:to>
    <xdr:cxnSp macro="">
      <xdr:nvCxnSpPr>
        <xdr:cNvPr id="433" name="直線コネクタ 432"/>
        <xdr:cNvCxnSpPr/>
      </xdr:nvCxnSpPr>
      <xdr:spPr>
        <a:xfrm>
          <a:off x="14782800" y="1383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119380</xdr:rowOff>
    </xdr:from>
    <xdr:to>
      <xdr:col>21</xdr:col>
      <xdr:colOff>361950</xdr:colOff>
      <xdr:row>81</xdr:row>
      <xdr:rowOff>77470</xdr:rowOff>
    </xdr:to>
    <xdr:cxnSp macro="">
      <xdr:nvCxnSpPr>
        <xdr:cNvPr id="436" name="直線コネクタ 435"/>
        <xdr:cNvCxnSpPr/>
      </xdr:nvCxnSpPr>
      <xdr:spPr>
        <a:xfrm flipV="1">
          <a:off x="13893800" y="13835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43180</xdr:rowOff>
    </xdr:from>
    <xdr:to>
      <xdr:col>20</xdr:col>
      <xdr:colOff>158750</xdr:colOff>
      <xdr:row>81</xdr:row>
      <xdr:rowOff>77470</xdr:rowOff>
    </xdr:to>
    <xdr:cxnSp macro="">
      <xdr:nvCxnSpPr>
        <xdr:cNvPr id="439" name="直線コネクタ 438"/>
        <xdr:cNvCxnSpPr/>
      </xdr:nvCxnSpPr>
      <xdr:spPr>
        <a:xfrm>
          <a:off x="13004800" y="13759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30480</xdr:rowOff>
    </xdr:from>
    <xdr:to>
      <xdr:col>24</xdr:col>
      <xdr:colOff>82550</xdr:colOff>
      <xdr:row>80</xdr:row>
      <xdr:rowOff>132080</xdr:rowOff>
    </xdr:to>
    <xdr:sp macro="" textlink="">
      <xdr:nvSpPr>
        <xdr:cNvPr id="449" name="円/楕円 448"/>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110507</xdr:rowOff>
    </xdr:from>
    <xdr:ext cx="762000" cy="259045"/>
    <xdr:sp macro="" textlink="">
      <xdr:nvSpPr>
        <xdr:cNvPr id="450" name="公債費以外該当値テキスト"/>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57150</xdr:rowOff>
    </xdr:from>
    <xdr:to>
      <xdr:col>22</xdr:col>
      <xdr:colOff>615950</xdr:colOff>
      <xdr:row>81</xdr:row>
      <xdr:rowOff>158750</xdr:rowOff>
    </xdr:to>
    <xdr:sp macro="" textlink="">
      <xdr:nvSpPr>
        <xdr:cNvPr id="451" name="円/楕円 450"/>
        <xdr:cNvSpPr/>
      </xdr:nvSpPr>
      <xdr:spPr>
        <a:xfrm>
          <a:off x="15621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143527</xdr:rowOff>
    </xdr:from>
    <xdr:ext cx="736600" cy="259045"/>
    <xdr:sp macro="" textlink="">
      <xdr:nvSpPr>
        <xdr:cNvPr id="452" name="テキスト ボックス 451"/>
        <xdr:cNvSpPr txBox="1"/>
      </xdr:nvSpPr>
      <xdr:spPr>
        <a:xfrm>
          <a:off x="15290800" y="1403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68580</xdr:rowOff>
    </xdr:from>
    <xdr:to>
      <xdr:col>21</xdr:col>
      <xdr:colOff>412750</xdr:colOff>
      <xdr:row>80</xdr:row>
      <xdr:rowOff>170180</xdr:rowOff>
    </xdr:to>
    <xdr:sp macro="" textlink="">
      <xdr:nvSpPr>
        <xdr:cNvPr id="453" name="円/楕円 452"/>
        <xdr:cNvSpPr/>
      </xdr:nvSpPr>
      <xdr:spPr>
        <a:xfrm>
          <a:off x="14732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154957</xdr:rowOff>
    </xdr:from>
    <xdr:ext cx="762000" cy="259045"/>
    <xdr:sp macro="" textlink="">
      <xdr:nvSpPr>
        <xdr:cNvPr id="454" name="テキスト ボックス 453"/>
        <xdr:cNvSpPr txBox="1"/>
      </xdr:nvSpPr>
      <xdr:spPr>
        <a:xfrm>
          <a:off x="14401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26670</xdr:rowOff>
    </xdr:from>
    <xdr:to>
      <xdr:col>20</xdr:col>
      <xdr:colOff>209550</xdr:colOff>
      <xdr:row>81</xdr:row>
      <xdr:rowOff>128270</xdr:rowOff>
    </xdr:to>
    <xdr:sp macro="" textlink="">
      <xdr:nvSpPr>
        <xdr:cNvPr id="455" name="円/楕円 454"/>
        <xdr:cNvSpPr/>
      </xdr:nvSpPr>
      <xdr:spPr>
        <a:xfrm>
          <a:off x="13843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113047</xdr:rowOff>
    </xdr:from>
    <xdr:ext cx="762000" cy="259045"/>
    <xdr:sp macro="" textlink="">
      <xdr:nvSpPr>
        <xdr:cNvPr id="456" name="テキスト ボックス 455"/>
        <xdr:cNvSpPr txBox="1"/>
      </xdr:nvSpPr>
      <xdr:spPr>
        <a:xfrm>
          <a:off x="13512800" y="1400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163830</xdr:rowOff>
    </xdr:from>
    <xdr:to>
      <xdr:col>19</xdr:col>
      <xdr:colOff>6350</xdr:colOff>
      <xdr:row>80</xdr:row>
      <xdr:rowOff>93980</xdr:rowOff>
    </xdr:to>
    <xdr:sp macro="" textlink="">
      <xdr:nvSpPr>
        <xdr:cNvPr id="457" name="円/楕円 456"/>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78757</xdr:rowOff>
    </xdr:from>
    <xdr:ext cx="762000" cy="259045"/>
    <xdr:sp macro="" textlink="">
      <xdr:nvSpPr>
        <xdr:cNvPr id="458" name="テキスト ボックス 457"/>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千葉県市川市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154623</xdr:rowOff>
    </xdr:from>
    <xdr:to>
      <xdr:col>4</xdr:col>
      <xdr:colOff>1117600</xdr:colOff>
      <xdr:row>15</xdr:row>
      <xdr:rowOff>26187</xdr:rowOff>
    </xdr:to>
    <xdr:cxnSp macro="">
      <xdr:nvCxnSpPr>
        <xdr:cNvPr id="50" name="直線コネクタ 49"/>
        <xdr:cNvCxnSpPr/>
      </xdr:nvCxnSpPr>
      <xdr:spPr bwMode="auto">
        <a:xfrm>
          <a:off x="5003800" y="2602548"/>
          <a:ext cx="647700" cy="4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10964</xdr:rowOff>
    </xdr:from>
    <xdr:ext cx="762000" cy="259045"/>
    <xdr:sp macro="" textlink="">
      <xdr:nvSpPr>
        <xdr:cNvPr id="51" name="人口1人当たり決算額の推移平均値テキスト130"/>
        <xdr:cNvSpPr txBox="1"/>
      </xdr:nvSpPr>
      <xdr:spPr>
        <a:xfrm>
          <a:off x="5740400" y="263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153518</xdr:rowOff>
    </xdr:from>
    <xdr:to>
      <xdr:col>4</xdr:col>
      <xdr:colOff>469900</xdr:colOff>
      <xdr:row>14</xdr:row>
      <xdr:rowOff>154623</xdr:rowOff>
    </xdr:to>
    <xdr:cxnSp macro="">
      <xdr:nvCxnSpPr>
        <xdr:cNvPr id="53" name="直線コネクタ 52"/>
        <xdr:cNvCxnSpPr/>
      </xdr:nvCxnSpPr>
      <xdr:spPr bwMode="auto">
        <a:xfrm>
          <a:off x="4305300" y="2601443"/>
          <a:ext cx="6985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106883</xdr:rowOff>
    </xdr:from>
    <xdr:to>
      <xdr:col>3</xdr:col>
      <xdr:colOff>904875</xdr:colOff>
      <xdr:row>14</xdr:row>
      <xdr:rowOff>153518</xdr:rowOff>
    </xdr:to>
    <xdr:cxnSp macro="">
      <xdr:nvCxnSpPr>
        <xdr:cNvPr id="56" name="直線コネクタ 55"/>
        <xdr:cNvCxnSpPr/>
      </xdr:nvCxnSpPr>
      <xdr:spPr bwMode="auto">
        <a:xfrm>
          <a:off x="3606800" y="2554808"/>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9119</xdr:rowOff>
    </xdr:from>
    <xdr:to>
      <xdr:col>3</xdr:col>
      <xdr:colOff>206375</xdr:colOff>
      <xdr:row>14</xdr:row>
      <xdr:rowOff>106883</xdr:rowOff>
    </xdr:to>
    <xdr:cxnSp macro="">
      <xdr:nvCxnSpPr>
        <xdr:cNvPr id="59" name="直線コネクタ 58"/>
        <xdr:cNvCxnSpPr/>
      </xdr:nvCxnSpPr>
      <xdr:spPr bwMode="auto">
        <a:xfrm>
          <a:off x="2908300" y="2457044"/>
          <a:ext cx="698500" cy="9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146837</xdr:rowOff>
    </xdr:from>
    <xdr:to>
      <xdr:col>5</xdr:col>
      <xdr:colOff>34925</xdr:colOff>
      <xdr:row>15</xdr:row>
      <xdr:rowOff>76987</xdr:rowOff>
    </xdr:to>
    <xdr:sp macro="" textlink="">
      <xdr:nvSpPr>
        <xdr:cNvPr id="69" name="円/楕円 68"/>
        <xdr:cNvSpPr/>
      </xdr:nvSpPr>
      <xdr:spPr bwMode="auto">
        <a:xfrm>
          <a:off x="5600700" y="259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163364</xdr:rowOff>
    </xdr:from>
    <xdr:ext cx="762000" cy="259045"/>
    <xdr:sp macro="" textlink="">
      <xdr:nvSpPr>
        <xdr:cNvPr id="70" name="人口1人当たり決算額の推移該当値テキスト130"/>
        <xdr:cNvSpPr txBox="1"/>
      </xdr:nvSpPr>
      <xdr:spPr>
        <a:xfrm>
          <a:off x="5740400" y="243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103823</xdr:rowOff>
    </xdr:from>
    <xdr:to>
      <xdr:col>4</xdr:col>
      <xdr:colOff>520700</xdr:colOff>
      <xdr:row>15</xdr:row>
      <xdr:rowOff>33973</xdr:rowOff>
    </xdr:to>
    <xdr:sp macro="" textlink="">
      <xdr:nvSpPr>
        <xdr:cNvPr id="71" name="円/楕円 70"/>
        <xdr:cNvSpPr/>
      </xdr:nvSpPr>
      <xdr:spPr bwMode="auto">
        <a:xfrm>
          <a:off x="4953000" y="255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44150</xdr:rowOff>
    </xdr:from>
    <xdr:ext cx="736600" cy="259045"/>
    <xdr:sp macro="" textlink="">
      <xdr:nvSpPr>
        <xdr:cNvPr id="72" name="テキスト ボックス 71"/>
        <xdr:cNvSpPr txBox="1"/>
      </xdr:nvSpPr>
      <xdr:spPr>
        <a:xfrm>
          <a:off x="4622800" y="23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102718</xdr:rowOff>
    </xdr:from>
    <xdr:to>
      <xdr:col>3</xdr:col>
      <xdr:colOff>955675</xdr:colOff>
      <xdr:row>15</xdr:row>
      <xdr:rowOff>32868</xdr:rowOff>
    </xdr:to>
    <xdr:sp macro="" textlink="">
      <xdr:nvSpPr>
        <xdr:cNvPr id="73" name="円/楕円 72"/>
        <xdr:cNvSpPr/>
      </xdr:nvSpPr>
      <xdr:spPr bwMode="auto">
        <a:xfrm>
          <a:off x="4254500" y="255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43045</xdr:rowOff>
    </xdr:from>
    <xdr:ext cx="762000" cy="259045"/>
    <xdr:sp macro="" textlink="">
      <xdr:nvSpPr>
        <xdr:cNvPr id="74" name="テキスト ボックス 73"/>
        <xdr:cNvSpPr txBox="1"/>
      </xdr:nvSpPr>
      <xdr:spPr>
        <a:xfrm>
          <a:off x="3924300" y="231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56083</xdr:rowOff>
    </xdr:from>
    <xdr:to>
      <xdr:col>3</xdr:col>
      <xdr:colOff>257175</xdr:colOff>
      <xdr:row>14</xdr:row>
      <xdr:rowOff>157683</xdr:rowOff>
    </xdr:to>
    <xdr:sp macro="" textlink="">
      <xdr:nvSpPr>
        <xdr:cNvPr id="75" name="円/楕円 74"/>
        <xdr:cNvSpPr/>
      </xdr:nvSpPr>
      <xdr:spPr bwMode="auto">
        <a:xfrm>
          <a:off x="3556000" y="25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167860</xdr:rowOff>
    </xdr:from>
    <xdr:ext cx="762000" cy="259045"/>
    <xdr:sp macro="" textlink="">
      <xdr:nvSpPr>
        <xdr:cNvPr id="76" name="テキスト ボックス 75"/>
        <xdr:cNvSpPr txBox="1"/>
      </xdr:nvSpPr>
      <xdr:spPr>
        <a:xfrm>
          <a:off x="3225800" y="227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129769</xdr:rowOff>
    </xdr:from>
    <xdr:to>
      <xdr:col>2</xdr:col>
      <xdr:colOff>692150</xdr:colOff>
      <xdr:row>14</xdr:row>
      <xdr:rowOff>59919</xdr:rowOff>
    </xdr:to>
    <xdr:sp macro="" textlink="">
      <xdr:nvSpPr>
        <xdr:cNvPr id="77" name="円/楕円 76"/>
        <xdr:cNvSpPr/>
      </xdr:nvSpPr>
      <xdr:spPr bwMode="auto">
        <a:xfrm>
          <a:off x="2857500" y="240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70096</xdr:rowOff>
    </xdr:from>
    <xdr:ext cx="762000" cy="259045"/>
    <xdr:sp macro="" textlink="">
      <xdr:nvSpPr>
        <xdr:cNvPr id="78" name="テキスト ボックス 77"/>
        <xdr:cNvSpPr txBox="1"/>
      </xdr:nvSpPr>
      <xdr:spPr>
        <a:xfrm>
          <a:off x="2527300" y="21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21002</xdr:rowOff>
    </xdr:from>
    <xdr:ext cx="762000" cy="259045"/>
    <xdr:sp macro="" textlink="">
      <xdr:nvSpPr>
        <xdr:cNvPr id="106" name="人口1人当たり決算額の推移最小値テキスト445"/>
        <xdr:cNvSpPr txBox="1"/>
      </xdr:nvSpPr>
      <xdr:spPr>
        <a:xfrm>
          <a:off x="5740400" y="748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10826</xdr:rowOff>
    </xdr:from>
    <xdr:to>
      <xdr:col>4</xdr:col>
      <xdr:colOff>1117600</xdr:colOff>
      <xdr:row>38</xdr:row>
      <xdr:rowOff>63312</xdr:rowOff>
    </xdr:to>
    <xdr:cxnSp macro="">
      <xdr:nvCxnSpPr>
        <xdr:cNvPr id="110" name="直線コネクタ 109"/>
        <xdr:cNvCxnSpPr/>
      </xdr:nvCxnSpPr>
      <xdr:spPr bwMode="auto">
        <a:xfrm flipV="1">
          <a:off x="5003800" y="7478426"/>
          <a:ext cx="647700" cy="5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294929</xdr:rowOff>
    </xdr:from>
    <xdr:to>
      <xdr:col>4</xdr:col>
      <xdr:colOff>469900</xdr:colOff>
      <xdr:row>38</xdr:row>
      <xdr:rowOff>63312</xdr:rowOff>
    </xdr:to>
    <xdr:cxnSp macro="">
      <xdr:nvCxnSpPr>
        <xdr:cNvPr id="113" name="直線コネクタ 112"/>
        <xdr:cNvCxnSpPr/>
      </xdr:nvCxnSpPr>
      <xdr:spPr bwMode="auto">
        <a:xfrm>
          <a:off x="4305300" y="7419629"/>
          <a:ext cx="698500" cy="1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203536</xdr:rowOff>
    </xdr:from>
    <xdr:to>
      <xdr:col>3</xdr:col>
      <xdr:colOff>904875</xdr:colOff>
      <xdr:row>37</xdr:row>
      <xdr:rowOff>294929</xdr:rowOff>
    </xdr:to>
    <xdr:cxnSp macro="">
      <xdr:nvCxnSpPr>
        <xdr:cNvPr id="116" name="直線コネクタ 115"/>
        <xdr:cNvCxnSpPr/>
      </xdr:nvCxnSpPr>
      <xdr:spPr bwMode="auto">
        <a:xfrm>
          <a:off x="3606800" y="7328236"/>
          <a:ext cx="698500" cy="9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191191</xdr:rowOff>
    </xdr:from>
    <xdr:to>
      <xdr:col>3</xdr:col>
      <xdr:colOff>206375</xdr:colOff>
      <xdr:row>37</xdr:row>
      <xdr:rowOff>203536</xdr:rowOff>
    </xdr:to>
    <xdr:cxnSp macro="">
      <xdr:nvCxnSpPr>
        <xdr:cNvPr id="119" name="直線コネクタ 118"/>
        <xdr:cNvCxnSpPr/>
      </xdr:nvCxnSpPr>
      <xdr:spPr bwMode="auto">
        <a:xfrm>
          <a:off x="2908300" y="7315891"/>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302926</xdr:rowOff>
    </xdr:from>
    <xdr:to>
      <xdr:col>5</xdr:col>
      <xdr:colOff>34925</xdr:colOff>
      <xdr:row>38</xdr:row>
      <xdr:rowOff>61626</xdr:rowOff>
    </xdr:to>
    <xdr:sp macro="" textlink="">
      <xdr:nvSpPr>
        <xdr:cNvPr id="129" name="円/楕円 128"/>
        <xdr:cNvSpPr/>
      </xdr:nvSpPr>
      <xdr:spPr bwMode="auto">
        <a:xfrm>
          <a:off x="5600700" y="742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211503</xdr:rowOff>
    </xdr:from>
    <xdr:ext cx="762000" cy="259045"/>
    <xdr:sp macro="" textlink="">
      <xdr:nvSpPr>
        <xdr:cNvPr id="130" name="人口1人当たり決算額の推移該当値テキスト445"/>
        <xdr:cNvSpPr txBox="1"/>
      </xdr:nvSpPr>
      <xdr:spPr>
        <a:xfrm>
          <a:off x="5740400" y="733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12512</xdr:rowOff>
    </xdr:from>
    <xdr:to>
      <xdr:col>4</xdr:col>
      <xdr:colOff>520700</xdr:colOff>
      <xdr:row>38</xdr:row>
      <xdr:rowOff>114112</xdr:rowOff>
    </xdr:to>
    <xdr:sp macro="" textlink="">
      <xdr:nvSpPr>
        <xdr:cNvPr id="131" name="円/楕円 130"/>
        <xdr:cNvSpPr/>
      </xdr:nvSpPr>
      <xdr:spPr bwMode="auto">
        <a:xfrm>
          <a:off x="4953000" y="748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98889</xdr:rowOff>
    </xdr:from>
    <xdr:ext cx="736600" cy="259045"/>
    <xdr:sp macro="" textlink="">
      <xdr:nvSpPr>
        <xdr:cNvPr id="132" name="テキスト ボックス 131"/>
        <xdr:cNvSpPr txBox="1"/>
      </xdr:nvSpPr>
      <xdr:spPr>
        <a:xfrm>
          <a:off x="4622800" y="756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244129</xdr:rowOff>
    </xdr:from>
    <xdr:to>
      <xdr:col>3</xdr:col>
      <xdr:colOff>955675</xdr:colOff>
      <xdr:row>38</xdr:row>
      <xdr:rowOff>2829</xdr:rowOff>
    </xdr:to>
    <xdr:sp macro="" textlink="">
      <xdr:nvSpPr>
        <xdr:cNvPr id="133" name="円/楕円 132"/>
        <xdr:cNvSpPr/>
      </xdr:nvSpPr>
      <xdr:spPr bwMode="auto">
        <a:xfrm>
          <a:off x="4254500" y="736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330506</xdr:rowOff>
    </xdr:from>
    <xdr:ext cx="762000" cy="259045"/>
    <xdr:sp macro="" textlink="">
      <xdr:nvSpPr>
        <xdr:cNvPr id="134" name="テキスト ボックス 133"/>
        <xdr:cNvSpPr txBox="1"/>
      </xdr:nvSpPr>
      <xdr:spPr>
        <a:xfrm>
          <a:off x="3924300" y="745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152736</xdr:rowOff>
    </xdr:from>
    <xdr:to>
      <xdr:col>3</xdr:col>
      <xdr:colOff>257175</xdr:colOff>
      <xdr:row>37</xdr:row>
      <xdr:rowOff>254336</xdr:rowOff>
    </xdr:to>
    <xdr:sp macro="" textlink="">
      <xdr:nvSpPr>
        <xdr:cNvPr id="135" name="円/楕円 134"/>
        <xdr:cNvSpPr/>
      </xdr:nvSpPr>
      <xdr:spPr bwMode="auto">
        <a:xfrm>
          <a:off x="3556000" y="727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239113</xdr:rowOff>
    </xdr:from>
    <xdr:ext cx="762000" cy="259045"/>
    <xdr:sp macro="" textlink="">
      <xdr:nvSpPr>
        <xdr:cNvPr id="136" name="テキスト ボックス 135"/>
        <xdr:cNvSpPr txBox="1"/>
      </xdr:nvSpPr>
      <xdr:spPr>
        <a:xfrm>
          <a:off x="3225800" y="73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140391</xdr:rowOff>
    </xdr:from>
    <xdr:to>
      <xdr:col>2</xdr:col>
      <xdr:colOff>692150</xdr:colOff>
      <xdr:row>37</xdr:row>
      <xdr:rowOff>241991</xdr:rowOff>
    </xdr:to>
    <xdr:sp macro="" textlink="">
      <xdr:nvSpPr>
        <xdr:cNvPr id="137" name="円/楕円 136"/>
        <xdr:cNvSpPr/>
      </xdr:nvSpPr>
      <xdr:spPr bwMode="auto">
        <a:xfrm>
          <a:off x="2857500" y="726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226768</xdr:rowOff>
    </xdr:from>
    <xdr:ext cx="762000" cy="259045"/>
    <xdr:sp macro="" textlink="">
      <xdr:nvSpPr>
        <xdr:cNvPr id="138" name="テキスト ボックス 137"/>
        <xdr:cNvSpPr txBox="1"/>
      </xdr:nvSpPr>
      <xdr:spPr>
        <a:xfrm>
          <a:off x="2527300" y="735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154148</xdr:rowOff>
    </xdr:from>
    <xdr:to>
      <xdr:col>6</xdr:col>
      <xdr:colOff>511175</xdr:colOff>
      <xdr:row>33</xdr:row>
      <xdr:rowOff>19593</xdr:rowOff>
    </xdr:to>
    <xdr:cxnSp macro="">
      <xdr:nvCxnSpPr>
        <xdr:cNvPr id="59" name="直線コネクタ 58"/>
        <xdr:cNvCxnSpPr/>
      </xdr:nvCxnSpPr>
      <xdr:spPr>
        <a:xfrm>
          <a:off x="3797300" y="5640548"/>
          <a:ext cx="8382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154148</xdr:rowOff>
    </xdr:from>
    <xdr:to>
      <xdr:col>5</xdr:col>
      <xdr:colOff>358775</xdr:colOff>
      <xdr:row>32</xdr:row>
      <xdr:rowOff>160091</xdr:rowOff>
    </xdr:to>
    <xdr:cxnSp macro="">
      <xdr:nvCxnSpPr>
        <xdr:cNvPr id="62" name="直線コネクタ 61"/>
        <xdr:cNvCxnSpPr/>
      </xdr:nvCxnSpPr>
      <xdr:spPr>
        <a:xfrm flipV="1">
          <a:off x="2908300" y="564054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88676</xdr:rowOff>
    </xdr:from>
    <xdr:to>
      <xdr:col>4</xdr:col>
      <xdr:colOff>155575</xdr:colOff>
      <xdr:row>32</xdr:row>
      <xdr:rowOff>160091</xdr:rowOff>
    </xdr:to>
    <xdr:cxnSp macro="">
      <xdr:nvCxnSpPr>
        <xdr:cNvPr id="65" name="直線コネクタ 64"/>
        <xdr:cNvCxnSpPr/>
      </xdr:nvCxnSpPr>
      <xdr:spPr>
        <a:xfrm>
          <a:off x="2019300" y="5575076"/>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148021</xdr:rowOff>
    </xdr:from>
    <xdr:to>
      <xdr:col>2</xdr:col>
      <xdr:colOff>638175</xdr:colOff>
      <xdr:row>32</xdr:row>
      <xdr:rowOff>88676</xdr:rowOff>
    </xdr:to>
    <xdr:cxnSp macro="">
      <xdr:nvCxnSpPr>
        <xdr:cNvPr id="68" name="直線コネクタ 67"/>
        <xdr:cNvCxnSpPr/>
      </xdr:nvCxnSpPr>
      <xdr:spPr>
        <a:xfrm>
          <a:off x="1130300" y="5462971"/>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140243</xdr:rowOff>
    </xdr:from>
    <xdr:to>
      <xdr:col>6</xdr:col>
      <xdr:colOff>561975</xdr:colOff>
      <xdr:row>33</xdr:row>
      <xdr:rowOff>70393</xdr:rowOff>
    </xdr:to>
    <xdr:sp macro="" textlink="">
      <xdr:nvSpPr>
        <xdr:cNvPr id="78" name="円/楕円 77"/>
        <xdr:cNvSpPr/>
      </xdr:nvSpPr>
      <xdr:spPr>
        <a:xfrm>
          <a:off x="4584700" y="56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163120</xdr:rowOff>
    </xdr:from>
    <xdr:ext cx="534377" cy="259045"/>
    <xdr:sp macro="" textlink="">
      <xdr:nvSpPr>
        <xdr:cNvPr id="79" name="人件費該当値テキスト"/>
        <xdr:cNvSpPr txBox="1"/>
      </xdr:nvSpPr>
      <xdr:spPr>
        <a:xfrm>
          <a:off x="4686300" y="54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61,377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103348</xdr:rowOff>
    </xdr:from>
    <xdr:to>
      <xdr:col>5</xdr:col>
      <xdr:colOff>409575</xdr:colOff>
      <xdr:row>33</xdr:row>
      <xdr:rowOff>33498</xdr:rowOff>
    </xdr:to>
    <xdr:sp macro="" textlink="">
      <xdr:nvSpPr>
        <xdr:cNvPr id="80" name="円/楕円 79"/>
        <xdr:cNvSpPr/>
      </xdr:nvSpPr>
      <xdr:spPr>
        <a:xfrm>
          <a:off x="3746500" y="55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50025</xdr:rowOff>
    </xdr:from>
    <xdr:ext cx="534377" cy="259045"/>
    <xdr:sp macro="" textlink="">
      <xdr:nvSpPr>
        <xdr:cNvPr id="81" name="テキスト ボックス 80"/>
        <xdr:cNvSpPr txBox="1"/>
      </xdr:nvSpPr>
      <xdr:spPr>
        <a:xfrm>
          <a:off x="3530111" y="53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109291</xdr:rowOff>
    </xdr:from>
    <xdr:to>
      <xdr:col>4</xdr:col>
      <xdr:colOff>206375</xdr:colOff>
      <xdr:row>33</xdr:row>
      <xdr:rowOff>39441</xdr:rowOff>
    </xdr:to>
    <xdr:sp macro="" textlink="">
      <xdr:nvSpPr>
        <xdr:cNvPr id="82" name="円/楕円 81"/>
        <xdr:cNvSpPr/>
      </xdr:nvSpPr>
      <xdr:spPr>
        <a:xfrm>
          <a:off x="2857500" y="55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55968</xdr:rowOff>
    </xdr:from>
    <xdr:ext cx="534377" cy="259045"/>
    <xdr:sp macro="" textlink="">
      <xdr:nvSpPr>
        <xdr:cNvPr id="83" name="テキスト ボックス 82"/>
        <xdr:cNvSpPr txBox="1"/>
      </xdr:nvSpPr>
      <xdr:spPr>
        <a:xfrm>
          <a:off x="2641111" y="53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37876</xdr:rowOff>
    </xdr:from>
    <xdr:to>
      <xdr:col>3</xdr:col>
      <xdr:colOff>3175</xdr:colOff>
      <xdr:row>32</xdr:row>
      <xdr:rowOff>139476</xdr:rowOff>
    </xdr:to>
    <xdr:sp macro="" textlink="">
      <xdr:nvSpPr>
        <xdr:cNvPr id="84" name="円/楕円 83"/>
        <xdr:cNvSpPr/>
      </xdr:nvSpPr>
      <xdr:spPr>
        <a:xfrm>
          <a:off x="1968500" y="55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156003</xdr:rowOff>
    </xdr:from>
    <xdr:ext cx="534377" cy="259045"/>
    <xdr:sp macro="" textlink="">
      <xdr:nvSpPr>
        <xdr:cNvPr id="85" name="テキスト ボックス 84"/>
        <xdr:cNvSpPr txBox="1"/>
      </xdr:nvSpPr>
      <xdr:spPr>
        <a:xfrm>
          <a:off x="1752111" y="529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97221</xdr:rowOff>
    </xdr:from>
    <xdr:to>
      <xdr:col>1</xdr:col>
      <xdr:colOff>485775</xdr:colOff>
      <xdr:row>32</xdr:row>
      <xdr:rowOff>27371</xdr:rowOff>
    </xdr:to>
    <xdr:sp macro="" textlink="">
      <xdr:nvSpPr>
        <xdr:cNvPr id="86" name="円/楕円 85"/>
        <xdr:cNvSpPr/>
      </xdr:nvSpPr>
      <xdr:spPr>
        <a:xfrm>
          <a:off x="1079500" y="5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43898</xdr:rowOff>
    </xdr:from>
    <xdr:ext cx="534377" cy="259045"/>
    <xdr:sp macro="" textlink="">
      <xdr:nvSpPr>
        <xdr:cNvPr id="87" name="テキスト ボックス 86"/>
        <xdr:cNvSpPr txBox="1"/>
      </xdr:nvSpPr>
      <xdr:spPr>
        <a:xfrm>
          <a:off x="863111" y="51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20542</xdr:rowOff>
    </xdr:from>
    <xdr:to>
      <xdr:col>6</xdr:col>
      <xdr:colOff>511175</xdr:colOff>
      <xdr:row>58</xdr:row>
      <xdr:rowOff>22352</xdr:rowOff>
    </xdr:to>
    <xdr:cxnSp macro="">
      <xdr:nvCxnSpPr>
        <xdr:cNvPr id="116" name="直線コネクタ 115"/>
        <xdr:cNvCxnSpPr/>
      </xdr:nvCxnSpPr>
      <xdr:spPr>
        <a:xfrm>
          <a:off x="3797300" y="9964642"/>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20542</xdr:rowOff>
    </xdr:from>
    <xdr:to>
      <xdr:col>5</xdr:col>
      <xdr:colOff>358775</xdr:colOff>
      <xdr:row>58</xdr:row>
      <xdr:rowOff>25358</xdr:rowOff>
    </xdr:to>
    <xdr:cxnSp macro="">
      <xdr:nvCxnSpPr>
        <xdr:cNvPr id="119" name="直線コネクタ 118"/>
        <xdr:cNvCxnSpPr/>
      </xdr:nvCxnSpPr>
      <xdr:spPr>
        <a:xfrm flipV="1">
          <a:off x="2908300" y="9964642"/>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24341</xdr:rowOff>
    </xdr:from>
    <xdr:to>
      <xdr:col>4</xdr:col>
      <xdr:colOff>155575</xdr:colOff>
      <xdr:row>58</xdr:row>
      <xdr:rowOff>25358</xdr:rowOff>
    </xdr:to>
    <xdr:cxnSp macro="">
      <xdr:nvCxnSpPr>
        <xdr:cNvPr id="122" name="直線コネクタ 121"/>
        <xdr:cNvCxnSpPr/>
      </xdr:nvCxnSpPr>
      <xdr:spPr>
        <a:xfrm>
          <a:off x="2019300" y="996844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19003</xdr:rowOff>
    </xdr:from>
    <xdr:to>
      <xdr:col>2</xdr:col>
      <xdr:colOff>638175</xdr:colOff>
      <xdr:row>58</xdr:row>
      <xdr:rowOff>24341</xdr:rowOff>
    </xdr:to>
    <xdr:cxnSp macro="">
      <xdr:nvCxnSpPr>
        <xdr:cNvPr id="125" name="直線コネクタ 124"/>
        <xdr:cNvCxnSpPr/>
      </xdr:nvCxnSpPr>
      <xdr:spPr>
        <a:xfrm>
          <a:off x="1130300" y="9963103"/>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7" name="テキスト ボックス 126"/>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29" name="テキスト ボックス 128"/>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143002</xdr:rowOff>
    </xdr:from>
    <xdr:to>
      <xdr:col>6</xdr:col>
      <xdr:colOff>561975</xdr:colOff>
      <xdr:row>58</xdr:row>
      <xdr:rowOff>73152</xdr:rowOff>
    </xdr:to>
    <xdr:sp macro="" textlink="">
      <xdr:nvSpPr>
        <xdr:cNvPr id="135" name="円/楕円 134"/>
        <xdr:cNvSpPr/>
      </xdr:nvSpPr>
      <xdr:spPr>
        <a:xfrm>
          <a:off x="4584700" y="99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73050</xdr:rowOff>
    </xdr:from>
    <xdr:ext cx="534377" cy="259045"/>
    <xdr:sp macro="" textlink="">
      <xdr:nvSpPr>
        <xdr:cNvPr id="136" name="物件費該当値テキスト"/>
        <xdr:cNvSpPr txBox="1"/>
      </xdr:nvSpPr>
      <xdr:spPr>
        <a:xfrm>
          <a:off x="4686300" y="98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141192</xdr:rowOff>
    </xdr:from>
    <xdr:to>
      <xdr:col>5</xdr:col>
      <xdr:colOff>409575</xdr:colOff>
      <xdr:row>58</xdr:row>
      <xdr:rowOff>71342</xdr:rowOff>
    </xdr:to>
    <xdr:sp macro="" textlink="">
      <xdr:nvSpPr>
        <xdr:cNvPr id="137" name="円/楕円 136"/>
        <xdr:cNvSpPr/>
      </xdr:nvSpPr>
      <xdr:spPr>
        <a:xfrm>
          <a:off x="3746500" y="9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62469</xdr:rowOff>
    </xdr:from>
    <xdr:ext cx="534377" cy="259045"/>
    <xdr:sp macro="" textlink="">
      <xdr:nvSpPr>
        <xdr:cNvPr id="138" name="テキスト ボックス 137"/>
        <xdr:cNvSpPr txBox="1"/>
      </xdr:nvSpPr>
      <xdr:spPr>
        <a:xfrm>
          <a:off x="3530111" y="100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146008</xdr:rowOff>
    </xdr:from>
    <xdr:to>
      <xdr:col>4</xdr:col>
      <xdr:colOff>206375</xdr:colOff>
      <xdr:row>58</xdr:row>
      <xdr:rowOff>76158</xdr:rowOff>
    </xdr:to>
    <xdr:sp macro="" textlink="">
      <xdr:nvSpPr>
        <xdr:cNvPr id="139" name="円/楕円 138"/>
        <xdr:cNvSpPr/>
      </xdr:nvSpPr>
      <xdr:spPr>
        <a:xfrm>
          <a:off x="2857500" y="99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67285</xdr:rowOff>
    </xdr:from>
    <xdr:ext cx="534377" cy="259045"/>
    <xdr:sp macro="" textlink="">
      <xdr:nvSpPr>
        <xdr:cNvPr id="140" name="テキスト ボックス 139"/>
        <xdr:cNvSpPr txBox="1"/>
      </xdr:nvSpPr>
      <xdr:spPr>
        <a:xfrm>
          <a:off x="2641111" y="100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144991</xdr:rowOff>
    </xdr:from>
    <xdr:to>
      <xdr:col>3</xdr:col>
      <xdr:colOff>3175</xdr:colOff>
      <xdr:row>58</xdr:row>
      <xdr:rowOff>75141</xdr:rowOff>
    </xdr:to>
    <xdr:sp macro="" textlink="">
      <xdr:nvSpPr>
        <xdr:cNvPr id="141" name="円/楕円 140"/>
        <xdr:cNvSpPr/>
      </xdr:nvSpPr>
      <xdr:spPr>
        <a:xfrm>
          <a:off x="1968500" y="99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91668</xdr:rowOff>
    </xdr:from>
    <xdr:ext cx="534377" cy="259045"/>
    <xdr:sp macro="" textlink="">
      <xdr:nvSpPr>
        <xdr:cNvPr id="142" name="テキスト ボックス 141"/>
        <xdr:cNvSpPr txBox="1"/>
      </xdr:nvSpPr>
      <xdr:spPr>
        <a:xfrm>
          <a:off x="1752111" y="96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139653</xdr:rowOff>
    </xdr:from>
    <xdr:to>
      <xdr:col>1</xdr:col>
      <xdr:colOff>485775</xdr:colOff>
      <xdr:row>58</xdr:row>
      <xdr:rowOff>69803</xdr:rowOff>
    </xdr:to>
    <xdr:sp macro="" textlink="">
      <xdr:nvSpPr>
        <xdr:cNvPr id="143" name="円/楕円 142"/>
        <xdr:cNvSpPr/>
      </xdr:nvSpPr>
      <xdr:spPr>
        <a:xfrm>
          <a:off x="1079500" y="99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86330</xdr:rowOff>
    </xdr:from>
    <xdr:ext cx="534377" cy="259045"/>
    <xdr:sp macro="" textlink="">
      <xdr:nvSpPr>
        <xdr:cNvPr id="144" name="テキスト ボックス 143"/>
        <xdr:cNvSpPr txBox="1"/>
      </xdr:nvSpPr>
      <xdr:spPr>
        <a:xfrm>
          <a:off x="863111" y="9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17526</xdr:rowOff>
    </xdr:from>
    <xdr:to>
      <xdr:col>6</xdr:col>
      <xdr:colOff>511175</xdr:colOff>
      <xdr:row>77</xdr:row>
      <xdr:rowOff>69596</xdr:rowOff>
    </xdr:to>
    <xdr:cxnSp macro="">
      <xdr:nvCxnSpPr>
        <xdr:cNvPr id="173" name="直線コネクタ 172"/>
        <xdr:cNvCxnSpPr/>
      </xdr:nvCxnSpPr>
      <xdr:spPr>
        <a:xfrm flipV="1">
          <a:off x="3797300" y="13219176"/>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69596</xdr:rowOff>
    </xdr:from>
    <xdr:to>
      <xdr:col>5</xdr:col>
      <xdr:colOff>358775</xdr:colOff>
      <xdr:row>77</xdr:row>
      <xdr:rowOff>95377</xdr:rowOff>
    </xdr:to>
    <xdr:cxnSp macro="">
      <xdr:nvCxnSpPr>
        <xdr:cNvPr id="176" name="直線コネクタ 175"/>
        <xdr:cNvCxnSpPr/>
      </xdr:nvCxnSpPr>
      <xdr:spPr>
        <a:xfrm flipV="1">
          <a:off x="2908300" y="13271246"/>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80138</xdr:rowOff>
    </xdr:from>
    <xdr:to>
      <xdr:col>4</xdr:col>
      <xdr:colOff>155575</xdr:colOff>
      <xdr:row>77</xdr:row>
      <xdr:rowOff>95377</xdr:rowOff>
    </xdr:to>
    <xdr:cxnSp macro="">
      <xdr:nvCxnSpPr>
        <xdr:cNvPr id="179" name="直線コネクタ 178"/>
        <xdr:cNvCxnSpPr/>
      </xdr:nvCxnSpPr>
      <xdr:spPr>
        <a:xfrm>
          <a:off x="2019300" y="13281788"/>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22352</xdr:rowOff>
    </xdr:from>
    <xdr:to>
      <xdr:col>2</xdr:col>
      <xdr:colOff>638175</xdr:colOff>
      <xdr:row>77</xdr:row>
      <xdr:rowOff>80138</xdr:rowOff>
    </xdr:to>
    <xdr:cxnSp macro="">
      <xdr:nvCxnSpPr>
        <xdr:cNvPr id="182" name="直線コネクタ 181"/>
        <xdr:cNvCxnSpPr/>
      </xdr:nvCxnSpPr>
      <xdr:spPr>
        <a:xfrm>
          <a:off x="1130300" y="13224002"/>
          <a:ext cx="889000" cy="5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138176</xdr:rowOff>
    </xdr:from>
    <xdr:to>
      <xdr:col>6</xdr:col>
      <xdr:colOff>561975</xdr:colOff>
      <xdr:row>77</xdr:row>
      <xdr:rowOff>68326</xdr:rowOff>
    </xdr:to>
    <xdr:sp macro="" textlink="">
      <xdr:nvSpPr>
        <xdr:cNvPr id="192" name="円/楕円 191"/>
        <xdr:cNvSpPr/>
      </xdr:nvSpPr>
      <xdr:spPr>
        <a:xfrm>
          <a:off x="4584700" y="131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116603</xdr:rowOff>
    </xdr:from>
    <xdr:ext cx="469744" cy="259045"/>
    <xdr:sp macro="" textlink="">
      <xdr:nvSpPr>
        <xdr:cNvPr id="193" name="維持補修費該当値テキスト"/>
        <xdr:cNvSpPr txBox="1"/>
      </xdr:nvSpPr>
      <xdr:spPr>
        <a:xfrm>
          <a:off x="4686300" y="131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18796</xdr:rowOff>
    </xdr:from>
    <xdr:to>
      <xdr:col>5</xdr:col>
      <xdr:colOff>409575</xdr:colOff>
      <xdr:row>77</xdr:row>
      <xdr:rowOff>120396</xdr:rowOff>
    </xdr:to>
    <xdr:sp macro="" textlink="">
      <xdr:nvSpPr>
        <xdr:cNvPr id="194" name="円/楕円 193"/>
        <xdr:cNvSpPr/>
      </xdr:nvSpPr>
      <xdr:spPr>
        <a:xfrm>
          <a:off x="37465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111523</xdr:rowOff>
    </xdr:from>
    <xdr:ext cx="469744" cy="259045"/>
    <xdr:sp macro="" textlink="">
      <xdr:nvSpPr>
        <xdr:cNvPr id="195" name="テキスト ボックス 194"/>
        <xdr:cNvSpPr txBox="1"/>
      </xdr:nvSpPr>
      <xdr:spPr>
        <a:xfrm>
          <a:off x="3562427"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44577</xdr:rowOff>
    </xdr:from>
    <xdr:to>
      <xdr:col>4</xdr:col>
      <xdr:colOff>206375</xdr:colOff>
      <xdr:row>77</xdr:row>
      <xdr:rowOff>146177</xdr:rowOff>
    </xdr:to>
    <xdr:sp macro="" textlink="">
      <xdr:nvSpPr>
        <xdr:cNvPr id="196" name="円/楕円 195"/>
        <xdr:cNvSpPr/>
      </xdr:nvSpPr>
      <xdr:spPr>
        <a:xfrm>
          <a:off x="2857500" y="132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137304</xdr:rowOff>
    </xdr:from>
    <xdr:ext cx="469744" cy="259045"/>
    <xdr:sp macro="" textlink="">
      <xdr:nvSpPr>
        <xdr:cNvPr id="197" name="テキスト ボックス 196"/>
        <xdr:cNvSpPr txBox="1"/>
      </xdr:nvSpPr>
      <xdr:spPr>
        <a:xfrm>
          <a:off x="2673427" y="133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29338</xdr:rowOff>
    </xdr:from>
    <xdr:to>
      <xdr:col>3</xdr:col>
      <xdr:colOff>3175</xdr:colOff>
      <xdr:row>77</xdr:row>
      <xdr:rowOff>130938</xdr:rowOff>
    </xdr:to>
    <xdr:sp macro="" textlink="">
      <xdr:nvSpPr>
        <xdr:cNvPr id="198" name="円/楕円 197"/>
        <xdr:cNvSpPr/>
      </xdr:nvSpPr>
      <xdr:spPr>
        <a:xfrm>
          <a:off x="1968500" y="132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122065</xdr:rowOff>
    </xdr:from>
    <xdr:ext cx="469744" cy="259045"/>
    <xdr:sp macro="" textlink="">
      <xdr:nvSpPr>
        <xdr:cNvPr id="199" name="テキスト ボックス 198"/>
        <xdr:cNvSpPr txBox="1"/>
      </xdr:nvSpPr>
      <xdr:spPr>
        <a:xfrm>
          <a:off x="1784427" y="133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143002</xdr:rowOff>
    </xdr:from>
    <xdr:to>
      <xdr:col>1</xdr:col>
      <xdr:colOff>485775</xdr:colOff>
      <xdr:row>77</xdr:row>
      <xdr:rowOff>73152</xdr:rowOff>
    </xdr:to>
    <xdr:sp macro="" textlink="">
      <xdr:nvSpPr>
        <xdr:cNvPr id="200" name="円/楕円 199"/>
        <xdr:cNvSpPr/>
      </xdr:nvSpPr>
      <xdr:spPr>
        <a:xfrm>
          <a:off x="1079500" y="131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64279</xdr:rowOff>
    </xdr:from>
    <xdr:ext cx="469744" cy="259045"/>
    <xdr:sp macro="" textlink="">
      <xdr:nvSpPr>
        <xdr:cNvPr id="201" name="テキスト ボックス 200"/>
        <xdr:cNvSpPr txBox="1"/>
      </xdr:nvSpPr>
      <xdr:spPr>
        <a:xfrm>
          <a:off x="895427" y="1326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97410</xdr:rowOff>
    </xdr:from>
    <xdr:to>
      <xdr:col>6</xdr:col>
      <xdr:colOff>511175</xdr:colOff>
      <xdr:row>97</xdr:row>
      <xdr:rowOff>158624</xdr:rowOff>
    </xdr:to>
    <xdr:cxnSp macro="">
      <xdr:nvCxnSpPr>
        <xdr:cNvPr id="233" name="直線コネクタ 232"/>
        <xdr:cNvCxnSpPr/>
      </xdr:nvCxnSpPr>
      <xdr:spPr>
        <a:xfrm flipV="1">
          <a:off x="3797300" y="16728060"/>
          <a:ext cx="8382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158624</xdr:rowOff>
    </xdr:from>
    <xdr:to>
      <xdr:col>5</xdr:col>
      <xdr:colOff>358775</xdr:colOff>
      <xdr:row>98</xdr:row>
      <xdr:rowOff>71789</xdr:rowOff>
    </xdr:to>
    <xdr:cxnSp macro="">
      <xdr:nvCxnSpPr>
        <xdr:cNvPr id="236" name="直線コネクタ 235"/>
        <xdr:cNvCxnSpPr/>
      </xdr:nvCxnSpPr>
      <xdr:spPr>
        <a:xfrm flipV="1">
          <a:off x="2908300" y="16789274"/>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71789</xdr:rowOff>
    </xdr:from>
    <xdr:to>
      <xdr:col>4</xdr:col>
      <xdr:colOff>155575</xdr:colOff>
      <xdr:row>98</xdr:row>
      <xdr:rowOff>96968</xdr:rowOff>
    </xdr:to>
    <xdr:cxnSp macro="">
      <xdr:nvCxnSpPr>
        <xdr:cNvPr id="239" name="直線コネクタ 238"/>
        <xdr:cNvCxnSpPr/>
      </xdr:nvCxnSpPr>
      <xdr:spPr>
        <a:xfrm flipV="1">
          <a:off x="2019300" y="16873889"/>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96968</xdr:rowOff>
    </xdr:from>
    <xdr:to>
      <xdr:col>2</xdr:col>
      <xdr:colOff>638175</xdr:colOff>
      <xdr:row>98</xdr:row>
      <xdr:rowOff>113885</xdr:rowOff>
    </xdr:to>
    <xdr:cxnSp macro="">
      <xdr:nvCxnSpPr>
        <xdr:cNvPr id="242" name="直線コネクタ 241"/>
        <xdr:cNvCxnSpPr/>
      </xdr:nvCxnSpPr>
      <xdr:spPr>
        <a:xfrm flipV="1">
          <a:off x="1130300" y="1689906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46610</xdr:rowOff>
    </xdr:from>
    <xdr:to>
      <xdr:col>6</xdr:col>
      <xdr:colOff>561975</xdr:colOff>
      <xdr:row>97</xdr:row>
      <xdr:rowOff>148210</xdr:rowOff>
    </xdr:to>
    <xdr:sp macro="" textlink="">
      <xdr:nvSpPr>
        <xdr:cNvPr id="252" name="円/楕円 251"/>
        <xdr:cNvSpPr/>
      </xdr:nvSpPr>
      <xdr:spPr>
        <a:xfrm>
          <a:off x="45847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25037</xdr:rowOff>
    </xdr:from>
    <xdr:ext cx="534377" cy="259045"/>
    <xdr:sp macro="" textlink="">
      <xdr:nvSpPr>
        <xdr:cNvPr id="253" name="扶助費該当値テキスト"/>
        <xdr:cNvSpPr txBox="1"/>
      </xdr:nvSpPr>
      <xdr:spPr>
        <a:xfrm>
          <a:off x="4686300"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107824</xdr:rowOff>
    </xdr:from>
    <xdr:to>
      <xdr:col>5</xdr:col>
      <xdr:colOff>409575</xdr:colOff>
      <xdr:row>98</xdr:row>
      <xdr:rowOff>37974</xdr:rowOff>
    </xdr:to>
    <xdr:sp macro="" textlink="">
      <xdr:nvSpPr>
        <xdr:cNvPr id="254" name="円/楕円 253"/>
        <xdr:cNvSpPr/>
      </xdr:nvSpPr>
      <xdr:spPr>
        <a:xfrm>
          <a:off x="3746500" y="167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29101</xdr:rowOff>
    </xdr:from>
    <xdr:ext cx="534377" cy="259045"/>
    <xdr:sp macro="" textlink="">
      <xdr:nvSpPr>
        <xdr:cNvPr id="255" name="テキスト ボックス 254"/>
        <xdr:cNvSpPr txBox="1"/>
      </xdr:nvSpPr>
      <xdr:spPr>
        <a:xfrm>
          <a:off x="3530111" y="168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20989</xdr:rowOff>
    </xdr:from>
    <xdr:to>
      <xdr:col>4</xdr:col>
      <xdr:colOff>206375</xdr:colOff>
      <xdr:row>98</xdr:row>
      <xdr:rowOff>122589</xdr:rowOff>
    </xdr:to>
    <xdr:sp macro="" textlink="">
      <xdr:nvSpPr>
        <xdr:cNvPr id="256" name="円/楕円 255"/>
        <xdr:cNvSpPr/>
      </xdr:nvSpPr>
      <xdr:spPr>
        <a:xfrm>
          <a:off x="2857500" y="168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113716</xdr:rowOff>
    </xdr:from>
    <xdr:ext cx="534377" cy="259045"/>
    <xdr:sp macro="" textlink="">
      <xdr:nvSpPr>
        <xdr:cNvPr id="257" name="テキスト ボックス 256"/>
        <xdr:cNvSpPr txBox="1"/>
      </xdr:nvSpPr>
      <xdr:spPr>
        <a:xfrm>
          <a:off x="2641111" y="169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46168</xdr:rowOff>
    </xdr:from>
    <xdr:to>
      <xdr:col>3</xdr:col>
      <xdr:colOff>3175</xdr:colOff>
      <xdr:row>98</xdr:row>
      <xdr:rowOff>147768</xdr:rowOff>
    </xdr:to>
    <xdr:sp macro="" textlink="">
      <xdr:nvSpPr>
        <xdr:cNvPr id="258" name="円/楕円 257"/>
        <xdr:cNvSpPr/>
      </xdr:nvSpPr>
      <xdr:spPr>
        <a:xfrm>
          <a:off x="1968500" y="1684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138895</xdr:rowOff>
    </xdr:from>
    <xdr:ext cx="534377" cy="259045"/>
    <xdr:sp macro="" textlink="">
      <xdr:nvSpPr>
        <xdr:cNvPr id="259" name="テキスト ボックス 258"/>
        <xdr:cNvSpPr txBox="1"/>
      </xdr:nvSpPr>
      <xdr:spPr>
        <a:xfrm>
          <a:off x="1752111" y="169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63085</xdr:rowOff>
    </xdr:from>
    <xdr:to>
      <xdr:col>1</xdr:col>
      <xdr:colOff>485775</xdr:colOff>
      <xdr:row>98</xdr:row>
      <xdr:rowOff>164685</xdr:rowOff>
    </xdr:to>
    <xdr:sp macro="" textlink="">
      <xdr:nvSpPr>
        <xdr:cNvPr id="260" name="円/楕円 259"/>
        <xdr:cNvSpPr/>
      </xdr:nvSpPr>
      <xdr:spPr>
        <a:xfrm>
          <a:off x="1079500" y="168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155812</xdr:rowOff>
    </xdr:from>
    <xdr:ext cx="534377" cy="259045"/>
    <xdr:sp macro="" textlink="">
      <xdr:nvSpPr>
        <xdr:cNvPr id="261" name="テキスト ボックス 260"/>
        <xdr:cNvSpPr txBox="1"/>
      </xdr:nvSpPr>
      <xdr:spPr>
        <a:xfrm>
          <a:off x="863111" y="1695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131242</xdr:rowOff>
    </xdr:from>
    <xdr:to>
      <xdr:col>15</xdr:col>
      <xdr:colOff>180975</xdr:colOff>
      <xdr:row>39</xdr:row>
      <xdr:rowOff>29195</xdr:rowOff>
    </xdr:to>
    <xdr:cxnSp macro="">
      <xdr:nvCxnSpPr>
        <xdr:cNvPr id="289" name="直線コネクタ 288"/>
        <xdr:cNvCxnSpPr/>
      </xdr:nvCxnSpPr>
      <xdr:spPr>
        <a:xfrm>
          <a:off x="9639300" y="6646342"/>
          <a:ext cx="8382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131242</xdr:rowOff>
    </xdr:from>
    <xdr:to>
      <xdr:col>14</xdr:col>
      <xdr:colOff>28575</xdr:colOff>
      <xdr:row>39</xdr:row>
      <xdr:rowOff>620</xdr:rowOff>
    </xdr:to>
    <xdr:cxnSp macro="">
      <xdr:nvCxnSpPr>
        <xdr:cNvPr id="292" name="直線コネクタ 291"/>
        <xdr:cNvCxnSpPr/>
      </xdr:nvCxnSpPr>
      <xdr:spPr>
        <a:xfrm flipV="1">
          <a:off x="8750300" y="6646342"/>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168092</xdr:rowOff>
    </xdr:from>
    <xdr:to>
      <xdr:col>12</xdr:col>
      <xdr:colOff>511175</xdr:colOff>
      <xdr:row>39</xdr:row>
      <xdr:rowOff>620</xdr:rowOff>
    </xdr:to>
    <xdr:cxnSp macro="">
      <xdr:nvCxnSpPr>
        <xdr:cNvPr id="295" name="直線コネクタ 294"/>
        <xdr:cNvCxnSpPr/>
      </xdr:nvCxnSpPr>
      <xdr:spPr>
        <a:xfrm>
          <a:off x="7861300" y="668319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168092</xdr:rowOff>
    </xdr:from>
    <xdr:to>
      <xdr:col>11</xdr:col>
      <xdr:colOff>307975</xdr:colOff>
      <xdr:row>39</xdr:row>
      <xdr:rowOff>4735</xdr:rowOff>
    </xdr:to>
    <xdr:cxnSp macro="">
      <xdr:nvCxnSpPr>
        <xdr:cNvPr id="298" name="直線コネクタ 297"/>
        <xdr:cNvCxnSpPr/>
      </xdr:nvCxnSpPr>
      <xdr:spPr>
        <a:xfrm flipV="1">
          <a:off x="6972300" y="6683192"/>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149845</xdr:rowOff>
    </xdr:from>
    <xdr:to>
      <xdr:col>15</xdr:col>
      <xdr:colOff>231775</xdr:colOff>
      <xdr:row>39</xdr:row>
      <xdr:rowOff>79995</xdr:rowOff>
    </xdr:to>
    <xdr:sp macro="" textlink="">
      <xdr:nvSpPr>
        <xdr:cNvPr id="308" name="円/楕円 307"/>
        <xdr:cNvSpPr/>
      </xdr:nvSpPr>
      <xdr:spPr>
        <a:xfrm>
          <a:off x="10426700" y="66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64772</xdr:rowOff>
    </xdr:from>
    <xdr:ext cx="469744" cy="259045"/>
    <xdr:sp macro="" textlink="">
      <xdr:nvSpPr>
        <xdr:cNvPr id="309" name="補助費等該当値テキスト"/>
        <xdr:cNvSpPr txBox="1"/>
      </xdr:nvSpPr>
      <xdr:spPr>
        <a:xfrm>
          <a:off x="10528300" y="657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80442</xdr:rowOff>
    </xdr:from>
    <xdr:to>
      <xdr:col>14</xdr:col>
      <xdr:colOff>79375</xdr:colOff>
      <xdr:row>39</xdr:row>
      <xdr:rowOff>10592</xdr:rowOff>
    </xdr:to>
    <xdr:sp macro="" textlink="">
      <xdr:nvSpPr>
        <xdr:cNvPr id="310" name="円/楕円 309"/>
        <xdr:cNvSpPr/>
      </xdr:nvSpPr>
      <xdr:spPr>
        <a:xfrm>
          <a:off x="9588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1719</xdr:rowOff>
    </xdr:from>
    <xdr:ext cx="534377" cy="259045"/>
    <xdr:sp macro="" textlink="">
      <xdr:nvSpPr>
        <xdr:cNvPr id="311" name="テキスト ボックス 310"/>
        <xdr:cNvSpPr txBox="1"/>
      </xdr:nvSpPr>
      <xdr:spPr>
        <a:xfrm>
          <a:off x="9372111" y="66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121270</xdr:rowOff>
    </xdr:from>
    <xdr:to>
      <xdr:col>12</xdr:col>
      <xdr:colOff>561975</xdr:colOff>
      <xdr:row>39</xdr:row>
      <xdr:rowOff>51420</xdr:rowOff>
    </xdr:to>
    <xdr:sp macro="" textlink="">
      <xdr:nvSpPr>
        <xdr:cNvPr id="312" name="円/楕円 311"/>
        <xdr:cNvSpPr/>
      </xdr:nvSpPr>
      <xdr:spPr>
        <a:xfrm>
          <a:off x="8699500" y="66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42547</xdr:rowOff>
    </xdr:from>
    <xdr:ext cx="469744" cy="259045"/>
    <xdr:sp macro="" textlink="">
      <xdr:nvSpPr>
        <xdr:cNvPr id="313" name="テキスト ボックス 312"/>
        <xdr:cNvSpPr txBox="1"/>
      </xdr:nvSpPr>
      <xdr:spPr>
        <a:xfrm>
          <a:off x="8515427" y="67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117292</xdr:rowOff>
    </xdr:from>
    <xdr:to>
      <xdr:col>11</xdr:col>
      <xdr:colOff>358775</xdr:colOff>
      <xdr:row>39</xdr:row>
      <xdr:rowOff>47442</xdr:rowOff>
    </xdr:to>
    <xdr:sp macro="" textlink="">
      <xdr:nvSpPr>
        <xdr:cNvPr id="314" name="円/楕円 313"/>
        <xdr:cNvSpPr/>
      </xdr:nvSpPr>
      <xdr:spPr>
        <a:xfrm>
          <a:off x="7810500" y="66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38569</xdr:rowOff>
    </xdr:from>
    <xdr:ext cx="469744" cy="259045"/>
    <xdr:sp macro="" textlink="">
      <xdr:nvSpPr>
        <xdr:cNvPr id="315" name="テキスト ボックス 314"/>
        <xdr:cNvSpPr txBox="1"/>
      </xdr:nvSpPr>
      <xdr:spPr>
        <a:xfrm>
          <a:off x="7626427" y="672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125385</xdr:rowOff>
    </xdr:from>
    <xdr:to>
      <xdr:col>10</xdr:col>
      <xdr:colOff>155575</xdr:colOff>
      <xdr:row>39</xdr:row>
      <xdr:rowOff>55535</xdr:rowOff>
    </xdr:to>
    <xdr:sp macro="" textlink="">
      <xdr:nvSpPr>
        <xdr:cNvPr id="316" name="円/楕円 315"/>
        <xdr:cNvSpPr/>
      </xdr:nvSpPr>
      <xdr:spPr>
        <a:xfrm>
          <a:off x="6921500" y="66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46662</xdr:rowOff>
    </xdr:from>
    <xdr:ext cx="469744" cy="259045"/>
    <xdr:sp macro="" textlink="">
      <xdr:nvSpPr>
        <xdr:cNvPr id="317" name="テキスト ボックス 316"/>
        <xdr:cNvSpPr txBox="1"/>
      </xdr:nvSpPr>
      <xdr:spPr>
        <a:xfrm>
          <a:off x="6737427" y="67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83903</xdr:rowOff>
    </xdr:from>
    <xdr:to>
      <xdr:col>15</xdr:col>
      <xdr:colOff>180975</xdr:colOff>
      <xdr:row>57</xdr:row>
      <xdr:rowOff>826</xdr:rowOff>
    </xdr:to>
    <xdr:cxnSp macro="">
      <xdr:nvCxnSpPr>
        <xdr:cNvPr id="346" name="直線コネクタ 345"/>
        <xdr:cNvCxnSpPr/>
      </xdr:nvCxnSpPr>
      <xdr:spPr>
        <a:xfrm flipV="1">
          <a:off x="9639300" y="9685103"/>
          <a:ext cx="8382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82055</xdr:rowOff>
    </xdr:from>
    <xdr:to>
      <xdr:col>14</xdr:col>
      <xdr:colOff>28575</xdr:colOff>
      <xdr:row>57</xdr:row>
      <xdr:rowOff>826</xdr:rowOff>
    </xdr:to>
    <xdr:cxnSp macro="">
      <xdr:nvCxnSpPr>
        <xdr:cNvPr id="349" name="直線コネクタ 348"/>
        <xdr:cNvCxnSpPr/>
      </xdr:nvCxnSpPr>
      <xdr:spPr>
        <a:xfrm>
          <a:off x="8750300" y="968325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102305</xdr:rowOff>
    </xdr:from>
    <xdr:to>
      <xdr:col>12</xdr:col>
      <xdr:colOff>511175</xdr:colOff>
      <xdr:row>56</xdr:row>
      <xdr:rowOff>82055</xdr:rowOff>
    </xdr:to>
    <xdr:cxnSp macro="">
      <xdr:nvCxnSpPr>
        <xdr:cNvPr id="352" name="直線コネクタ 351"/>
        <xdr:cNvCxnSpPr/>
      </xdr:nvCxnSpPr>
      <xdr:spPr>
        <a:xfrm>
          <a:off x="7861300" y="9360605"/>
          <a:ext cx="889000" cy="3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102305</xdr:rowOff>
    </xdr:from>
    <xdr:to>
      <xdr:col>11</xdr:col>
      <xdr:colOff>307975</xdr:colOff>
      <xdr:row>55</xdr:row>
      <xdr:rowOff>9551</xdr:rowOff>
    </xdr:to>
    <xdr:cxnSp macro="">
      <xdr:nvCxnSpPr>
        <xdr:cNvPr id="355" name="直線コネクタ 354"/>
        <xdr:cNvCxnSpPr/>
      </xdr:nvCxnSpPr>
      <xdr:spPr>
        <a:xfrm flipV="1">
          <a:off x="6972300" y="9360605"/>
          <a:ext cx="8890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7" name="テキスト ボックス 356"/>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33103</xdr:rowOff>
    </xdr:from>
    <xdr:to>
      <xdr:col>15</xdr:col>
      <xdr:colOff>231775</xdr:colOff>
      <xdr:row>56</xdr:row>
      <xdr:rowOff>134703</xdr:rowOff>
    </xdr:to>
    <xdr:sp macro="" textlink="">
      <xdr:nvSpPr>
        <xdr:cNvPr id="365" name="円/楕円 364"/>
        <xdr:cNvSpPr/>
      </xdr:nvSpPr>
      <xdr:spPr>
        <a:xfrm>
          <a:off x="10426700" y="96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11530</xdr:rowOff>
    </xdr:from>
    <xdr:ext cx="534377" cy="259045"/>
    <xdr:sp macro="" textlink="">
      <xdr:nvSpPr>
        <xdr:cNvPr id="366" name="普通建設事業費該当値テキスト"/>
        <xdr:cNvSpPr txBox="1"/>
      </xdr:nvSpPr>
      <xdr:spPr>
        <a:xfrm>
          <a:off x="10528300" y="96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121476</xdr:rowOff>
    </xdr:from>
    <xdr:to>
      <xdr:col>14</xdr:col>
      <xdr:colOff>79375</xdr:colOff>
      <xdr:row>57</xdr:row>
      <xdr:rowOff>51626</xdr:rowOff>
    </xdr:to>
    <xdr:sp macro="" textlink="">
      <xdr:nvSpPr>
        <xdr:cNvPr id="367" name="円/楕円 366"/>
        <xdr:cNvSpPr/>
      </xdr:nvSpPr>
      <xdr:spPr>
        <a:xfrm>
          <a:off x="9588500" y="97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42753</xdr:rowOff>
    </xdr:from>
    <xdr:ext cx="534377" cy="259045"/>
    <xdr:sp macro="" textlink="">
      <xdr:nvSpPr>
        <xdr:cNvPr id="368" name="テキスト ボックス 367"/>
        <xdr:cNvSpPr txBox="1"/>
      </xdr:nvSpPr>
      <xdr:spPr>
        <a:xfrm>
          <a:off x="9372111" y="98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31255</xdr:rowOff>
    </xdr:from>
    <xdr:to>
      <xdr:col>12</xdr:col>
      <xdr:colOff>561975</xdr:colOff>
      <xdr:row>56</xdr:row>
      <xdr:rowOff>132855</xdr:rowOff>
    </xdr:to>
    <xdr:sp macro="" textlink="">
      <xdr:nvSpPr>
        <xdr:cNvPr id="369" name="円/楕円 368"/>
        <xdr:cNvSpPr/>
      </xdr:nvSpPr>
      <xdr:spPr>
        <a:xfrm>
          <a:off x="8699500" y="9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123982</xdr:rowOff>
    </xdr:from>
    <xdr:ext cx="534377" cy="259045"/>
    <xdr:sp macro="" textlink="">
      <xdr:nvSpPr>
        <xdr:cNvPr id="370" name="テキスト ボックス 369"/>
        <xdr:cNvSpPr txBox="1"/>
      </xdr:nvSpPr>
      <xdr:spPr>
        <a:xfrm>
          <a:off x="8483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51505</xdr:rowOff>
    </xdr:from>
    <xdr:to>
      <xdr:col>11</xdr:col>
      <xdr:colOff>358775</xdr:colOff>
      <xdr:row>54</xdr:row>
      <xdr:rowOff>153105</xdr:rowOff>
    </xdr:to>
    <xdr:sp macro="" textlink="">
      <xdr:nvSpPr>
        <xdr:cNvPr id="371" name="円/楕円 370"/>
        <xdr:cNvSpPr/>
      </xdr:nvSpPr>
      <xdr:spPr>
        <a:xfrm>
          <a:off x="7810500" y="93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169632</xdr:rowOff>
    </xdr:from>
    <xdr:ext cx="534377" cy="259045"/>
    <xdr:sp macro="" textlink="">
      <xdr:nvSpPr>
        <xdr:cNvPr id="372" name="テキスト ボックス 371"/>
        <xdr:cNvSpPr txBox="1"/>
      </xdr:nvSpPr>
      <xdr:spPr>
        <a:xfrm>
          <a:off x="7594111" y="90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130201</xdr:rowOff>
    </xdr:from>
    <xdr:to>
      <xdr:col>10</xdr:col>
      <xdr:colOff>155575</xdr:colOff>
      <xdr:row>55</xdr:row>
      <xdr:rowOff>60351</xdr:rowOff>
    </xdr:to>
    <xdr:sp macro="" textlink="">
      <xdr:nvSpPr>
        <xdr:cNvPr id="373" name="円/楕円 372"/>
        <xdr:cNvSpPr/>
      </xdr:nvSpPr>
      <xdr:spPr>
        <a:xfrm>
          <a:off x="6921500" y="93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51478</xdr:rowOff>
    </xdr:from>
    <xdr:ext cx="534377" cy="259045"/>
    <xdr:sp macro="" textlink="">
      <xdr:nvSpPr>
        <xdr:cNvPr id="374" name="テキスト ボックス 373"/>
        <xdr:cNvSpPr txBox="1"/>
      </xdr:nvSpPr>
      <xdr:spPr>
        <a:xfrm>
          <a:off x="6705111" y="94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66320</xdr:rowOff>
    </xdr:from>
    <xdr:to>
      <xdr:col>15</xdr:col>
      <xdr:colOff>180975</xdr:colOff>
      <xdr:row>78</xdr:row>
      <xdr:rowOff>14725</xdr:rowOff>
    </xdr:to>
    <xdr:cxnSp macro="">
      <xdr:nvCxnSpPr>
        <xdr:cNvPr id="401" name="直線コネクタ 400"/>
        <xdr:cNvCxnSpPr/>
      </xdr:nvCxnSpPr>
      <xdr:spPr>
        <a:xfrm flipV="1">
          <a:off x="9639300" y="13267970"/>
          <a:ext cx="838200" cy="1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15520</xdr:rowOff>
    </xdr:from>
    <xdr:to>
      <xdr:col>15</xdr:col>
      <xdr:colOff>231775</xdr:colOff>
      <xdr:row>77</xdr:row>
      <xdr:rowOff>117120</xdr:rowOff>
    </xdr:to>
    <xdr:sp macro="" textlink="">
      <xdr:nvSpPr>
        <xdr:cNvPr id="411" name="円/楕円 410"/>
        <xdr:cNvSpPr/>
      </xdr:nvSpPr>
      <xdr:spPr>
        <a:xfrm>
          <a:off x="104267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165397</xdr:rowOff>
    </xdr:from>
    <xdr:ext cx="534377" cy="259045"/>
    <xdr:sp macro="" textlink="">
      <xdr:nvSpPr>
        <xdr:cNvPr id="412" name="普通建設事業費 （ うち新規整備　）該当値テキスト"/>
        <xdr:cNvSpPr txBox="1"/>
      </xdr:nvSpPr>
      <xdr:spPr>
        <a:xfrm>
          <a:off x="10528300" y="131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135375</xdr:rowOff>
    </xdr:from>
    <xdr:to>
      <xdr:col>14</xdr:col>
      <xdr:colOff>79375</xdr:colOff>
      <xdr:row>78</xdr:row>
      <xdr:rowOff>65525</xdr:rowOff>
    </xdr:to>
    <xdr:sp macro="" textlink="">
      <xdr:nvSpPr>
        <xdr:cNvPr id="413" name="円/楕円 412"/>
        <xdr:cNvSpPr/>
      </xdr:nvSpPr>
      <xdr:spPr>
        <a:xfrm>
          <a:off x="95885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56652</xdr:rowOff>
    </xdr:from>
    <xdr:ext cx="469744" cy="259045"/>
    <xdr:sp macro="" textlink="">
      <xdr:nvSpPr>
        <xdr:cNvPr id="414" name="テキスト ボックス 413"/>
        <xdr:cNvSpPr txBox="1"/>
      </xdr:nvSpPr>
      <xdr:spPr>
        <a:xfrm>
          <a:off x="9404427" y="134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60010</xdr:rowOff>
    </xdr:from>
    <xdr:to>
      <xdr:col>15</xdr:col>
      <xdr:colOff>180975</xdr:colOff>
      <xdr:row>97</xdr:row>
      <xdr:rowOff>142055</xdr:rowOff>
    </xdr:to>
    <xdr:cxnSp macro="">
      <xdr:nvCxnSpPr>
        <xdr:cNvPr id="441" name="直線コネクタ 440"/>
        <xdr:cNvCxnSpPr/>
      </xdr:nvCxnSpPr>
      <xdr:spPr>
        <a:xfrm>
          <a:off x="9639300" y="16690660"/>
          <a:ext cx="8382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91255</xdr:rowOff>
    </xdr:from>
    <xdr:to>
      <xdr:col>15</xdr:col>
      <xdr:colOff>231775</xdr:colOff>
      <xdr:row>98</xdr:row>
      <xdr:rowOff>21405</xdr:rowOff>
    </xdr:to>
    <xdr:sp macro="" textlink="">
      <xdr:nvSpPr>
        <xdr:cNvPr id="451" name="円/楕円 450"/>
        <xdr:cNvSpPr/>
      </xdr:nvSpPr>
      <xdr:spPr>
        <a:xfrm>
          <a:off x="104267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69682</xdr:rowOff>
    </xdr:from>
    <xdr:ext cx="469744" cy="259045"/>
    <xdr:sp macro="" textlink="">
      <xdr:nvSpPr>
        <xdr:cNvPr id="452" name="普通建設事業費 （ うち更新整備　）該当値テキスト"/>
        <xdr:cNvSpPr txBox="1"/>
      </xdr:nvSpPr>
      <xdr:spPr>
        <a:xfrm>
          <a:off x="10528300" y="167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9210</xdr:rowOff>
    </xdr:from>
    <xdr:to>
      <xdr:col>14</xdr:col>
      <xdr:colOff>79375</xdr:colOff>
      <xdr:row>97</xdr:row>
      <xdr:rowOff>110810</xdr:rowOff>
    </xdr:to>
    <xdr:sp macro="" textlink="">
      <xdr:nvSpPr>
        <xdr:cNvPr id="453" name="円/楕円 452"/>
        <xdr:cNvSpPr/>
      </xdr:nvSpPr>
      <xdr:spPr>
        <a:xfrm>
          <a:off x="9588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101937</xdr:rowOff>
    </xdr:from>
    <xdr:ext cx="534377" cy="259045"/>
    <xdr:sp macro="" textlink="">
      <xdr:nvSpPr>
        <xdr:cNvPr id="454" name="テキスト ボックス 453"/>
        <xdr:cNvSpPr txBox="1"/>
      </xdr:nvSpPr>
      <xdr:spPr>
        <a:xfrm>
          <a:off x="9372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139312</xdr:rowOff>
    </xdr:from>
    <xdr:to>
      <xdr:col>23</xdr:col>
      <xdr:colOff>517525</xdr:colOff>
      <xdr:row>38</xdr:row>
      <xdr:rowOff>139700</xdr:rowOff>
    </xdr:to>
    <xdr:cxnSp macro="">
      <xdr:nvCxnSpPr>
        <xdr:cNvPr id="481" name="直線コネクタ 480"/>
        <xdr:cNvCxnSpPr/>
      </xdr:nvCxnSpPr>
      <xdr:spPr>
        <a:xfrm>
          <a:off x="15481300" y="6654412"/>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138831</xdr:rowOff>
    </xdr:from>
    <xdr:to>
      <xdr:col>22</xdr:col>
      <xdr:colOff>365125</xdr:colOff>
      <xdr:row>38</xdr:row>
      <xdr:rowOff>139312</xdr:rowOff>
    </xdr:to>
    <xdr:cxnSp macro="">
      <xdr:nvCxnSpPr>
        <xdr:cNvPr id="484" name="直線コネクタ 483"/>
        <xdr:cNvCxnSpPr/>
      </xdr:nvCxnSpPr>
      <xdr:spPr>
        <a:xfrm>
          <a:off x="14592300" y="6653931"/>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136157</xdr:rowOff>
    </xdr:from>
    <xdr:to>
      <xdr:col>21</xdr:col>
      <xdr:colOff>161925</xdr:colOff>
      <xdr:row>38</xdr:row>
      <xdr:rowOff>138831</xdr:rowOff>
    </xdr:to>
    <xdr:cxnSp macro="">
      <xdr:nvCxnSpPr>
        <xdr:cNvPr id="487" name="直線コネクタ 486"/>
        <xdr:cNvCxnSpPr/>
      </xdr:nvCxnSpPr>
      <xdr:spPr>
        <a:xfrm>
          <a:off x="13703300" y="6651257"/>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104335</xdr:rowOff>
    </xdr:from>
    <xdr:to>
      <xdr:col>19</xdr:col>
      <xdr:colOff>644525</xdr:colOff>
      <xdr:row>38</xdr:row>
      <xdr:rowOff>136157</xdr:rowOff>
    </xdr:to>
    <xdr:cxnSp macro="">
      <xdr:nvCxnSpPr>
        <xdr:cNvPr id="490" name="直線コネクタ 489"/>
        <xdr:cNvCxnSpPr/>
      </xdr:nvCxnSpPr>
      <xdr:spPr>
        <a:xfrm>
          <a:off x="12814300" y="6619435"/>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88512</xdr:rowOff>
    </xdr:from>
    <xdr:to>
      <xdr:col>22</xdr:col>
      <xdr:colOff>415925</xdr:colOff>
      <xdr:row>39</xdr:row>
      <xdr:rowOff>18662</xdr:rowOff>
    </xdr:to>
    <xdr:sp macro="" textlink="">
      <xdr:nvSpPr>
        <xdr:cNvPr id="502" name="円/楕円 501"/>
        <xdr:cNvSpPr/>
      </xdr:nvSpPr>
      <xdr:spPr>
        <a:xfrm>
          <a:off x="154305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9789</xdr:rowOff>
    </xdr:from>
    <xdr:ext cx="313932" cy="259045"/>
    <xdr:sp macro="" textlink="">
      <xdr:nvSpPr>
        <xdr:cNvPr id="503" name="テキスト ボックス 502"/>
        <xdr:cNvSpPr txBox="1"/>
      </xdr:nvSpPr>
      <xdr:spPr>
        <a:xfrm>
          <a:off x="15324333" y="6696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88031</xdr:rowOff>
    </xdr:from>
    <xdr:to>
      <xdr:col>21</xdr:col>
      <xdr:colOff>212725</xdr:colOff>
      <xdr:row>39</xdr:row>
      <xdr:rowOff>18181</xdr:rowOff>
    </xdr:to>
    <xdr:sp macro="" textlink="">
      <xdr:nvSpPr>
        <xdr:cNvPr id="504" name="円/楕円 503"/>
        <xdr:cNvSpPr/>
      </xdr:nvSpPr>
      <xdr:spPr>
        <a:xfrm>
          <a:off x="14541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9308</xdr:rowOff>
    </xdr:from>
    <xdr:ext cx="313932" cy="259045"/>
    <xdr:sp macro="" textlink="">
      <xdr:nvSpPr>
        <xdr:cNvPr id="505" name="テキスト ボックス 504"/>
        <xdr:cNvSpPr txBox="1"/>
      </xdr:nvSpPr>
      <xdr:spPr>
        <a:xfrm>
          <a:off x="14435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85357</xdr:rowOff>
    </xdr:from>
    <xdr:to>
      <xdr:col>20</xdr:col>
      <xdr:colOff>9525</xdr:colOff>
      <xdr:row>39</xdr:row>
      <xdr:rowOff>15507</xdr:rowOff>
    </xdr:to>
    <xdr:sp macro="" textlink="">
      <xdr:nvSpPr>
        <xdr:cNvPr id="506" name="円/楕円 505"/>
        <xdr:cNvSpPr/>
      </xdr:nvSpPr>
      <xdr:spPr>
        <a:xfrm>
          <a:off x="13652500" y="6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6634</xdr:rowOff>
    </xdr:from>
    <xdr:ext cx="378565" cy="259045"/>
    <xdr:sp macro="" textlink="">
      <xdr:nvSpPr>
        <xdr:cNvPr id="507" name="テキスト ボックス 506"/>
        <xdr:cNvSpPr txBox="1"/>
      </xdr:nvSpPr>
      <xdr:spPr>
        <a:xfrm>
          <a:off x="13514017" y="669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53535</xdr:rowOff>
    </xdr:from>
    <xdr:to>
      <xdr:col>18</xdr:col>
      <xdr:colOff>492125</xdr:colOff>
      <xdr:row>38</xdr:row>
      <xdr:rowOff>155135</xdr:rowOff>
    </xdr:to>
    <xdr:sp macro="" textlink="">
      <xdr:nvSpPr>
        <xdr:cNvPr id="508" name="円/楕円 507"/>
        <xdr:cNvSpPr/>
      </xdr:nvSpPr>
      <xdr:spPr>
        <a:xfrm>
          <a:off x="12763500" y="65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146262</xdr:rowOff>
    </xdr:from>
    <xdr:ext cx="469744" cy="259045"/>
    <xdr:sp macro="" textlink="">
      <xdr:nvSpPr>
        <xdr:cNvPr id="509" name="テキスト ボックス 508"/>
        <xdr:cNvSpPr txBox="1"/>
      </xdr:nvSpPr>
      <xdr:spPr>
        <a:xfrm>
          <a:off x="12579427" y="66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170562</xdr:rowOff>
    </xdr:from>
    <xdr:to>
      <xdr:col>23</xdr:col>
      <xdr:colOff>517525</xdr:colOff>
      <xdr:row>79</xdr:row>
      <xdr:rowOff>64582</xdr:rowOff>
    </xdr:to>
    <xdr:cxnSp macro="">
      <xdr:nvCxnSpPr>
        <xdr:cNvPr id="586" name="直線コネクタ 585"/>
        <xdr:cNvCxnSpPr/>
      </xdr:nvCxnSpPr>
      <xdr:spPr>
        <a:xfrm>
          <a:off x="15481300" y="13543662"/>
          <a:ext cx="8382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148982</xdr:rowOff>
    </xdr:from>
    <xdr:to>
      <xdr:col>22</xdr:col>
      <xdr:colOff>365125</xdr:colOff>
      <xdr:row>78</xdr:row>
      <xdr:rowOff>170562</xdr:rowOff>
    </xdr:to>
    <xdr:cxnSp macro="">
      <xdr:nvCxnSpPr>
        <xdr:cNvPr id="589" name="直線コネクタ 588"/>
        <xdr:cNvCxnSpPr/>
      </xdr:nvCxnSpPr>
      <xdr:spPr>
        <a:xfrm>
          <a:off x="14592300" y="13522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141094</xdr:rowOff>
    </xdr:from>
    <xdr:to>
      <xdr:col>21</xdr:col>
      <xdr:colOff>161925</xdr:colOff>
      <xdr:row>78</xdr:row>
      <xdr:rowOff>148982</xdr:rowOff>
    </xdr:to>
    <xdr:cxnSp macro="">
      <xdr:nvCxnSpPr>
        <xdr:cNvPr id="592" name="直線コネクタ 591"/>
        <xdr:cNvCxnSpPr/>
      </xdr:nvCxnSpPr>
      <xdr:spPr>
        <a:xfrm>
          <a:off x="13703300" y="1351419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141094</xdr:rowOff>
    </xdr:from>
    <xdr:to>
      <xdr:col>19</xdr:col>
      <xdr:colOff>644525</xdr:colOff>
      <xdr:row>78</xdr:row>
      <xdr:rowOff>152685</xdr:rowOff>
    </xdr:to>
    <xdr:cxnSp macro="">
      <xdr:nvCxnSpPr>
        <xdr:cNvPr id="595" name="直線コネクタ 594"/>
        <xdr:cNvCxnSpPr/>
      </xdr:nvCxnSpPr>
      <xdr:spPr>
        <a:xfrm flipV="1">
          <a:off x="12814300" y="13514194"/>
          <a:ext cx="889000" cy="1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13782</xdr:rowOff>
    </xdr:from>
    <xdr:to>
      <xdr:col>23</xdr:col>
      <xdr:colOff>568325</xdr:colOff>
      <xdr:row>79</xdr:row>
      <xdr:rowOff>115382</xdr:rowOff>
    </xdr:to>
    <xdr:sp macro="" textlink="">
      <xdr:nvSpPr>
        <xdr:cNvPr id="605" name="円/楕円 604"/>
        <xdr:cNvSpPr/>
      </xdr:nvSpPr>
      <xdr:spPr>
        <a:xfrm>
          <a:off x="16268700" y="13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100159</xdr:rowOff>
    </xdr:from>
    <xdr:ext cx="534377" cy="259045"/>
    <xdr:sp macro="" textlink="">
      <xdr:nvSpPr>
        <xdr:cNvPr id="606" name="公債費該当値テキスト"/>
        <xdr:cNvSpPr txBox="1"/>
      </xdr:nvSpPr>
      <xdr:spPr>
        <a:xfrm>
          <a:off x="16370300" y="134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119762</xdr:rowOff>
    </xdr:from>
    <xdr:to>
      <xdr:col>22</xdr:col>
      <xdr:colOff>415925</xdr:colOff>
      <xdr:row>79</xdr:row>
      <xdr:rowOff>49912</xdr:rowOff>
    </xdr:to>
    <xdr:sp macro="" textlink="">
      <xdr:nvSpPr>
        <xdr:cNvPr id="607" name="円/楕円 606"/>
        <xdr:cNvSpPr/>
      </xdr:nvSpPr>
      <xdr:spPr>
        <a:xfrm>
          <a:off x="15430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41039</xdr:rowOff>
    </xdr:from>
    <xdr:ext cx="534377" cy="259045"/>
    <xdr:sp macro="" textlink="">
      <xdr:nvSpPr>
        <xdr:cNvPr id="608" name="テキスト ボックス 607"/>
        <xdr:cNvSpPr txBox="1"/>
      </xdr:nvSpPr>
      <xdr:spPr>
        <a:xfrm>
          <a:off x="15214111" y="135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98182</xdr:rowOff>
    </xdr:from>
    <xdr:to>
      <xdr:col>21</xdr:col>
      <xdr:colOff>212725</xdr:colOff>
      <xdr:row>79</xdr:row>
      <xdr:rowOff>28332</xdr:rowOff>
    </xdr:to>
    <xdr:sp macro="" textlink="">
      <xdr:nvSpPr>
        <xdr:cNvPr id="609" name="円/楕円 608"/>
        <xdr:cNvSpPr/>
      </xdr:nvSpPr>
      <xdr:spPr>
        <a:xfrm>
          <a:off x="14541500" y="134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19459</xdr:rowOff>
    </xdr:from>
    <xdr:ext cx="534377" cy="259045"/>
    <xdr:sp macro="" textlink="">
      <xdr:nvSpPr>
        <xdr:cNvPr id="610" name="テキスト ボックス 609"/>
        <xdr:cNvSpPr txBox="1"/>
      </xdr:nvSpPr>
      <xdr:spPr>
        <a:xfrm>
          <a:off x="14325111" y="135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90294</xdr:rowOff>
    </xdr:from>
    <xdr:to>
      <xdr:col>20</xdr:col>
      <xdr:colOff>9525</xdr:colOff>
      <xdr:row>79</xdr:row>
      <xdr:rowOff>20444</xdr:rowOff>
    </xdr:to>
    <xdr:sp macro="" textlink="">
      <xdr:nvSpPr>
        <xdr:cNvPr id="611" name="円/楕円 610"/>
        <xdr:cNvSpPr/>
      </xdr:nvSpPr>
      <xdr:spPr>
        <a:xfrm>
          <a:off x="13652500" y="13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11571</xdr:rowOff>
    </xdr:from>
    <xdr:ext cx="534377" cy="259045"/>
    <xdr:sp macro="" textlink="">
      <xdr:nvSpPr>
        <xdr:cNvPr id="612" name="テキスト ボックス 611"/>
        <xdr:cNvSpPr txBox="1"/>
      </xdr:nvSpPr>
      <xdr:spPr>
        <a:xfrm>
          <a:off x="13436111" y="135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101885</xdr:rowOff>
    </xdr:from>
    <xdr:to>
      <xdr:col>18</xdr:col>
      <xdr:colOff>492125</xdr:colOff>
      <xdr:row>79</xdr:row>
      <xdr:rowOff>32035</xdr:rowOff>
    </xdr:to>
    <xdr:sp macro="" textlink="">
      <xdr:nvSpPr>
        <xdr:cNvPr id="613" name="円/楕円 612"/>
        <xdr:cNvSpPr/>
      </xdr:nvSpPr>
      <xdr:spPr>
        <a:xfrm>
          <a:off x="12763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23162</xdr:rowOff>
    </xdr:from>
    <xdr:ext cx="534377" cy="259045"/>
    <xdr:sp macro="" textlink="">
      <xdr:nvSpPr>
        <xdr:cNvPr id="614" name="テキスト ボックス 613"/>
        <xdr:cNvSpPr txBox="1"/>
      </xdr:nvSpPr>
      <xdr:spPr>
        <a:xfrm>
          <a:off x="12547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11570</xdr:rowOff>
    </xdr:from>
    <xdr:to>
      <xdr:col>23</xdr:col>
      <xdr:colOff>517525</xdr:colOff>
      <xdr:row>98</xdr:row>
      <xdr:rowOff>160389</xdr:rowOff>
    </xdr:to>
    <xdr:cxnSp macro="">
      <xdr:nvCxnSpPr>
        <xdr:cNvPr id="643" name="直線コネクタ 642"/>
        <xdr:cNvCxnSpPr/>
      </xdr:nvCxnSpPr>
      <xdr:spPr>
        <a:xfrm flipV="1">
          <a:off x="15481300" y="16813670"/>
          <a:ext cx="8382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147625</xdr:rowOff>
    </xdr:from>
    <xdr:to>
      <xdr:col>22</xdr:col>
      <xdr:colOff>365125</xdr:colOff>
      <xdr:row>98</xdr:row>
      <xdr:rowOff>160389</xdr:rowOff>
    </xdr:to>
    <xdr:cxnSp macro="">
      <xdr:nvCxnSpPr>
        <xdr:cNvPr id="646" name="直線コネクタ 645"/>
        <xdr:cNvCxnSpPr/>
      </xdr:nvCxnSpPr>
      <xdr:spPr>
        <a:xfrm>
          <a:off x="14592300" y="16949725"/>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75692</xdr:rowOff>
    </xdr:from>
    <xdr:to>
      <xdr:col>21</xdr:col>
      <xdr:colOff>161925</xdr:colOff>
      <xdr:row>98</xdr:row>
      <xdr:rowOff>147625</xdr:rowOff>
    </xdr:to>
    <xdr:cxnSp macro="">
      <xdr:nvCxnSpPr>
        <xdr:cNvPr id="649" name="直線コネクタ 648"/>
        <xdr:cNvCxnSpPr/>
      </xdr:nvCxnSpPr>
      <xdr:spPr>
        <a:xfrm>
          <a:off x="13703300" y="16877792"/>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75692</xdr:rowOff>
    </xdr:from>
    <xdr:to>
      <xdr:col>19</xdr:col>
      <xdr:colOff>644525</xdr:colOff>
      <xdr:row>99</xdr:row>
      <xdr:rowOff>8065</xdr:rowOff>
    </xdr:to>
    <xdr:cxnSp macro="">
      <xdr:nvCxnSpPr>
        <xdr:cNvPr id="652" name="直線コネクタ 651"/>
        <xdr:cNvCxnSpPr/>
      </xdr:nvCxnSpPr>
      <xdr:spPr>
        <a:xfrm flipV="1">
          <a:off x="12814300" y="16877792"/>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132220</xdr:rowOff>
    </xdr:from>
    <xdr:to>
      <xdr:col>23</xdr:col>
      <xdr:colOff>568325</xdr:colOff>
      <xdr:row>98</xdr:row>
      <xdr:rowOff>62370</xdr:rowOff>
    </xdr:to>
    <xdr:sp macro="" textlink="">
      <xdr:nvSpPr>
        <xdr:cNvPr id="662" name="円/楕円 661"/>
        <xdr:cNvSpPr/>
      </xdr:nvSpPr>
      <xdr:spPr>
        <a:xfrm>
          <a:off x="162687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110647</xdr:rowOff>
    </xdr:from>
    <xdr:ext cx="469744" cy="259045"/>
    <xdr:sp macro="" textlink="">
      <xdr:nvSpPr>
        <xdr:cNvPr id="663" name="積立金該当値テキスト"/>
        <xdr:cNvSpPr txBox="1"/>
      </xdr:nvSpPr>
      <xdr:spPr>
        <a:xfrm>
          <a:off x="16370300" y="167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109589</xdr:rowOff>
    </xdr:from>
    <xdr:to>
      <xdr:col>22</xdr:col>
      <xdr:colOff>415925</xdr:colOff>
      <xdr:row>99</xdr:row>
      <xdr:rowOff>39739</xdr:rowOff>
    </xdr:to>
    <xdr:sp macro="" textlink="">
      <xdr:nvSpPr>
        <xdr:cNvPr id="664" name="円/楕円 663"/>
        <xdr:cNvSpPr/>
      </xdr:nvSpPr>
      <xdr:spPr>
        <a:xfrm>
          <a:off x="15430500" y="169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30866</xdr:rowOff>
    </xdr:from>
    <xdr:ext cx="469744" cy="259045"/>
    <xdr:sp macro="" textlink="">
      <xdr:nvSpPr>
        <xdr:cNvPr id="665" name="テキスト ボックス 664"/>
        <xdr:cNvSpPr txBox="1"/>
      </xdr:nvSpPr>
      <xdr:spPr>
        <a:xfrm>
          <a:off x="15246427" y="1700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96825</xdr:rowOff>
    </xdr:from>
    <xdr:to>
      <xdr:col>21</xdr:col>
      <xdr:colOff>212725</xdr:colOff>
      <xdr:row>99</xdr:row>
      <xdr:rowOff>26975</xdr:rowOff>
    </xdr:to>
    <xdr:sp macro="" textlink="">
      <xdr:nvSpPr>
        <xdr:cNvPr id="666" name="円/楕円 665"/>
        <xdr:cNvSpPr/>
      </xdr:nvSpPr>
      <xdr:spPr>
        <a:xfrm>
          <a:off x="14541500" y="168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18102</xdr:rowOff>
    </xdr:from>
    <xdr:ext cx="469744" cy="259045"/>
    <xdr:sp macro="" textlink="">
      <xdr:nvSpPr>
        <xdr:cNvPr id="667" name="テキスト ボックス 666"/>
        <xdr:cNvSpPr txBox="1"/>
      </xdr:nvSpPr>
      <xdr:spPr>
        <a:xfrm>
          <a:off x="14357427" y="1699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24892</xdr:rowOff>
    </xdr:from>
    <xdr:to>
      <xdr:col>20</xdr:col>
      <xdr:colOff>9525</xdr:colOff>
      <xdr:row>98</xdr:row>
      <xdr:rowOff>126492</xdr:rowOff>
    </xdr:to>
    <xdr:sp macro="" textlink="">
      <xdr:nvSpPr>
        <xdr:cNvPr id="668" name="円/楕円 667"/>
        <xdr:cNvSpPr/>
      </xdr:nvSpPr>
      <xdr:spPr>
        <a:xfrm>
          <a:off x="13652500" y="16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117619</xdr:rowOff>
    </xdr:from>
    <xdr:ext cx="469744" cy="259045"/>
    <xdr:sp macro="" textlink="">
      <xdr:nvSpPr>
        <xdr:cNvPr id="669" name="テキスト ボックス 668"/>
        <xdr:cNvSpPr txBox="1"/>
      </xdr:nvSpPr>
      <xdr:spPr>
        <a:xfrm>
          <a:off x="13468427" y="169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128715</xdr:rowOff>
    </xdr:from>
    <xdr:to>
      <xdr:col>18</xdr:col>
      <xdr:colOff>492125</xdr:colOff>
      <xdr:row>99</xdr:row>
      <xdr:rowOff>58865</xdr:rowOff>
    </xdr:to>
    <xdr:sp macro="" textlink="">
      <xdr:nvSpPr>
        <xdr:cNvPr id="670" name="円/楕円 669"/>
        <xdr:cNvSpPr/>
      </xdr:nvSpPr>
      <xdr:spPr>
        <a:xfrm>
          <a:off x="12763500" y="169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49992</xdr:rowOff>
    </xdr:from>
    <xdr:ext cx="378565" cy="259045"/>
    <xdr:sp macro="" textlink="">
      <xdr:nvSpPr>
        <xdr:cNvPr id="671" name="テキスト ボックス 670"/>
        <xdr:cNvSpPr txBox="1"/>
      </xdr:nvSpPr>
      <xdr:spPr>
        <a:xfrm>
          <a:off x="12625017" y="17023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8" name="直線コネクタ 69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1" name="直線コネクタ 70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4" name="直線コネクタ 70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7" name="直線コネクタ 70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7" name="円/楕円 71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9" name="円/楕円 71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0" name="テキスト ボックス 71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1" name="円/楕円 72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2" name="テキスト ボックス 72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3" name="円/楕円 72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4" name="テキスト ボックス 72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5" name="円/楕円 72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6" name="テキスト ボックス 72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45471</xdr:rowOff>
    </xdr:from>
    <xdr:to>
      <xdr:col>32</xdr:col>
      <xdr:colOff>187325</xdr:colOff>
      <xdr:row>58</xdr:row>
      <xdr:rowOff>45882</xdr:rowOff>
    </xdr:to>
    <xdr:cxnSp macro="">
      <xdr:nvCxnSpPr>
        <xdr:cNvPr id="753" name="直線コネクタ 752"/>
        <xdr:cNvCxnSpPr/>
      </xdr:nvCxnSpPr>
      <xdr:spPr>
        <a:xfrm>
          <a:off x="21323300" y="998957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43871</xdr:rowOff>
    </xdr:from>
    <xdr:to>
      <xdr:col>31</xdr:col>
      <xdr:colOff>34925</xdr:colOff>
      <xdr:row>58</xdr:row>
      <xdr:rowOff>45471</xdr:rowOff>
    </xdr:to>
    <xdr:cxnSp macro="">
      <xdr:nvCxnSpPr>
        <xdr:cNvPr id="756" name="直線コネクタ 755"/>
        <xdr:cNvCxnSpPr/>
      </xdr:nvCxnSpPr>
      <xdr:spPr>
        <a:xfrm>
          <a:off x="20434300" y="99879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42728</xdr:rowOff>
    </xdr:from>
    <xdr:to>
      <xdr:col>29</xdr:col>
      <xdr:colOff>517525</xdr:colOff>
      <xdr:row>58</xdr:row>
      <xdr:rowOff>43871</xdr:rowOff>
    </xdr:to>
    <xdr:cxnSp macro="">
      <xdr:nvCxnSpPr>
        <xdr:cNvPr id="759" name="直線コネクタ 758"/>
        <xdr:cNvCxnSpPr/>
      </xdr:nvCxnSpPr>
      <xdr:spPr>
        <a:xfrm>
          <a:off x="19545300" y="99868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40853</xdr:rowOff>
    </xdr:from>
    <xdr:to>
      <xdr:col>28</xdr:col>
      <xdr:colOff>314325</xdr:colOff>
      <xdr:row>58</xdr:row>
      <xdr:rowOff>42728</xdr:rowOff>
    </xdr:to>
    <xdr:cxnSp macro="">
      <xdr:nvCxnSpPr>
        <xdr:cNvPr id="762" name="直線コネクタ 761"/>
        <xdr:cNvCxnSpPr/>
      </xdr:nvCxnSpPr>
      <xdr:spPr>
        <a:xfrm>
          <a:off x="18656300" y="998495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166532</xdr:rowOff>
    </xdr:from>
    <xdr:to>
      <xdr:col>32</xdr:col>
      <xdr:colOff>238125</xdr:colOff>
      <xdr:row>58</xdr:row>
      <xdr:rowOff>96682</xdr:rowOff>
    </xdr:to>
    <xdr:sp macro="" textlink="">
      <xdr:nvSpPr>
        <xdr:cNvPr id="772" name="円/楕円 771"/>
        <xdr:cNvSpPr/>
      </xdr:nvSpPr>
      <xdr:spPr>
        <a:xfrm>
          <a:off x="221107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81459</xdr:rowOff>
    </xdr:from>
    <xdr:ext cx="469744" cy="259045"/>
    <xdr:sp macro="" textlink="">
      <xdr:nvSpPr>
        <xdr:cNvPr id="773" name="貸付金該当値テキスト"/>
        <xdr:cNvSpPr txBox="1"/>
      </xdr:nvSpPr>
      <xdr:spPr>
        <a:xfrm>
          <a:off x="22212300" y="98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166121</xdr:rowOff>
    </xdr:from>
    <xdr:to>
      <xdr:col>31</xdr:col>
      <xdr:colOff>85725</xdr:colOff>
      <xdr:row>58</xdr:row>
      <xdr:rowOff>96271</xdr:rowOff>
    </xdr:to>
    <xdr:sp macro="" textlink="">
      <xdr:nvSpPr>
        <xdr:cNvPr id="774" name="円/楕円 773"/>
        <xdr:cNvSpPr/>
      </xdr:nvSpPr>
      <xdr:spPr>
        <a:xfrm>
          <a:off x="21272500" y="9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87398</xdr:rowOff>
    </xdr:from>
    <xdr:ext cx="469744" cy="259045"/>
    <xdr:sp macro="" textlink="">
      <xdr:nvSpPr>
        <xdr:cNvPr id="775" name="テキスト ボックス 774"/>
        <xdr:cNvSpPr txBox="1"/>
      </xdr:nvSpPr>
      <xdr:spPr>
        <a:xfrm>
          <a:off x="21088427" y="100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164521</xdr:rowOff>
    </xdr:from>
    <xdr:to>
      <xdr:col>29</xdr:col>
      <xdr:colOff>568325</xdr:colOff>
      <xdr:row>58</xdr:row>
      <xdr:rowOff>94671</xdr:rowOff>
    </xdr:to>
    <xdr:sp macro="" textlink="">
      <xdr:nvSpPr>
        <xdr:cNvPr id="776" name="円/楕円 775"/>
        <xdr:cNvSpPr/>
      </xdr:nvSpPr>
      <xdr:spPr>
        <a:xfrm>
          <a:off x="20383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85798</xdr:rowOff>
    </xdr:from>
    <xdr:ext cx="469744" cy="259045"/>
    <xdr:sp macro="" textlink="">
      <xdr:nvSpPr>
        <xdr:cNvPr id="777" name="テキスト ボックス 776"/>
        <xdr:cNvSpPr txBox="1"/>
      </xdr:nvSpPr>
      <xdr:spPr>
        <a:xfrm>
          <a:off x="20199427" y="1002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163378</xdr:rowOff>
    </xdr:from>
    <xdr:to>
      <xdr:col>28</xdr:col>
      <xdr:colOff>365125</xdr:colOff>
      <xdr:row>58</xdr:row>
      <xdr:rowOff>93528</xdr:rowOff>
    </xdr:to>
    <xdr:sp macro="" textlink="">
      <xdr:nvSpPr>
        <xdr:cNvPr id="778" name="円/楕円 777"/>
        <xdr:cNvSpPr/>
      </xdr:nvSpPr>
      <xdr:spPr>
        <a:xfrm>
          <a:off x="19494500" y="9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84655</xdr:rowOff>
    </xdr:from>
    <xdr:ext cx="469744" cy="259045"/>
    <xdr:sp macro="" textlink="">
      <xdr:nvSpPr>
        <xdr:cNvPr id="779" name="テキスト ボックス 778"/>
        <xdr:cNvSpPr txBox="1"/>
      </xdr:nvSpPr>
      <xdr:spPr>
        <a:xfrm>
          <a:off x="19310427" y="100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161503</xdr:rowOff>
    </xdr:from>
    <xdr:to>
      <xdr:col>27</xdr:col>
      <xdr:colOff>161925</xdr:colOff>
      <xdr:row>58</xdr:row>
      <xdr:rowOff>91653</xdr:rowOff>
    </xdr:to>
    <xdr:sp macro="" textlink="">
      <xdr:nvSpPr>
        <xdr:cNvPr id="780" name="円/楕円 779"/>
        <xdr:cNvSpPr/>
      </xdr:nvSpPr>
      <xdr:spPr>
        <a:xfrm>
          <a:off x="18605500" y="99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82780</xdr:rowOff>
    </xdr:from>
    <xdr:ext cx="469744" cy="259045"/>
    <xdr:sp macro="" textlink="">
      <xdr:nvSpPr>
        <xdr:cNvPr id="781" name="テキスト ボックス 780"/>
        <xdr:cNvSpPr txBox="1"/>
      </xdr:nvSpPr>
      <xdr:spPr>
        <a:xfrm>
          <a:off x="18421427" y="100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120543</xdr:rowOff>
    </xdr:from>
    <xdr:to>
      <xdr:col>32</xdr:col>
      <xdr:colOff>187325</xdr:colOff>
      <xdr:row>76</xdr:row>
      <xdr:rowOff>163565</xdr:rowOff>
    </xdr:to>
    <xdr:cxnSp macro="">
      <xdr:nvCxnSpPr>
        <xdr:cNvPr id="809" name="直線コネクタ 808"/>
        <xdr:cNvCxnSpPr/>
      </xdr:nvCxnSpPr>
      <xdr:spPr>
        <a:xfrm flipV="1">
          <a:off x="21323300" y="13150743"/>
          <a:ext cx="8382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148569</xdr:rowOff>
    </xdr:from>
    <xdr:to>
      <xdr:col>31</xdr:col>
      <xdr:colOff>34925</xdr:colOff>
      <xdr:row>76</xdr:row>
      <xdr:rowOff>163565</xdr:rowOff>
    </xdr:to>
    <xdr:cxnSp macro="">
      <xdr:nvCxnSpPr>
        <xdr:cNvPr id="812" name="直線コネクタ 811"/>
        <xdr:cNvCxnSpPr/>
      </xdr:nvCxnSpPr>
      <xdr:spPr>
        <a:xfrm>
          <a:off x="20434300" y="1317876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148569</xdr:rowOff>
    </xdr:from>
    <xdr:to>
      <xdr:col>29</xdr:col>
      <xdr:colOff>517525</xdr:colOff>
      <xdr:row>77</xdr:row>
      <xdr:rowOff>11319</xdr:rowOff>
    </xdr:to>
    <xdr:cxnSp macro="">
      <xdr:nvCxnSpPr>
        <xdr:cNvPr id="815" name="直線コネクタ 814"/>
        <xdr:cNvCxnSpPr/>
      </xdr:nvCxnSpPr>
      <xdr:spPr>
        <a:xfrm flipV="1">
          <a:off x="19545300" y="13178769"/>
          <a:ext cx="88900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11319</xdr:rowOff>
    </xdr:from>
    <xdr:to>
      <xdr:col>28</xdr:col>
      <xdr:colOff>314325</xdr:colOff>
      <xdr:row>77</xdr:row>
      <xdr:rowOff>15616</xdr:rowOff>
    </xdr:to>
    <xdr:cxnSp macro="">
      <xdr:nvCxnSpPr>
        <xdr:cNvPr id="818" name="直線コネクタ 817"/>
        <xdr:cNvCxnSpPr/>
      </xdr:nvCxnSpPr>
      <xdr:spPr>
        <a:xfrm flipV="1">
          <a:off x="18656300" y="13212969"/>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69743</xdr:rowOff>
    </xdr:from>
    <xdr:to>
      <xdr:col>32</xdr:col>
      <xdr:colOff>238125</xdr:colOff>
      <xdr:row>76</xdr:row>
      <xdr:rowOff>171343</xdr:rowOff>
    </xdr:to>
    <xdr:sp macro="" textlink="">
      <xdr:nvSpPr>
        <xdr:cNvPr id="828" name="円/楕円 827"/>
        <xdr:cNvSpPr/>
      </xdr:nvSpPr>
      <xdr:spPr>
        <a:xfrm>
          <a:off x="221107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48170</xdr:rowOff>
    </xdr:from>
    <xdr:ext cx="534377" cy="259045"/>
    <xdr:sp macro="" textlink="">
      <xdr:nvSpPr>
        <xdr:cNvPr id="829" name="繰出金該当値テキスト"/>
        <xdr:cNvSpPr txBox="1"/>
      </xdr:nvSpPr>
      <xdr:spPr>
        <a:xfrm>
          <a:off x="22212300" y="130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112765</xdr:rowOff>
    </xdr:from>
    <xdr:to>
      <xdr:col>31</xdr:col>
      <xdr:colOff>85725</xdr:colOff>
      <xdr:row>77</xdr:row>
      <xdr:rowOff>42915</xdr:rowOff>
    </xdr:to>
    <xdr:sp macro="" textlink="">
      <xdr:nvSpPr>
        <xdr:cNvPr id="830" name="円/楕円 829"/>
        <xdr:cNvSpPr/>
      </xdr:nvSpPr>
      <xdr:spPr>
        <a:xfrm>
          <a:off x="21272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34042</xdr:rowOff>
    </xdr:from>
    <xdr:ext cx="534377" cy="259045"/>
    <xdr:sp macro="" textlink="">
      <xdr:nvSpPr>
        <xdr:cNvPr id="831" name="テキスト ボックス 830"/>
        <xdr:cNvSpPr txBox="1"/>
      </xdr:nvSpPr>
      <xdr:spPr>
        <a:xfrm>
          <a:off x="21056111" y="132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97769</xdr:rowOff>
    </xdr:from>
    <xdr:to>
      <xdr:col>29</xdr:col>
      <xdr:colOff>568325</xdr:colOff>
      <xdr:row>77</xdr:row>
      <xdr:rowOff>27919</xdr:rowOff>
    </xdr:to>
    <xdr:sp macro="" textlink="">
      <xdr:nvSpPr>
        <xdr:cNvPr id="832" name="円/楕円 831"/>
        <xdr:cNvSpPr/>
      </xdr:nvSpPr>
      <xdr:spPr>
        <a:xfrm>
          <a:off x="20383500" y="131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19046</xdr:rowOff>
    </xdr:from>
    <xdr:ext cx="534377" cy="259045"/>
    <xdr:sp macro="" textlink="">
      <xdr:nvSpPr>
        <xdr:cNvPr id="833" name="テキスト ボックス 832"/>
        <xdr:cNvSpPr txBox="1"/>
      </xdr:nvSpPr>
      <xdr:spPr>
        <a:xfrm>
          <a:off x="20167111" y="132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131969</xdr:rowOff>
    </xdr:from>
    <xdr:to>
      <xdr:col>28</xdr:col>
      <xdr:colOff>365125</xdr:colOff>
      <xdr:row>77</xdr:row>
      <xdr:rowOff>62119</xdr:rowOff>
    </xdr:to>
    <xdr:sp macro="" textlink="">
      <xdr:nvSpPr>
        <xdr:cNvPr id="834" name="円/楕円 833"/>
        <xdr:cNvSpPr/>
      </xdr:nvSpPr>
      <xdr:spPr>
        <a:xfrm>
          <a:off x="19494500" y="131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53246</xdr:rowOff>
    </xdr:from>
    <xdr:ext cx="534377" cy="259045"/>
    <xdr:sp macro="" textlink="">
      <xdr:nvSpPr>
        <xdr:cNvPr id="835" name="テキスト ボックス 834"/>
        <xdr:cNvSpPr txBox="1"/>
      </xdr:nvSpPr>
      <xdr:spPr>
        <a:xfrm>
          <a:off x="19278111" y="1325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136266</xdr:rowOff>
    </xdr:from>
    <xdr:to>
      <xdr:col>27</xdr:col>
      <xdr:colOff>161925</xdr:colOff>
      <xdr:row>77</xdr:row>
      <xdr:rowOff>66416</xdr:rowOff>
    </xdr:to>
    <xdr:sp macro="" textlink="">
      <xdr:nvSpPr>
        <xdr:cNvPr id="836" name="円/楕円 835"/>
        <xdr:cNvSpPr/>
      </xdr:nvSpPr>
      <xdr:spPr>
        <a:xfrm>
          <a:off x="18605500" y="131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57543</xdr:rowOff>
    </xdr:from>
    <xdr:ext cx="534377" cy="259045"/>
    <xdr:sp macro="" textlink="">
      <xdr:nvSpPr>
        <xdr:cNvPr id="837" name="テキスト ボックス 836"/>
        <xdr:cNvSpPr txBox="1"/>
      </xdr:nvSpPr>
      <xdr:spPr>
        <a:xfrm>
          <a:off x="18389111" y="132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280,895</a:t>
          </a:r>
          <a:r>
            <a:rPr kumimoji="1" lang="ja-JP" altLang="ja-JP" sz="1100">
              <a:solidFill>
                <a:schemeClr val="dk1"/>
              </a:solidFill>
              <a:effectLst/>
              <a:latin typeface="+mn-lt"/>
              <a:ea typeface="+mn-ea"/>
              <a:cs typeface="+mn-cs"/>
            </a:rPr>
            <a:t>円となっている。そのうち、人件費は住民一人当たり</a:t>
          </a:r>
          <a:r>
            <a:rPr kumimoji="1" lang="en-US" altLang="ja-JP" sz="1100">
              <a:solidFill>
                <a:schemeClr val="dk1"/>
              </a:solidFill>
              <a:effectLst/>
              <a:latin typeface="+mn-lt"/>
              <a:ea typeface="+mn-ea"/>
              <a:cs typeface="+mn-cs"/>
            </a:rPr>
            <a:t>61,377</a:t>
          </a:r>
          <a:r>
            <a:rPr kumimoji="1" lang="ja-JP" altLang="ja-JP" sz="1100">
              <a:solidFill>
                <a:schemeClr val="dk1"/>
              </a:solidFill>
              <a:effectLst/>
              <a:latin typeface="+mn-lt"/>
              <a:ea typeface="+mn-ea"/>
              <a:cs typeface="+mn-cs"/>
            </a:rPr>
            <a:t>円となっており、過去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年度の推移として類似団体と比較して一人当たりコストが高い状況が続いている。主な</a:t>
          </a:r>
          <a:r>
            <a:rPr lang="ja-JP" altLang="ja-JP" sz="1100" b="0" i="0" baseline="0">
              <a:solidFill>
                <a:schemeClr val="dk1"/>
              </a:solidFill>
              <a:effectLst/>
              <a:latin typeface="+mn-lt"/>
              <a:ea typeface="+mn-ea"/>
              <a:cs typeface="+mn-cs"/>
            </a:rPr>
            <a:t>要因としては、給料表が本市独自の給料表であり、昇格基準においても独自の基準を設けていたこと、類似団体と比較して</a:t>
          </a:r>
          <a:r>
            <a:rPr lang="ja-JP" altLang="en-US" sz="1100" b="0" i="0" baseline="0">
              <a:solidFill>
                <a:schemeClr val="dk1"/>
              </a:solidFill>
              <a:effectLst/>
              <a:latin typeface="+mn-lt"/>
              <a:ea typeface="+mn-ea"/>
              <a:cs typeface="+mn-cs"/>
            </a:rPr>
            <a:t>定年退</a:t>
          </a:r>
          <a:r>
            <a:rPr lang="ja-JP" altLang="ja-JP" sz="1100" b="0" i="0" baseline="0">
              <a:solidFill>
                <a:schemeClr val="dk1"/>
              </a:solidFill>
              <a:effectLst/>
              <a:latin typeface="+mn-lt"/>
              <a:ea typeface="+mn-ea"/>
              <a:cs typeface="+mn-cs"/>
            </a:rPr>
            <a:t>職</a:t>
          </a:r>
          <a:r>
            <a:rPr lang="ja-JP" altLang="en-US" sz="1100" b="0" i="0" baseline="0">
              <a:solidFill>
                <a:schemeClr val="dk1"/>
              </a:solidFill>
              <a:effectLst/>
              <a:latin typeface="+mn-lt"/>
              <a:ea typeface="+mn-ea"/>
              <a:cs typeface="+mn-cs"/>
            </a:rPr>
            <a:t>者</a:t>
          </a:r>
          <a:r>
            <a:rPr lang="ja-JP" altLang="ja-JP" sz="1100" b="0" i="0" baseline="0">
              <a:solidFill>
                <a:schemeClr val="dk1"/>
              </a:solidFill>
              <a:effectLst/>
              <a:latin typeface="+mn-lt"/>
              <a:ea typeface="+mn-ea"/>
              <a:cs typeface="+mn-cs"/>
            </a:rPr>
            <a:t>数が多いこと等が考えられる。これについては、平成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に人事給与制度改革を実施し、給料表を国の俸給表を基本とした給料表に改め、昇格基準についても国を基本とした制度にしたこと、定数管理方針の策定による適切な定数管理に努めていることから、今後、類似団体との乖離が是正されることが見込まれる。</a:t>
          </a:r>
          <a:endParaRPr lang="ja-JP" altLang="ja-JP">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・普通建設事業費は、過去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年度の推移として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年度決算までは類似団体と同規模であったが、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年度決算では</a:t>
          </a:r>
          <a:r>
            <a:rPr lang="ja-JP" altLang="en-US" sz="1100" b="0" i="0" baseline="0">
              <a:solidFill>
                <a:schemeClr val="dk1"/>
              </a:solidFill>
              <a:effectLst/>
              <a:latin typeface="+mn-lt"/>
              <a:ea typeface="+mn-ea"/>
              <a:cs typeface="+mn-cs"/>
            </a:rPr>
            <a:t>本八幡駅北口</a:t>
          </a:r>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地区市街地</a:t>
          </a:r>
          <a:r>
            <a:rPr lang="ja-JP" altLang="ja-JP" sz="1100" b="0" i="0" baseline="0">
              <a:solidFill>
                <a:schemeClr val="dk1"/>
              </a:solidFill>
              <a:effectLst/>
              <a:latin typeface="+mn-lt"/>
              <a:ea typeface="+mn-ea"/>
              <a:cs typeface="+mn-cs"/>
            </a:rPr>
            <a:t>再開発</a:t>
          </a:r>
          <a:r>
            <a:rPr lang="ja-JP" altLang="en-US" sz="1100" b="0" i="0" baseline="0">
              <a:solidFill>
                <a:schemeClr val="dk1"/>
              </a:solidFill>
              <a:effectLst/>
              <a:latin typeface="+mn-lt"/>
              <a:ea typeface="+mn-ea"/>
              <a:cs typeface="+mn-cs"/>
            </a:rPr>
            <a:t>事業費</a:t>
          </a:r>
          <a:r>
            <a:rPr lang="ja-JP" altLang="ja-JP" sz="1100" b="0" i="0" baseline="0">
              <a:solidFill>
                <a:schemeClr val="dk1"/>
              </a:solidFill>
              <a:effectLst/>
              <a:latin typeface="+mn-lt"/>
              <a:ea typeface="+mn-ea"/>
              <a:cs typeface="+mn-cs"/>
            </a:rPr>
            <a:t>で約</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億円の減及び</a:t>
          </a:r>
          <a:r>
            <a:rPr lang="ja-JP" altLang="en-US" sz="1100" b="0" i="0" baseline="0">
              <a:solidFill>
                <a:schemeClr val="dk1"/>
              </a:solidFill>
              <a:effectLst/>
              <a:latin typeface="+mn-lt"/>
              <a:ea typeface="+mn-ea"/>
              <a:cs typeface="+mn-cs"/>
            </a:rPr>
            <a:t>クリーンセンター</a:t>
          </a:r>
          <a:r>
            <a:rPr lang="ja-JP" altLang="ja-JP" sz="1100" b="0" i="0" baseline="0">
              <a:solidFill>
                <a:schemeClr val="dk1"/>
              </a:solidFill>
              <a:effectLst/>
              <a:latin typeface="+mn-lt"/>
              <a:ea typeface="+mn-ea"/>
              <a:cs typeface="+mn-cs"/>
            </a:rPr>
            <a:t>延命化事業</a:t>
          </a:r>
          <a:r>
            <a:rPr lang="ja-JP" altLang="en-US" sz="1100" b="0" i="0" baseline="0">
              <a:solidFill>
                <a:schemeClr val="dk1"/>
              </a:solidFill>
              <a:effectLst/>
              <a:latin typeface="+mn-lt"/>
              <a:ea typeface="+mn-ea"/>
              <a:cs typeface="+mn-cs"/>
            </a:rPr>
            <a:t>費</a:t>
          </a:r>
          <a:r>
            <a:rPr lang="ja-JP" altLang="ja-JP"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億円の減等により一人当たりコストが類似団体の約</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％となった。</a:t>
          </a:r>
          <a:endParaRPr lang="ja-JP" altLang="ja-JP">
            <a:effectLst/>
          </a:endParaRPr>
        </a:p>
        <a:p>
          <a:pPr rtl="0"/>
          <a:r>
            <a:rPr lang="ja-JP" altLang="ja-JP" sz="1100" b="0" i="0" baseline="0">
              <a:solidFill>
                <a:schemeClr val="dk1"/>
              </a:solidFill>
              <a:effectLst/>
              <a:latin typeface="+mn-lt"/>
              <a:ea typeface="+mn-ea"/>
              <a:cs typeface="+mn-cs"/>
            </a:rPr>
            <a:t>さらに、</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決算で</a:t>
          </a:r>
          <a:r>
            <a:rPr lang="ja-JP" altLang="ja-JP" sz="1100" b="0" i="0" baseline="0">
              <a:solidFill>
                <a:schemeClr val="dk1"/>
              </a:solidFill>
              <a:effectLst/>
              <a:latin typeface="+mn-lt"/>
              <a:ea typeface="+mn-ea"/>
              <a:cs typeface="+mn-cs"/>
            </a:rPr>
            <a:t>は、類似団体では文部科学省が求める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年度末までの公立学校耐震化</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％に向けて、上昇すると見込まれる小中学校耐震改修事業費について、本市では前倒しで着手していることから、約</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億円と減少したことが、さらに一人当たりコストを下げた要因と考えられる。</a:t>
          </a:r>
          <a:endParaRPr lang="ja-JP" altLang="ja-JP">
            <a:effectLst/>
          </a:endParaRPr>
        </a:p>
        <a:p>
          <a:pPr rtl="0"/>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年度決算においては住民一人当たり</a:t>
          </a:r>
          <a:r>
            <a:rPr lang="en-US" altLang="ja-JP" sz="1100" b="0" i="0" baseline="0">
              <a:solidFill>
                <a:schemeClr val="dk1"/>
              </a:solidFill>
              <a:effectLst/>
              <a:latin typeface="+mn-lt"/>
              <a:ea typeface="+mn-ea"/>
              <a:cs typeface="+mn-cs"/>
            </a:rPr>
            <a:t>24,929</a:t>
          </a:r>
          <a:r>
            <a:rPr lang="ja-JP" altLang="ja-JP" sz="1100" b="0" i="0" baseline="0">
              <a:solidFill>
                <a:schemeClr val="dk1"/>
              </a:solidFill>
              <a:effectLst/>
              <a:latin typeface="+mn-lt"/>
              <a:ea typeface="+mn-ea"/>
              <a:cs typeface="+mn-cs"/>
            </a:rPr>
            <a:t>円と</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20,920</a:t>
          </a:r>
          <a:r>
            <a:rPr lang="ja-JP" altLang="ja-JP" sz="1100" b="0" i="0" baseline="0">
              <a:solidFill>
                <a:schemeClr val="dk1"/>
              </a:solidFill>
              <a:effectLst/>
              <a:latin typeface="+mn-lt"/>
              <a:ea typeface="+mn-ea"/>
              <a:cs typeface="+mn-cs"/>
            </a:rPr>
            <a:t>円と比較し、約</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％増となった。この主な要因は、庁舎整備事業費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億円の増及び北東部スポーツ施設整備事業</a:t>
          </a:r>
          <a:r>
            <a:rPr lang="ja-JP" altLang="en-US" sz="1100" b="0" i="0" baseline="0">
              <a:solidFill>
                <a:schemeClr val="dk1"/>
              </a:solidFill>
              <a:effectLst/>
              <a:latin typeface="+mn-lt"/>
              <a:ea typeface="+mn-ea"/>
              <a:cs typeface="+mn-cs"/>
            </a:rPr>
            <a:t>費が</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億円の皆増等によるものであり、今後当該事業の本格化により普通建設事業費が増加する見込みであるが、過大な事業費とならないよう精査を行っていく。</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476,560
463,338
57.45
139,010,253
133,863,077
4,777,686
81,312,723
60,120,445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131318</xdr:rowOff>
    </xdr:from>
    <xdr:to>
      <xdr:col>6</xdr:col>
      <xdr:colOff>511175</xdr:colOff>
      <xdr:row>37</xdr:row>
      <xdr:rowOff>152654</xdr:rowOff>
    </xdr:to>
    <xdr:cxnSp macro="">
      <xdr:nvCxnSpPr>
        <xdr:cNvPr id="61" name="直線コネクタ 60"/>
        <xdr:cNvCxnSpPr/>
      </xdr:nvCxnSpPr>
      <xdr:spPr>
        <a:xfrm flipV="1">
          <a:off x="3797300" y="647496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152654</xdr:rowOff>
    </xdr:from>
    <xdr:to>
      <xdr:col>5</xdr:col>
      <xdr:colOff>358775</xdr:colOff>
      <xdr:row>38</xdr:row>
      <xdr:rowOff>2540</xdr:rowOff>
    </xdr:to>
    <xdr:cxnSp macro="">
      <xdr:nvCxnSpPr>
        <xdr:cNvPr id="64" name="直線コネクタ 63"/>
        <xdr:cNvCxnSpPr/>
      </xdr:nvCxnSpPr>
      <xdr:spPr>
        <a:xfrm flipV="1">
          <a:off x="2908300" y="649630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129032</xdr:rowOff>
    </xdr:from>
    <xdr:to>
      <xdr:col>4</xdr:col>
      <xdr:colOff>155575</xdr:colOff>
      <xdr:row>38</xdr:row>
      <xdr:rowOff>2540</xdr:rowOff>
    </xdr:to>
    <xdr:cxnSp macro="">
      <xdr:nvCxnSpPr>
        <xdr:cNvPr id="67" name="直線コネクタ 66"/>
        <xdr:cNvCxnSpPr/>
      </xdr:nvCxnSpPr>
      <xdr:spPr>
        <a:xfrm>
          <a:off x="2019300" y="6472682"/>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143510</xdr:rowOff>
    </xdr:from>
    <xdr:to>
      <xdr:col>2</xdr:col>
      <xdr:colOff>638175</xdr:colOff>
      <xdr:row>37</xdr:row>
      <xdr:rowOff>129032</xdr:rowOff>
    </xdr:to>
    <xdr:cxnSp macro="">
      <xdr:nvCxnSpPr>
        <xdr:cNvPr id="70" name="直線コネクタ 69"/>
        <xdr:cNvCxnSpPr/>
      </xdr:nvCxnSpPr>
      <xdr:spPr>
        <a:xfrm>
          <a:off x="1130300" y="6315710"/>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80518</xdr:rowOff>
    </xdr:from>
    <xdr:to>
      <xdr:col>6</xdr:col>
      <xdr:colOff>561975</xdr:colOff>
      <xdr:row>38</xdr:row>
      <xdr:rowOff>10668</xdr:rowOff>
    </xdr:to>
    <xdr:sp macro="" textlink="">
      <xdr:nvSpPr>
        <xdr:cNvPr id="80" name="円/楕円 79"/>
        <xdr:cNvSpPr/>
      </xdr:nvSpPr>
      <xdr:spPr>
        <a:xfrm>
          <a:off x="45847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58945</xdr:rowOff>
    </xdr:from>
    <xdr:ext cx="469744" cy="259045"/>
    <xdr:sp macro="" textlink="">
      <xdr:nvSpPr>
        <xdr:cNvPr id="81" name="議会費該当値テキスト"/>
        <xdr:cNvSpPr txBox="1"/>
      </xdr:nvSpPr>
      <xdr:spPr>
        <a:xfrm>
          <a:off x="4686300"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101854</xdr:rowOff>
    </xdr:from>
    <xdr:to>
      <xdr:col>5</xdr:col>
      <xdr:colOff>409575</xdr:colOff>
      <xdr:row>38</xdr:row>
      <xdr:rowOff>32004</xdr:rowOff>
    </xdr:to>
    <xdr:sp macro="" textlink="">
      <xdr:nvSpPr>
        <xdr:cNvPr id="82" name="円/楕円 81"/>
        <xdr:cNvSpPr/>
      </xdr:nvSpPr>
      <xdr:spPr>
        <a:xfrm>
          <a:off x="3746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23131</xdr:rowOff>
    </xdr:from>
    <xdr:ext cx="469744" cy="259045"/>
    <xdr:sp macro="" textlink="">
      <xdr:nvSpPr>
        <xdr:cNvPr id="83" name="テキスト ボックス 82"/>
        <xdr:cNvSpPr txBox="1"/>
      </xdr:nvSpPr>
      <xdr:spPr>
        <a:xfrm>
          <a:off x="3562427"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123190</xdr:rowOff>
    </xdr:from>
    <xdr:to>
      <xdr:col>4</xdr:col>
      <xdr:colOff>206375</xdr:colOff>
      <xdr:row>38</xdr:row>
      <xdr:rowOff>53340</xdr:rowOff>
    </xdr:to>
    <xdr:sp macro="" textlink="">
      <xdr:nvSpPr>
        <xdr:cNvPr id="84" name="円/楕円 83"/>
        <xdr:cNvSpPr/>
      </xdr:nvSpPr>
      <xdr:spPr>
        <a:xfrm>
          <a:off x="2857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44467</xdr:rowOff>
    </xdr:from>
    <xdr:ext cx="469744" cy="259045"/>
    <xdr:sp macro="" textlink="">
      <xdr:nvSpPr>
        <xdr:cNvPr id="85" name="テキスト ボックス 84"/>
        <xdr:cNvSpPr txBox="1"/>
      </xdr:nvSpPr>
      <xdr:spPr>
        <a:xfrm>
          <a:off x="2673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78232</xdr:rowOff>
    </xdr:from>
    <xdr:to>
      <xdr:col>3</xdr:col>
      <xdr:colOff>3175</xdr:colOff>
      <xdr:row>38</xdr:row>
      <xdr:rowOff>8382</xdr:rowOff>
    </xdr:to>
    <xdr:sp macro="" textlink="">
      <xdr:nvSpPr>
        <xdr:cNvPr id="86" name="円/楕円 85"/>
        <xdr:cNvSpPr/>
      </xdr:nvSpPr>
      <xdr:spPr>
        <a:xfrm>
          <a:off x="1968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170959</xdr:rowOff>
    </xdr:from>
    <xdr:ext cx="469744" cy="259045"/>
    <xdr:sp macro="" textlink="">
      <xdr:nvSpPr>
        <xdr:cNvPr id="87" name="テキスト ボックス 86"/>
        <xdr:cNvSpPr txBox="1"/>
      </xdr:nvSpPr>
      <xdr:spPr>
        <a:xfrm>
          <a:off x="1784427"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92710</xdr:rowOff>
    </xdr:from>
    <xdr:to>
      <xdr:col>1</xdr:col>
      <xdr:colOff>485775</xdr:colOff>
      <xdr:row>37</xdr:row>
      <xdr:rowOff>22860</xdr:rowOff>
    </xdr:to>
    <xdr:sp macro="" textlink="">
      <xdr:nvSpPr>
        <xdr:cNvPr id="88" name="円/楕円 87"/>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13987</xdr:rowOff>
    </xdr:from>
    <xdr:ext cx="469744" cy="259045"/>
    <xdr:sp macro="" textlink="">
      <xdr:nvSpPr>
        <xdr:cNvPr id="89" name="テキスト ボックス 88"/>
        <xdr:cNvSpPr txBox="1"/>
      </xdr:nvSpPr>
      <xdr:spPr>
        <a:xfrm>
          <a:off x="895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45190</xdr:rowOff>
    </xdr:from>
    <xdr:to>
      <xdr:col>6</xdr:col>
      <xdr:colOff>511175</xdr:colOff>
      <xdr:row>57</xdr:row>
      <xdr:rowOff>100022</xdr:rowOff>
    </xdr:to>
    <xdr:cxnSp macro="">
      <xdr:nvCxnSpPr>
        <xdr:cNvPr id="121" name="直線コネクタ 120"/>
        <xdr:cNvCxnSpPr/>
      </xdr:nvCxnSpPr>
      <xdr:spPr>
        <a:xfrm flipV="1">
          <a:off x="3797300" y="9646390"/>
          <a:ext cx="838200" cy="2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100022</xdr:rowOff>
    </xdr:from>
    <xdr:to>
      <xdr:col>5</xdr:col>
      <xdr:colOff>358775</xdr:colOff>
      <xdr:row>57</xdr:row>
      <xdr:rowOff>108643</xdr:rowOff>
    </xdr:to>
    <xdr:cxnSp macro="">
      <xdr:nvCxnSpPr>
        <xdr:cNvPr id="124" name="直線コネクタ 123"/>
        <xdr:cNvCxnSpPr/>
      </xdr:nvCxnSpPr>
      <xdr:spPr>
        <a:xfrm flipV="1">
          <a:off x="2908300" y="9872672"/>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10084</xdr:rowOff>
    </xdr:from>
    <xdr:to>
      <xdr:col>4</xdr:col>
      <xdr:colOff>155575</xdr:colOff>
      <xdr:row>57</xdr:row>
      <xdr:rowOff>108643</xdr:rowOff>
    </xdr:to>
    <xdr:cxnSp macro="">
      <xdr:nvCxnSpPr>
        <xdr:cNvPr id="127" name="直線コネクタ 126"/>
        <xdr:cNvCxnSpPr/>
      </xdr:nvCxnSpPr>
      <xdr:spPr>
        <a:xfrm>
          <a:off x="2019300" y="9782734"/>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10084</xdr:rowOff>
    </xdr:from>
    <xdr:to>
      <xdr:col>2</xdr:col>
      <xdr:colOff>638175</xdr:colOff>
      <xdr:row>57</xdr:row>
      <xdr:rowOff>28633</xdr:rowOff>
    </xdr:to>
    <xdr:cxnSp macro="">
      <xdr:nvCxnSpPr>
        <xdr:cNvPr id="130" name="直線コネクタ 129"/>
        <xdr:cNvCxnSpPr/>
      </xdr:nvCxnSpPr>
      <xdr:spPr>
        <a:xfrm flipV="1">
          <a:off x="1130300" y="9782734"/>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165840</xdr:rowOff>
    </xdr:from>
    <xdr:to>
      <xdr:col>6</xdr:col>
      <xdr:colOff>561975</xdr:colOff>
      <xdr:row>56</xdr:row>
      <xdr:rowOff>95990</xdr:rowOff>
    </xdr:to>
    <xdr:sp macro="" textlink="">
      <xdr:nvSpPr>
        <xdr:cNvPr id="140" name="円/楕円 139"/>
        <xdr:cNvSpPr/>
      </xdr:nvSpPr>
      <xdr:spPr>
        <a:xfrm>
          <a:off x="4584700" y="9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144267</xdr:rowOff>
    </xdr:from>
    <xdr:ext cx="534377" cy="259045"/>
    <xdr:sp macro="" textlink="">
      <xdr:nvSpPr>
        <xdr:cNvPr id="141" name="総務費該当値テキスト"/>
        <xdr:cNvSpPr txBox="1"/>
      </xdr:nvSpPr>
      <xdr:spPr>
        <a:xfrm>
          <a:off x="4686300"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49222</xdr:rowOff>
    </xdr:from>
    <xdr:to>
      <xdr:col>5</xdr:col>
      <xdr:colOff>409575</xdr:colOff>
      <xdr:row>57</xdr:row>
      <xdr:rowOff>150822</xdr:rowOff>
    </xdr:to>
    <xdr:sp macro="" textlink="">
      <xdr:nvSpPr>
        <xdr:cNvPr id="142" name="円/楕円 141"/>
        <xdr:cNvSpPr/>
      </xdr:nvSpPr>
      <xdr:spPr>
        <a:xfrm>
          <a:off x="3746500" y="98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141949</xdr:rowOff>
    </xdr:from>
    <xdr:ext cx="534377" cy="259045"/>
    <xdr:sp macro="" textlink="">
      <xdr:nvSpPr>
        <xdr:cNvPr id="143" name="テキスト ボックス 142"/>
        <xdr:cNvSpPr txBox="1"/>
      </xdr:nvSpPr>
      <xdr:spPr>
        <a:xfrm>
          <a:off x="3530111" y="99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57843</xdr:rowOff>
    </xdr:from>
    <xdr:to>
      <xdr:col>4</xdr:col>
      <xdr:colOff>206375</xdr:colOff>
      <xdr:row>57</xdr:row>
      <xdr:rowOff>159443</xdr:rowOff>
    </xdr:to>
    <xdr:sp macro="" textlink="">
      <xdr:nvSpPr>
        <xdr:cNvPr id="144" name="円/楕円 143"/>
        <xdr:cNvSpPr/>
      </xdr:nvSpPr>
      <xdr:spPr>
        <a:xfrm>
          <a:off x="2857500" y="98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150570</xdr:rowOff>
    </xdr:from>
    <xdr:ext cx="534377" cy="259045"/>
    <xdr:sp macro="" textlink="">
      <xdr:nvSpPr>
        <xdr:cNvPr id="145" name="テキスト ボックス 144"/>
        <xdr:cNvSpPr txBox="1"/>
      </xdr:nvSpPr>
      <xdr:spPr>
        <a:xfrm>
          <a:off x="2641111" y="99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130734</xdr:rowOff>
    </xdr:from>
    <xdr:to>
      <xdr:col>3</xdr:col>
      <xdr:colOff>3175</xdr:colOff>
      <xdr:row>57</xdr:row>
      <xdr:rowOff>60884</xdr:rowOff>
    </xdr:to>
    <xdr:sp macro="" textlink="">
      <xdr:nvSpPr>
        <xdr:cNvPr id="146" name="円/楕円 145"/>
        <xdr:cNvSpPr/>
      </xdr:nvSpPr>
      <xdr:spPr>
        <a:xfrm>
          <a:off x="1968500" y="97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52011</xdr:rowOff>
    </xdr:from>
    <xdr:ext cx="534377" cy="259045"/>
    <xdr:sp macro="" textlink="">
      <xdr:nvSpPr>
        <xdr:cNvPr id="147" name="テキスト ボックス 146"/>
        <xdr:cNvSpPr txBox="1"/>
      </xdr:nvSpPr>
      <xdr:spPr>
        <a:xfrm>
          <a:off x="1752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149283</xdr:rowOff>
    </xdr:from>
    <xdr:to>
      <xdr:col>1</xdr:col>
      <xdr:colOff>485775</xdr:colOff>
      <xdr:row>57</xdr:row>
      <xdr:rowOff>79433</xdr:rowOff>
    </xdr:to>
    <xdr:sp macro="" textlink="">
      <xdr:nvSpPr>
        <xdr:cNvPr id="148" name="円/楕円 147"/>
        <xdr:cNvSpPr/>
      </xdr:nvSpPr>
      <xdr:spPr>
        <a:xfrm>
          <a:off x="1079500" y="97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70560</xdr:rowOff>
    </xdr:from>
    <xdr:ext cx="534377" cy="259045"/>
    <xdr:sp macro="" textlink="">
      <xdr:nvSpPr>
        <xdr:cNvPr id="149" name="テキスト ボックス 148"/>
        <xdr:cNvSpPr txBox="1"/>
      </xdr:nvSpPr>
      <xdr:spPr>
        <a:xfrm>
          <a:off x="863111" y="98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29026</xdr:rowOff>
    </xdr:from>
    <xdr:to>
      <xdr:col>6</xdr:col>
      <xdr:colOff>511175</xdr:colOff>
      <xdr:row>78</xdr:row>
      <xdr:rowOff>35148</xdr:rowOff>
    </xdr:to>
    <xdr:cxnSp macro="">
      <xdr:nvCxnSpPr>
        <xdr:cNvPr id="177" name="直線コネクタ 176"/>
        <xdr:cNvCxnSpPr/>
      </xdr:nvCxnSpPr>
      <xdr:spPr>
        <a:xfrm flipV="1">
          <a:off x="3797300" y="13402126"/>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35148</xdr:rowOff>
    </xdr:from>
    <xdr:to>
      <xdr:col>5</xdr:col>
      <xdr:colOff>358775</xdr:colOff>
      <xdr:row>78</xdr:row>
      <xdr:rowOff>66794</xdr:rowOff>
    </xdr:to>
    <xdr:cxnSp macro="">
      <xdr:nvCxnSpPr>
        <xdr:cNvPr id="180" name="直線コネクタ 179"/>
        <xdr:cNvCxnSpPr/>
      </xdr:nvCxnSpPr>
      <xdr:spPr>
        <a:xfrm flipV="1">
          <a:off x="2908300" y="13408248"/>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66794</xdr:rowOff>
    </xdr:from>
    <xdr:to>
      <xdr:col>4</xdr:col>
      <xdr:colOff>155575</xdr:colOff>
      <xdr:row>78</xdr:row>
      <xdr:rowOff>72647</xdr:rowOff>
    </xdr:to>
    <xdr:cxnSp macro="">
      <xdr:nvCxnSpPr>
        <xdr:cNvPr id="183" name="直線コネクタ 182"/>
        <xdr:cNvCxnSpPr/>
      </xdr:nvCxnSpPr>
      <xdr:spPr>
        <a:xfrm flipV="1">
          <a:off x="2019300" y="1343989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69721</xdr:rowOff>
    </xdr:from>
    <xdr:to>
      <xdr:col>2</xdr:col>
      <xdr:colOff>638175</xdr:colOff>
      <xdr:row>78</xdr:row>
      <xdr:rowOff>72647</xdr:rowOff>
    </xdr:to>
    <xdr:cxnSp macro="">
      <xdr:nvCxnSpPr>
        <xdr:cNvPr id="186" name="直線コネクタ 185"/>
        <xdr:cNvCxnSpPr/>
      </xdr:nvCxnSpPr>
      <xdr:spPr>
        <a:xfrm>
          <a:off x="1130300" y="13442821"/>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149676</xdr:rowOff>
    </xdr:from>
    <xdr:to>
      <xdr:col>6</xdr:col>
      <xdr:colOff>561975</xdr:colOff>
      <xdr:row>78</xdr:row>
      <xdr:rowOff>79826</xdr:rowOff>
    </xdr:to>
    <xdr:sp macro="" textlink="">
      <xdr:nvSpPr>
        <xdr:cNvPr id="196" name="円/楕円 195"/>
        <xdr:cNvSpPr/>
      </xdr:nvSpPr>
      <xdr:spPr>
        <a:xfrm>
          <a:off x="4584700" y="133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64603</xdr:rowOff>
    </xdr:from>
    <xdr:ext cx="599010" cy="259045"/>
    <xdr:sp macro="" textlink="">
      <xdr:nvSpPr>
        <xdr:cNvPr id="197" name="民生費該当値テキスト"/>
        <xdr:cNvSpPr txBox="1"/>
      </xdr:nvSpPr>
      <xdr:spPr>
        <a:xfrm>
          <a:off x="4686300" y="132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155798</xdr:rowOff>
    </xdr:from>
    <xdr:to>
      <xdr:col>5</xdr:col>
      <xdr:colOff>409575</xdr:colOff>
      <xdr:row>78</xdr:row>
      <xdr:rowOff>85948</xdr:rowOff>
    </xdr:to>
    <xdr:sp macro="" textlink="">
      <xdr:nvSpPr>
        <xdr:cNvPr id="198" name="円/楕円 197"/>
        <xdr:cNvSpPr/>
      </xdr:nvSpPr>
      <xdr:spPr>
        <a:xfrm>
          <a:off x="3746500" y="133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77075</xdr:rowOff>
    </xdr:from>
    <xdr:ext cx="599010" cy="259045"/>
    <xdr:sp macro="" textlink="">
      <xdr:nvSpPr>
        <xdr:cNvPr id="199" name="テキスト ボックス 198"/>
        <xdr:cNvSpPr txBox="1"/>
      </xdr:nvSpPr>
      <xdr:spPr>
        <a:xfrm>
          <a:off x="3497794" y="134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15994</xdr:rowOff>
    </xdr:from>
    <xdr:to>
      <xdr:col>4</xdr:col>
      <xdr:colOff>206375</xdr:colOff>
      <xdr:row>78</xdr:row>
      <xdr:rowOff>117594</xdr:rowOff>
    </xdr:to>
    <xdr:sp macro="" textlink="">
      <xdr:nvSpPr>
        <xdr:cNvPr id="200" name="円/楕円 199"/>
        <xdr:cNvSpPr/>
      </xdr:nvSpPr>
      <xdr:spPr>
        <a:xfrm>
          <a:off x="2857500" y="133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108721</xdr:rowOff>
    </xdr:from>
    <xdr:ext cx="599010" cy="259045"/>
    <xdr:sp macro="" textlink="">
      <xdr:nvSpPr>
        <xdr:cNvPr id="201" name="テキスト ボックス 200"/>
        <xdr:cNvSpPr txBox="1"/>
      </xdr:nvSpPr>
      <xdr:spPr>
        <a:xfrm>
          <a:off x="2608794" y="1348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21847</xdr:rowOff>
    </xdr:from>
    <xdr:to>
      <xdr:col>3</xdr:col>
      <xdr:colOff>3175</xdr:colOff>
      <xdr:row>78</xdr:row>
      <xdr:rowOff>123447</xdr:rowOff>
    </xdr:to>
    <xdr:sp macro="" textlink="">
      <xdr:nvSpPr>
        <xdr:cNvPr id="202" name="円/楕円 201"/>
        <xdr:cNvSpPr/>
      </xdr:nvSpPr>
      <xdr:spPr>
        <a:xfrm>
          <a:off x="1968500" y="133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114574</xdr:rowOff>
    </xdr:from>
    <xdr:ext cx="599010" cy="259045"/>
    <xdr:sp macro="" textlink="">
      <xdr:nvSpPr>
        <xdr:cNvPr id="203" name="テキスト ボックス 202"/>
        <xdr:cNvSpPr txBox="1"/>
      </xdr:nvSpPr>
      <xdr:spPr>
        <a:xfrm>
          <a:off x="1719794" y="1348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18921</xdr:rowOff>
    </xdr:from>
    <xdr:to>
      <xdr:col>1</xdr:col>
      <xdr:colOff>485775</xdr:colOff>
      <xdr:row>78</xdr:row>
      <xdr:rowOff>120521</xdr:rowOff>
    </xdr:to>
    <xdr:sp macro="" textlink="">
      <xdr:nvSpPr>
        <xdr:cNvPr id="204" name="円/楕円 203"/>
        <xdr:cNvSpPr/>
      </xdr:nvSpPr>
      <xdr:spPr>
        <a:xfrm>
          <a:off x="1079500" y="133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111648</xdr:rowOff>
    </xdr:from>
    <xdr:ext cx="599010" cy="259045"/>
    <xdr:sp macro="" textlink="">
      <xdr:nvSpPr>
        <xdr:cNvPr id="205" name="テキスト ボックス 204"/>
        <xdr:cNvSpPr txBox="1"/>
      </xdr:nvSpPr>
      <xdr:spPr>
        <a:xfrm>
          <a:off x="830794" y="1348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972</xdr:rowOff>
    </xdr:from>
    <xdr:to>
      <xdr:col>6</xdr:col>
      <xdr:colOff>511175</xdr:colOff>
      <xdr:row>96</xdr:row>
      <xdr:rowOff>7046</xdr:rowOff>
    </xdr:to>
    <xdr:cxnSp macro="">
      <xdr:nvCxnSpPr>
        <xdr:cNvPr id="237" name="直線コネクタ 236"/>
        <xdr:cNvCxnSpPr/>
      </xdr:nvCxnSpPr>
      <xdr:spPr>
        <a:xfrm>
          <a:off x="3797300" y="16460172"/>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94666</xdr:rowOff>
    </xdr:from>
    <xdr:to>
      <xdr:col>5</xdr:col>
      <xdr:colOff>358775</xdr:colOff>
      <xdr:row>96</xdr:row>
      <xdr:rowOff>972</xdr:rowOff>
    </xdr:to>
    <xdr:cxnSp macro="">
      <xdr:nvCxnSpPr>
        <xdr:cNvPr id="240" name="直線コネクタ 239"/>
        <xdr:cNvCxnSpPr/>
      </xdr:nvCxnSpPr>
      <xdr:spPr>
        <a:xfrm>
          <a:off x="2908300" y="16382416"/>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14002</xdr:rowOff>
    </xdr:from>
    <xdr:to>
      <xdr:col>4</xdr:col>
      <xdr:colOff>155575</xdr:colOff>
      <xdr:row>95</xdr:row>
      <xdr:rowOff>94666</xdr:rowOff>
    </xdr:to>
    <xdr:cxnSp macro="">
      <xdr:nvCxnSpPr>
        <xdr:cNvPr id="243" name="直線コネクタ 242"/>
        <xdr:cNvCxnSpPr/>
      </xdr:nvCxnSpPr>
      <xdr:spPr>
        <a:xfrm>
          <a:off x="2019300" y="16130302"/>
          <a:ext cx="889000" cy="2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5" name="テキスト ボックス 244"/>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14002</xdr:rowOff>
    </xdr:from>
    <xdr:to>
      <xdr:col>2</xdr:col>
      <xdr:colOff>638175</xdr:colOff>
      <xdr:row>95</xdr:row>
      <xdr:rowOff>5936</xdr:rowOff>
    </xdr:to>
    <xdr:cxnSp macro="">
      <xdr:nvCxnSpPr>
        <xdr:cNvPr id="246" name="直線コネクタ 245"/>
        <xdr:cNvCxnSpPr/>
      </xdr:nvCxnSpPr>
      <xdr:spPr>
        <a:xfrm flipV="1">
          <a:off x="1130300" y="16130302"/>
          <a:ext cx="8890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48" name="テキスト ボックス 247"/>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10961</xdr:rowOff>
    </xdr:from>
    <xdr:ext cx="534377" cy="259045"/>
    <xdr:sp macro="" textlink="">
      <xdr:nvSpPr>
        <xdr:cNvPr id="250" name="テキスト ボックス 249"/>
        <xdr:cNvSpPr txBox="1"/>
      </xdr:nvSpPr>
      <xdr:spPr>
        <a:xfrm>
          <a:off x="863111" y="164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127696</xdr:rowOff>
    </xdr:from>
    <xdr:to>
      <xdr:col>6</xdr:col>
      <xdr:colOff>561975</xdr:colOff>
      <xdr:row>96</xdr:row>
      <xdr:rowOff>57846</xdr:rowOff>
    </xdr:to>
    <xdr:sp macro="" textlink="">
      <xdr:nvSpPr>
        <xdr:cNvPr id="256" name="円/楕円 255"/>
        <xdr:cNvSpPr/>
      </xdr:nvSpPr>
      <xdr:spPr>
        <a:xfrm>
          <a:off x="4584700" y="164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106123</xdr:rowOff>
    </xdr:from>
    <xdr:ext cx="534377" cy="259045"/>
    <xdr:sp macro="" textlink="">
      <xdr:nvSpPr>
        <xdr:cNvPr id="257" name="衛生費該当値テキスト"/>
        <xdr:cNvSpPr txBox="1"/>
      </xdr:nvSpPr>
      <xdr:spPr>
        <a:xfrm>
          <a:off x="4686300" y="163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121622</xdr:rowOff>
    </xdr:from>
    <xdr:to>
      <xdr:col>5</xdr:col>
      <xdr:colOff>409575</xdr:colOff>
      <xdr:row>96</xdr:row>
      <xdr:rowOff>51772</xdr:rowOff>
    </xdr:to>
    <xdr:sp macro="" textlink="">
      <xdr:nvSpPr>
        <xdr:cNvPr id="258" name="円/楕円 257"/>
        <xdr:cNvSpPr/>
      </xdr:nvSpPr>
      <xdr:spPr>
        <a:xfrm>
          <a:off x="3746500" y="1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42899</xdr:rowOff>
    </xdr:from>
    <xdr:ext cx="534377" cy="259045"/>
    <xdr:sp macro="" textlink="">
      <xdr:nvSpPr>
        <xdr:cNvPr id="259" name="テキスト ボックス 258"/>
        <xdr:cNvSpPr txBox="1"/>
      </xdr:nvSpPr>
      <xdr:spPr>
        <a:xfrm>
          <a:off x="3530111" y="16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43866</xdr:rowOff>
    </xdr:from>
    <xdr:to>
      <xdr:col>4</xdr:col>
      <xdr:colOff>206375</xdr:colOff>
      <xdr:row>95</xdr:row>
      <xdr:rowOff>145466</xdr:rowOff>
    </xdr:to>
    <xdr:sp macro="" textlink="">
      <xdr:nvSpPr>
        <xdr:cNvPr id="260" name="円/楕円 259"/>
        <xdr:cNvSpPr/>
      </xdr:nvSpPr>
      <xdr:spPr>
        <a:xfrm>
          <a:off x="2857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161993</xdr:rowOff>
    </xdr:from>
    <xdr:ext cx="534377" cy="259045"/>
    <xdr:sp macro="" textlink="">
      <xdr:nvSpPr>
        <xdr:cNvPr id="261" name="テキスト ボックス 260"/>
        <xdr:cNvSpPr txBox="1"/>
      </xdr:nvSpPr>
      <xdr:spPr>
        <a:xfrm>
          <a:off x="2641111" y="161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134652</xdr:rowOff>
    </xdr:from>
    <xdr:to>
      <xdr:col>3</xdr:col>
      <xdr:colOff>3175</xdr:colOff>
      <xdr:row>94</xdr:row>
      <xdr:rowOff>64802</xdr:rowOff>
    </xdr:to>
    <xdr:sp macro="" textlink="">
      <xdr:nvSpPr>
        <xdr:cNvPr id="262" name="円/楕円 261"/>
        <xdr:cNvSpPr/>
      </xdr:nvSpPr>
      <xdr:spPr>
        <a:xfrm>
          <a:off x="1968500" y="160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81329</xdr:rowOff>
    </xdr:from>
    <xdr:ext cx="534377" cy="259045"/>
    <xdr:sp macro="" textlink="">
      <xdr:nvSpPr>
        <xdr:cNvPr id="263" name="テキスト ボックス 262"/>
        <xdr:cNvSpPr txBox="1"/>
      </xdr:nvSpPr>
      <xdr:spPr>
        <a:xfrm>
          <a:off x="1752111" y="158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126586</xdr:rowOff>
    </xdr:from>
    <xdr:to>
      <xdr:col>1</xdr:col>
      <xdr:colOff>485775</xdr:colOff>
      <xdr:row>95</xdr:row>
      <xdr:rowOff>56736</xdr:rowOff>
    </xdr:to>
    <xdr:sp macro="" textlink="">
      <xdr:nvSpPr>
        <xdr:cNvPr id="264" name="円/楕円 263"/>
        <xdr:cNvSpPr/>
      </xdr:nvSpPr>
      <xdr:spPr>
        <a:xfrm>
          <a:off x="1079500" y="16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73263</xdr:rowOff>
    </xdr:from>
    <xdr:ext cx="534377" cy="259045"/>
    <xdr:sp macro="" textlink="">
      <xdr:nvSpPr>
        <xdr:cNvPr id="265" name="テキスト ボックス 264"/>
        <xdr:cNvSpPr txBox="1"/>
      </xdr:nvSpPr>
      <xdr:spPr>
        <a:xfrm>
          <a:off x="863111" y="160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27686</xdr:rowOff>
    </xdr:from>
    <xdr:to>
      <xdr:col>15</xdr:col>
      <xdr:colOff>180975</xdr:colOff>
      <xdr:row>37</xdr:row>
      <xdr:rowOff>43688</xdr:rowOff>
    </xdr:to>
    <xdr:cxnSp macro="">
      <xdr:nvCxnSpPr>
        <xdr:cNvPr id="290" name="直線コネクタ 289"/>
        <xdr:cNvCxnSpPr/>
      </xdr:nvCxnSpPr>
      <xdr:spPr>
        <a:xfrm>
          <a:off x="9639300" y="637133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26543</xdr:rowOff>
    </xdr:from>
    <xdr:to>
      <xdr:col>14</xdr:col>
      <xdr:colOff>28575</xdr:colOff>
      <xdr:row>37</xdr:row>
      <xdr:rowOff>27686</xdr:rowOff>
    </xdr:to>
    <xdr:cxnSp macro="">
      <xdr:nvCxnSpPr>
        <xdr:cNvPr id="293" name="直線コネクタ 292"/>
        <xdr:cNvCxnSpPr/>
      </xdr:nvCxnSpPr>
      <xdr:spPr>
        <a:xfrm>
          <a:off x="8750300" y="637019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20257</xdr:rowOff>
    </xdr:from>
    <xdr:to>
      <xdr:col>12</xdr:col>
      <xdr:colOff>511175</xdr:colOff>
      <xdr:row>37</xdr:row>
      <xdr:rowOff>26543</xdr:rowOff>
    </xdr:to>
    <xdr:cxnSp macro="">
      <xdr:nvCxnSpPr>
        <xdr:cNvPr id="296" name="直線コネクタ 295"/>
        <xdr:cNvCxnSpPr/>
      </xdr:nvCxnSpPr>
      <xdr:spPr>
        <a:xfrm>
          <a:off x="7861300" y="636390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150559</xdr:rowOff>
    </xdr:from>
    <xdr:to>
      <xdr:col>11</xdr:col>
      <xdr:colOff>307975</xdr:colOff>
      <xdr:row>37</xdr:row>
      <xdr:rowOff>20257</xdr:rowOff>
    </xdr:to>
    <xdr:cxnSp macro="">
      <xdr:nvCxnSpPr>
        <xdr:cNvPr id="299" name="直線コネクタ 298"/>
        <xdr:cNvCxnSpPr/>
      </xdr:nvCxnSpPr>
      <xdr:spPr>
        <a:xfrm>
          <a:off x="6972300" y="632275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164338</xdr:rowOff>
    </xdr:from>
    <xdr:to>
      <xdr:col>15</xdr:col>
      <xdr:colOff>231775</xdr:colOff>
      <xdr:row>37</xdr:row>
      <xdr:rowOff>94488</xdr:rowOff>
    </xdr:to>
    <xdr:sp macro="" textlink="">
      <xdr:nvSpPr>
        <xdr:cNvPr id="309" name="円/楕円 308"/>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142765</xdr:rowOff>
    </xdr:from>
    <xdr:ext cx="378565" cy="259045"/>
    <xdr:sp macro="" textlink="">
      <xdr:nvSpPr>
        <xdr:cNvPr id="310" name="労働費該当値テキスト"/>
        <xdr:cNvSpPr txBox="1"/>
      </xdr:nvSpPr>
      <xdr:spPr>
        <a:xfrm>
          <a:off x="10528300"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148336</xdr:rowOff>
    </xdr:from>
    <xdr:to>
      <xdr:col>14</xdr:col>
      <xdr:colOff>79375</xdr:colOff>
      <xdr:row>37</xdr:row>
      <xdr:rowOff>78486</xdr:rowOff>
    </xdr:to>
    <xdr:sp macro="" textlink="">
      <xdr:nvSpPr>
        <xdr:cNvPr id="311" name="円/楕円 310"/>
        <xdr:cNvSpPr/>
      </xdr:nvSpPr>
      <xdr:spPr>
        <a:xfrm>
          <a:off x="958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69613</xdr:rowOff>
    </xdr:from>
    <xdr:ext cx="378565" cy="259045"/>
    <xdr:sp macro="" textlink="">
      <xdr:nvSpPr>
        <xdr:cNvPr id="312" name="テキスト ボックス 311"/>
        <xdr:cNvSpPr txBox="1"/>
      </xdr:nvSpPr>
      <xdr:spPr>
        <a:xfrm>
          <a:off x="9450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147193</xdr:rowOff>
    </xdr:from>
    <xdr:to>
      <xdr:col>12</xdr:col>
      <xdr:colOff>561975</xdr:colOff>
      <xdr:row>37</xdr:row>
      <xdr:rowOff>77343</xdr:rowOff>
    </xdr:to>
    <xdr:sp macro="" textlink="">
      <xdr:nvSpPr>
        <xdr:cNvPr id="313" name="円/楕円 312"/>
        <xdr:cNvSpPr/>
      </xdr:nvSpPr>
      <xdr:spPr>
        <a:xfrm>
          <a:off x="869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68470</xdr:rowOff>
    </xdr:from>
    <xdr:ext cx="378565" cy="259045"/>
    <xdr:sp macro="" textlink="">
      <xdr:nvSpPr>
        <xdr:cNvPr id="314" name="テキスト ボックス 313"/>
        <xdr:cNvSpPr txBox="1"/>
      </xdr:nvSpPr>
      <xdr:spPr>
        <a:xfrm>
          <a:off x="8561017" y="641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140907</xdr:rowOff>
    </xdr:from>
    <xdr:to>
      <xdr:col>11</xdr:col>
      <xdr:colOff>358775</xdr:colOff>
      <xdr:row>37</xdr:row>
      <xdr:rowOff>71057</xdr:rowOff>
    </xdr:to>
    <xdr:sp macro="" textlink="">
      <xdr:nvSpPr>
        <xdr:cNvPr id="315" name="円/楕円 314"/>
        <xdr:cNvSpPr/>
      </xdr:nvSpPr>
      <xdr:spPr>
        <a:xfrm>
          <a:off x="7810500" y="63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62184</xdr:rowOff>
    </xdr:from>
    <xdr:ext cx="378565" cy="259045"/>
    <xdr:sp macro="" textlink="">
      <xdr:nvSpPr>
        <xdr:cNvPr id="316" name="テキスト ボックス 315"/>
        <xdr:cNvSpPr txBox="1"/>
      </xdr:nvSpPr>
      <xdr:spPr>
        <a:xfrm>
          <a:off x="7672017" y="640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99759</xdr:rowOff>
    </xdr:from>
    <xdr:to>
      <xdr:col>10</xdr:col>
      <xdr:colOff>155575</xdr:colOff>
      <xdr:row>37</xdr:row>
      <xdr:rowOff>29909</xdr:rowOff>
    </xdr:to>
    <xdr:sp macro="" textlink="">
      <xdr:nvSpPr>
        <xdr:cNvPr id="317" name="円/楕円 316"/>
        <xdr:cNvSpPr/>
      </xdr:nvSpPr>
      <xdr:spPr>
        <a:xfrm>
          <a:off x="6921500" y="62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21036</xdr:rowOff>
    </xdr:from>
    <xdr:ext cx="378565" cy="259045"/>
    <xdr:sp macro="" textlink="">
      <xdr:nvSpPr>
        <xdr:cNvPr id="318" name="テキスト ボックス 317"/>
        <xdr:cNvSpPr txBox="1"/>
      </xdr:nvSpPr>
      <xdr:spPr>
        <a:xfrm>
          <a:off x="6783017" y="636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34871</xdr:rowOff>
    </xdr:from>
    <xdr:to>
      <xdr:col>15</xdr:col>
      <xdr:colOff>180975</xdr:colOff>
      <xdr:row>59</xdr:row>
      <xdr:rowOff>40749</xdr:rowOff>
    </xdr:to>
    <xdr:cxnSp macro="">
      <xdr:nvCxnSpPr>
        <xdr:cNvPr id="349" name="直線コネクタ 348"/>
        <xdr:cNvCxnSpPr/>
      </xdr:nvCxnSpPr>
      <xdr:spPr>
        <a:xfrm flipV="1">
          <a:off x="9639300" y="1015042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40749</xdr:rowOff>
    </xdr:from>
    <xdr:to>
      <xdr:col>14</xdr:col>
      <xdr:colOff>28575</xdr:colOff>
      <xdr:row>59</xdr:row>
      <xdr:rowOff>45103</xdr:rowOff>
    </xdr:to>
    <xdr:cxnSp macro="">
      <xdr:nvCxnSpPr>
        <xdr:cNvPr id="352" name="直線コネクタ 351"/>
        <xdr:cNvCxnSpPr/>
      </xdr:nvCxnSpPr>
      <xdr:spPr>
        <a:xfrm flipV="1">
          <a:off x="8750300" y="1015629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36503</xdr:rowOff>
    </xdr:from>
    <xdr:to>
      <xdr:col>12</xdr:col>
      <xdr:colOff>511175</xdr:colOff>
      <xdr:row>59</xdr:row>
      <xdr:rowOff>45103</xdr:rowOff>
    </xdr:to>
    <xdr:cxnSp macro="">
      <xdr:nvCxnSpPr>
        <xdr:cNvPr id="355" name="直線コネクタ 354"/>
        <xdr:cNvCxnSpPr/>
      </xdr:nvCxnSpPr>
      <xdr:spPr>
        <a:xfrm>
          <a:off x="7861300" y="10152053"/>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32040</xdr:rowOff>
    </xdr:from>
    <xdr:to>
      <xdr:col>11</xdr:col>
      <xdr:colOff>307975</xdr:colOff>
      <xdr:row>59</xdr:row>
      <xdr:rowOff>36503</xdr:rowOff>
    </xdr:to>
    <xdr:cxnSp macro="">
      <xdr:nvCxnSpPr>
        <xdr:cNvPr id="358" name="直線コネクタ 357"/>
        <xdr:cNvCxnSpPr/>
      </xdr:nvCxnSpPr>
      <xdr:spPr>
        <a:xfrm>
          <a:off x="6972300" y="10147590"/>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155521</xdr:rowOff>
    </xdr:from>
    <xdr:to>
      <xdr:col>15</xdr:col>
      <xdr:colOff>231775</xdr:colOff>
      <xdr:row>59</xdr:row>
      <xdr:rowOff>85671</xdr:rowOff>
    </xdr:to>
    <xdr:sp macro="" textlink="">
      <xdr:nvSpPr>
        <xdr:cNvPr id="368" name="円/楕円 367"/>
        <xdr:cNvSpPr/>
      </xdr:nvSpPr>
      <xdr:spPr>
        <a:xfrm>
          <a:off x="10426700" y="100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70448</xdr:rowOff>
    </xdr:from>
    <xdr:ext cx="378565" cy="259045"/>
    <xdr:sp macro="" textlink="">
      <xdr:nvSpPr>
        <xdr:cNvPr id="369" name="農林水産業費該当値テキスト"/>
        <xdr:cNvSpPr txBox="1"/>
      </xdr:nvSpPr>
      <xdr:spPr>
        <a:xfrm>
          <a:off x="10528300" y="1001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161399</xdr:rowOff>
    </xdr:from>
    <xdr:to>
      <xdr:col>14</xdr:col>
      <xdr:colOff>79375</xdr:colOff>
      <xdr:row>59</xdr:row>
      <xdr:rowOff>91549</xdr:rowOff>
    </xdr:to>
    <xdr:sp macro="" textlink="">
      <xdr:nvSpPr>
        <xdr:cNvPr id="370" name="円/楕円 369"/>
        <xdr:cNvSpPr/>
      </xdr:nvSpPr>
      <xdr:spPr>
        <a:xfrm>
          <a:off x="9588500" y="10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82676</xdr:rowOff>
    </xdr:from>
    <xdr:ext cx="378565" cy="259045"/>
    <xdr:sp macro="" textlink="">
      <xdr:nvSpPr>
        <xdr:cNvPr id="371" name="テキスト ボックス 370"/>
        <xdr:cNvSpPr txBox="1"/>
      </xdr:nvSpPr>
      <xdr:spPr>
        <a:xfrm>
          <a:off x="9450017" y="1019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165753</xdr:rowOff>
    </xdr:from>
    <xdr:to>
      <xdr:col>12</xdr:col>
      <xdr:colOff>561975</xdr:colOff>
      <xdr:row>59</xdr:row>
      <xdr:rowOff>95903</xdr:rowOff>
    </xdr:to>
    <xdr:sp macro="" textlink="">
      <xdr:nvSpPr>
        <xdr:cNvPr id="372" name="円/楕円 371"/>
        <xdr:cNvSpPr/>
      </xdr:nvSpPr>
      <xdr:spPr>
        <a:xfrm>
          <a:off x="8699500" y="101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87030</xdr:rowOff>
    </xdr:from>
    <xdr:ext cx="378565" cy="259045"/>
    <xdr:sp macro="" textlink="">
      <xdr:nvSpPr>
        <xdr:cNvPr id="373" name="テキスト ボックス 372"/>
        <xdr:cNvSpPr txBox="1"/>
      </xdr:nvSpPr>
      <xdr:spPr>
        <a:xfrm>
          <a:off x="8561017" y="1020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157153</xdr:rowOff>
    </xdr:from>
    <xdr:to>
      <xdr:col>11</xdr:col>
      <xdr:colOff>358775</xdr:colOff>
      <xdr:row>59</xdr:row>
      <xdr:rowOff>87303</xdr:rowOff>
    </xdr:to>
    <xdr:sp macro="" textlink="">
      <xdr:nvSpPr>
        <xdr:cNvPr id="374" name="円/楕円 373"/>
        <xdr:cNvSpPr/>
      </xdr:nvSpPr>
      <xdr:spPr>
        <a:xfrm>
          <a:off x="7810500" y="10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78430</xdr:rowOff>
    </xdr:from>
    <xdr:ext cx="378565" cy="259045"/>
    <xdr:sp macro="" textlink="">
      <xdr:nvSpPr>
        <xdr:cNvPr id="375" name="テキスト ボックス 374"/>
        <xdr:cNvSpPr txBox="1"/>
      </xdr:nvSpPr>
      <xdr:spPr>
        <a:xfrm>
          <a:off x="7672017" y="1019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152690</xdr:rowOff>
    </xdr:from>
    <xdr:to>
      <xdr:col>10</xdr:col>
      <xdr:colOff>155575</xdr:colOff>
      <xdr:row>59</xdr:row>
      <xdr:rowOff>82840</xdr:rowOff>
    </xdr:to>
    <xdr:sp macro="" textlink="">
      <xdr:nvSpPr>
        <xdr:cNvPr id="376" name="円/楕円 375"/>
        <xdr:cNvSpPr/>
      </xdr:nvSpPr>
      <xdr:spPr>
        <a:xfrm>
          <a:off x="6921500" y="100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73967</xdr:rowOff>
    </xdr:from>
    <xdr:ext cx="378565" cy="259045"/>
    <xdr:sp macro="" textlink="">
      <xdr:nvSpPr>
        <xdr:cNvPr id="377" name="テキスト ボックス 376"/>
        <xdr:cNvSpPr txBox="1"/>
      </xdr:nvSpPr>
      <xdr:spPr>
        <a:xfrm>
          <a:off x="6783017" y="1018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64909</xdr:rowOff>
    </xdr:from>
    <xdr:to>
      <xdr:col>15</xdr:col>
      <xdr:colOff>180975</xdr:colOff>
      <xdr:row>78</xdr:row>
      <xdr:rowOff>99124</xdr:rowOff>
    </xdr:to>
    <xdr:cxnSp macro="">
      <xdr:nvCxnSpPr>
        <xdr:cNvPr id="406" name="直線コネクタ 405"/>
        <xdr:cNvCxnSpPr/>
      </xdr:nvCxnSpPr>
      <xdr:spPr>
        <a:xfrm flipV="1">
          <a:off x="9639300" y="13438009"/>
          <a:ext cx="8382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99124</xdr:rowOff>
    </xdr:from>
    <xdr:to>
      <xdr:col>14</xdr:col>
      <xdr:colOff>28575</xdr:colOff>
      <xdr:row>78</xdr:row>
      <xdr:rowOff>101143</xdr:rowOff>
    </xdr:to>
    <xdr:cxnSp macro="">
      <xdr:nvCxnSpPr>
        <xdr:cNvPr id="409" name="直線コネクタ 408"/>
        <xdr:cNvCxnSpPr/>
      </xdr:nvCxnSpPr>
      <xdr:spPr>
        <a:xfrm flipV="1">
          <a:off x="8750300" y="1347222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100800</xdr:rowOff>
    </xdr:from>
    <xdr:to>
      <xdr:col>12</xdr:col>
      <xdr:colOff>511175</xdr:colOff>
      <xdr:row>78</xdr:row>
      <xdr:rowOff>101143</xdr:rowOff>
    </xdr:to>
    <xdr:cxnSp macro="">
      <xdr:nvCxnSpPr>
        <xdr:cNvPr id="412" name="直線コネクタ 411"/>
        <xdr:cNvCxnSpPr/>
      </xdr:nvCxnSpPr>
      <xdr:spPr>
        <a:xfrm>
          <a:off x="7861300" y="1347390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92494</xdr:rowOff>
    </xdr:from>
    <xdr:to>
      <xdr:col>11</xdr:col>
      <xdr:colOff>307975</xdr:colOff>
      <xdr:row>78</xdr:row>
      <xdr:rowOff>100800</xdr:rowOff>
    </xdr:to>
    <xdr:cxnSp macro="">
      <xdr:nvCxnSpPr>
        <xdr:cNvPr id="415" name="直線コネクタ 414"/>
        <xdr:cNvCxnSpPr/>
      </xdr:nvCxnSpPr>
      <xdr:spPr>
        <a:xfrm>
          <a:off x="6972300" y="1346559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14109</xdr:rowOff>
    </xdr:from>
    <xdr:to>
      <xdr:col>15</xdr:col>
      <xdr:colOff>231775</xdr:colOff>
      <xdr:row>78</xdr:row>
      <xdr:rowOff>115709</xdr:rowOff>
    </xdr:to>
    <xdr:sp macro="" textlink="">
      <xdr:nvSpPr>
        <xdr:cNvPr id="425" name="円/楕円 424"/>
        <xdr:cNvSpPr/>
      </xdr:nvSpPr>
      <xdr:spPr>
        <a:xfrm>
          <a:off x="104267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100486</xdr:rowOff>
    </xdr:from>
    <xdr:ext cx="469744" cy="259045"/>
    <xdr:sp macro="" textlink="">
      <xdr:nvSpPr>
        <xdr:cNvPr id="426" name="商工費該当値テキスト"/>
        <xdr:cNvSpPr txBox="1"/>
      </xdr:nvSpPr>
      <xdr:spPr>
        <a:xfrm>
          <a:off x="10528300" y="1330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48324</xdr:rowOff>
    </xdr:from>
    <xdr:to>
      <xdr:col>14</xdr:col>
      <xdr:colOff>79375</xdr:colOff>
      <xdr:row>78</xdr:row>
      <xdr:rowOff>149924</xdr:rowOff>
    </xdr:to>
    <xdr:sp macro="" textlink="">
      <xdr:nvSpPr>
        <xdr:cNvPr id="427" name="円/楕円 426"/>
        <xdr:cNvSpPr/>
      </xdr:nvSpPr>
      <xdr:spPr>
        <a:xfrm>
          <a:off x="9588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141051</xdr:rowOff>
    </xdr:from>
    <xdr:ext cx="469744" cy="259045"/>
    <xdr:sp macro="" textlink="">
      <xdr:nvSpPr>
        <xdr:cNvPr id="428" name="テキスト ボックス 427"/>
        <xdr:cNvSpPr txBox="1"/>
      </xdr:nvSpPr>
      <xdr:spPr>
        <a:xfrm>
          <a:off x="9404427"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50343</xdr:rowOff>
    </xdr:from>
    <xdr:to>
      <xdr:col>12</xdr:col>
      <xdr:colOff>561975</xdr:colOff>
      <xdr:row>78</xdr:row>
      <xdr:rowOff>151943</xdr:rowOff>
    </xdr:to>
    <xdr:sp macro="" textlink="">
      <xdr:nvSpPr>
        <xdr:cNvPr id="429" name="円/楕円 428"/>
        <xdr:cNvSpPr/>
      </xdr:nvSpPr>
      <xdr:spPr>
        <a:xfrm>
          <a:off x="8699500" y="134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143070</xdr:rowOff>
    </xdr:from>
    <xdr:ext cx="469744" cy="259045"/>
    <xdr:sp macro="" textlink="">
      <xdr:nvSpPr>
        <xdr:cNvPr id="430" name="テキスト ボックス 429"/>
        <xdr:cNvSpPr txBox="1"/>
      </xdr:nvSpPr>
      <xdr:spPr>
        <a:xfrm>
          <a:off x="8515427" y="135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50000</xdr:rowOff>
    </xdr:from>
    <xdr:to>
      <xdr:col>11</xdr:col>
      <xdr:colOff>358775</xdr:colOff>
      <xdr:row>78</xdr:row>
      <xdr:rowOff>151600</xdr:rowOff>
    </xdr:to>
    <xdr:sp macro="" textlink="">
      <xdr:nvSpPr>
        <xdr:cNvPr id="431" name="円/楕円 430"/>
        <xdr:cNvSpPr/>
      </xdr:nvSpPr>
      <xdr:spPr>
        <a:xfrm>
          <a:off x="7810500" y="134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142727</xdr:rowOff>
    </xdr:from>
    <xdr:ext cx="469744" cy="259045"/>
    <xdr:sp macro="" textlink="">
      <xdr:nvSpPr>
        <xdr:cNvPr id="432" name="テキスト ボックス 431"/>
        <xdr:cNvSpPr txBox="1"/>
      </xdr:nvSpPr>
      <xdr:spPr>
        <a:xfrm>
          <a:off x="7626427" y="135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41694</xdr:rowOff>
    </xdr:from>
    <xdr:to>
      <xdr:col>10</xdr:col>
      <xdr:colOff>155575</xdr:colOff>
      <xdr:row>78</xdr:row>
      <xdr:rowOff>143294</xdr:rowOff>
    </xdr:to>
    <xdr:sp macro="" textlink="">
      <xdr:nvSpPr>
        <xdr:cNvPr id="433" name="円/楕円 432"/>
        <xdr:cNvSpPr/>
      </xdr:nvSpPr>
      <xdr:spPr>
        <a:xfrm>
          <a:off x="6921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134421</xdr:rowOff>
    </xdr:from>
    <xdr:ext cx="469744" cy="259045"/>
    <xdr:sp macro="" textlink="">
      <xdr:nvSpPr>
        <xdr:cNvPr id="434" name="テキスト ボックス 433"/>
        <xdr:cNvSpPr txBox="1"/>
      </xdr:nvSpPr>
      <xdr:spPr>
        <a:xfrm>
          <a:off x="6737427" y="1350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139198</xdr:rowOff>
    </xdr:from>
    <xdr:to>
      <xdr:col>15</xdr:col>
      <xdr:colOff>180975</xdr:colOff>
      <xdr:row>98</xdr:row>
      <xdr:rowOff>38979</xdr:rowOff>
    </xdr:to>
    <xdr:cxnSp macro="">
      <xdr:nvCxnSpPr>
        <xdr:cNvPr id="462" name="直線コネクタ 461"/>
        <xdr:cNvCxnSpPr/>
      </xdr:nvCxnSpPr>
      <xdr:spPr>
        <a:xfrm flipV="1">
          <a:off x="9639300" y="16769848"/>
          <a:ext cx="8382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31389</xdr:rowOff>
    </xdr:from>
    <xdr:to>
      <xdr:col>14</xdr:col>
      <xdr:colOff>28575</xdr:colOff>
      <xdr:row>98</xdr:row>
      <xdr:rowOff>38979</xdr:rowOff>
    </xdr:to>
    <xdr:cxnSp macro="">
      <xdr:nvCxnSpPr>
        <xdr:cNvPr id="465" name="直線コネクタ 464"/>
        <xdr:cNvCxnSpPr/>
      </xdr:nvCxnSpPr>
      <xdr:spPr>
        <a:xfrm>
          <a:off x="8750300" y="16833489"/>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26155</xdr:rowOff>
    </xdr:from>
    <xdr:to>
      <xdr:col>12</xdr:col>
      <xdr:colOff>511175</xdr:colOff>
      <xdr:row>98</xdr:row>
      <xdr:rowOff>31389</xdr:rowOff>
    </xdr:to>
    <xdr:cxnSp macro="">
      <xdr:nvCxnSpPr>
        <xdr:cNvPr id="468" name="直線コネクタ 467"/>
        <xdr:cNvCxnSpPr/>
      </xdr:nvCxnSpPr>
      <xdr:spPr>
        <a:xfrm>
          <a:off x="7861300" y="16656805"/>
          <a:ext cx="889000" cy="17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26155</xdr:rowOff>
    </xdr:from>
    <xdr:to>
      <xdr:col>11</xdr:col>
      <xdr:colOff>307975</xdr:colOff>
      <xdr:row>97</xdr:row>
      <xdr:rowOff>41630</xdr:rowOff>
    </xdr:to>
    <xdr:cxnSp macro="">
      <xdr:nvCxnSpPr>
        <xdr:cNvPr id="471" name="直線コネクタ 470"/>
        <xdr:cNvCxnSpPr/>
      </xdr:nvCxnSpPr>
      <xdr:spPr>
        <a:xfrm flipV="1">
          <a:off x="6972300" y="16656805"/>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88398</xdr:rowOff>
    </xdr:from>
    <xdr:to>
      <xdr:col>15</xdr:col>
      <xdr:colOff>231775</xdr:colOff>
      <xdr:row>98</xdr:row>
      <xdr:rowOff>18548</xdr:rowOff>
    </xdr:to>
    <xdr:sp macro="" textlink="">
      <xdr:nvSpPr>
        <xdr:cNvPr id="481" name="円/楕円 480"/>
        <xdr:cNvSpPr/>
      </xdr:nvSpPr>
      <xdr:spPr>
        <a:xfrm>
          <a:off x="10426700" y="16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66825</xdr:rowOff>
    </xdr:from>
    <xdr:ext cx="534377" cy="259045"/>
    <xdr:sp macro="" textlink="">
      <xdr:nvSpPr>
        <xdr:cNvPr id="482" name="土木費該当値テキスト"/>
        <xdr:cNvSpPr txBox="1"/>
      </xdr:nvSpPr>
      <xdr:spPr>
        <a:xfrm>
          <a:off x="10528300"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159629</xdr:rowOff>
    </xdr:from>
    <xdr:to>
      <xdr:col>14</xdr:col>
      <xdr:colOff>79375</xdr:colOff>
      <xdr:row>98</xdr:row>
      <xdr:rowOff>89779</xdr:rowOff>
    </xdr:to>
    <xdr:sp macro="" textlink="">
      <xdr:nvSpPr>
        <xdr:cNvPr id="483" name="円/楕円 482"/>
        <xdr:cNvSpPr/>
      </xdr:nvSpPr>
      <xdr:spPr>
        <a:xfrm>
          <a:off x="9588500" y="167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80906</xdr:rowOff>
    </xdr:from>
    <xdr:ext cx="534377" cy="259045"/>
    <xdr:sp macro="" textlink="">
      <xdr:nvSpPr>
        <xdr:cNvPr id="484" name="テキスト ボックス 483"/>
        <xdr:cNvSpPr txBox="1"/>
      </xdr:nvSpPr>
      <xdr:spPr>
        <a:xfrm>
          <a:off x="9372111" y="168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152039</xdr:rowOff>
    </xdr:from>
    <xdr:to>
      <xdr:col>12</xdr:col>
      <xdr:colOff>561975</xdr:colOff>
      <xdr:row>98</xdr:row>
      <xdr:rowOff>82189</xdr:rowOff>
    </xdr:to>
    <xdr:sp macro="" textlink="">
      <xdr:nvSpPr>
        <xdr:cNvPr id="485" name="円/楕円 484"/>
        <xdr:cNvSpPr/>
      </xdr:nvSpPr>
      <xdr:spPr>
        <a:xfrm>
          <a:off x="8699500" y="167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73316</xdr:rowOff>
    </xdr:from>
    <xdr:ext cx="534377" cy="259045"/>
    <xdr:sp macro="" textlink="">
      <xdr:nvSpPr>
        <xdr:cNvPr id="486" name="テキスト ボックス 485"/>
        <xdr:cNvSpPr txBox="1"/>
      </xdr:nvSpPr>
      <xdr:spPr>
        <a:xfrm>
          <a:off x="8483111" y="168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146805</xdr:rowOff>
    </xdr:from>
    <xdr:to>
      <xdr:col>11</xdr:col>
      <xdr:colOff>358775</xdr:colOff>
      <xdr:row>97</xdr:row>
      <xdr:rowOff>76955</xdr:rowOff>
    </xdr:to>
    <xdr:sp macro="" textlink="">
      <xdr:nvSpPr>
        <xdr:cNvPr id="487" name="円/楕円 486"/>
        <xdr:cNvSpPr/>
      </xdr:nvSpPr>
      <xdr:spPr>
        <a:xfrm>
          <a:off x="7810500" y="166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68082</xdr:rowOff>
    </xdr:from>
    <xdr:ext cx="534377" cy="259045"/>
    <xdr:sp macro="" textlink="">
      <xdr:nvSpPr>
        <xdr:cNvPr id="488" name="テキスト ボックス 487"/>
        <xdr:cNvSpPr txBox="1"/>
      </xdr:nvSpPr>
      <xdr:spPr>
        <a:xfrm>
          <a:off x="7594111" y="166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162280</xdr:rowOff>
    </xdr:from>
    <xdr:to>
      <xdr:col>10</xdr:col>
      <xdr:colOff>155575</xdr:colOff>
      <xdr:row>97</xdr:row>
      <xdr:rowOff>92430</xdr:rowOff>
    </xdr:to>
    <xdr:sp macro="" textlink="">
      <xdr:nvSpPr>
        <xdr:cNvPr id="489" name="円/楕円 488"/>
        <xdr:cNvSpPr/>
      </xdr:nvSpPr>
      <xdr:spPr>
        <a:xfrm>
          <a:off x="6921500" y="166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83557</xdr:rowOff>
    </xdr:from>
    <xdr:ext cx="534377" cy="259045"/>
    <xdr:sp macro="" textlink="">
      <xdr:nvSpPr>
        <xdr:cNvPr id="490" name="テキスト ボックス 489"/>
        <xdr:cNvSpPr txBox="1"/>
      </xdr:nvSpPr>
      <xdr:spPr>
        <a:xfrm>
          <a:off x="6705111" y="167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117493</xdr:rowOff>
    </xdr:from>
    <xdr:to>
      <xdr:col>23</xdr:col>
      <xdr:colOff>517525</xdr:colOff>
      <xdr:row>35</xdr:row>
      <xdr:rowOff>139265</xdr:rowOff>
    </xdr:to>
    <xdr:cxnSp macro="">
      <xdr:nvCxnSpPr>
        <xdr:cNvPr id="522" name="直線コネクタ 521"/>
        <xdr:cNvCxnSpPr/>
      </xdr:nvCxnSpPr>
      <xdr:spPr>
        <a:xfrm flipV="1">
          <a:off x="15481300" y="6118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139265</xdr:rowOff>
    </xdr:from>
    <xdr:to>
      <xdr:col>22</xdr:col>
      <xdr:colOff>365125</xdr:colOff>
      <xdr:row>36</xdr:row>
      <xdr:rowOff>34000</xdr:rowOff>
    </xdr:to>
    <xdr:cxnSp macro="">
      <xdr:nvCxnSpPr>
        <xdr:cNvPr id="525" name="直線コネクタ 524"/>
        <xdr:cNvCxnSpPr/>
      </xdr:nvCxnSpPr>
      <xdr:spPr>
        <a:xfrm flipV="1">
          <a:off x="14592300" y="6140015"/>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107261</xdr:rowOff>
    </xdr:from>
    <xdr:to>
      <xdr:col>21</xdr:col>
      <xdr:colOff>161925</xdr:colOff>
      <xdr:row>36</xdr:row>
      <xdr:rowOff>34000</xdr:rowOff>
    </xdr:to>
    <xdr:cxnSp macro="">
      <xdr:nvCxnSpPr>
        <xdr:cNvPr id="528" name="直線コネクタ 527"/>
        <xdr:cNvCxnSpPr/>
      </xdr:nvCxnSpPr>
      <xdr:spPr>
        <a:xfrm>
          <a:off x="13703300" y="6108011"/>
          <a:ext cx="889000" cy="9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93762</xdr:rowOff>
    </xdr:from>
    <xdr:to>
      <xdr:col>19</xdr:col>
      <xdr:colOff>644525</xdr:colOff>
      <xdr:row>35</xdr:row>
      <xdr:rowOff>107261</xdr:rowOff>
    </xdr:to>
    <xdr:cxnSp macro="">
      <xdr:nvCxnSpPr>
        <xdr:cNvPr id="531" name="直線コネクタ 530"/>
        <xdr:cNvCxnSpPr/>
      </xdr:nvCxnSpPr>
      <xdr:spPr>
        <a:xfrm>
          <a:off x="12814300" y="5923062"/>
          <a:ext cx="889000" cy="1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82567</xdr:rowOff>
    </xdr:from>
    <xdr:ext cx="534377" cy="259045"/>
    <xdr:sp macro="" textlink="">
      <xdr:nvSpPr>
        <xdr:cNvPr id="535" name="テキスト ボックス 534"/>
        <xdr:cNvSpPr txBox="1"/>
      </xdr:nvSpPr>
      <xdr:spPr>
        <a:xfrm>
          <a:off x="12547111" y="60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66693</xdr:rowOff>
    </xdr:from>
    <xdr:to>
      <xdr:col>23</xdr:col>
      <xdr:colOff>568325</xdr:colOff>
      <xdr:row>35</xdr:row>
      <xdr:rowOff>168293</xdr:rowOff>
    </xdr:to>
    <xdr:sp macro="" textlink="">
      <xdr:nvSpPr>
        <xdr:cNvPr id="541" name="円/楕円 540"/>
        <xdr:cNvSpPr/>
      </xdr:nvSpPr>
      <xdr:spPr>
        <a:xfrm>
          <a:off x="162687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45120</xdr:rowOff>
    </xdr:from>
    <xdr:ext cx="534377" cy="259045"/>
    <xdr:sp macro="" textlink="">
      <xdr:nvSpPr>
        <xdr:cNvPr id="542" name="消防費該当値テキスト"/>
        <xdr:cNvSpPr txBox="1"/>
      </xdr:nvSpPr>
      <xdr:spPr>
        <a:xfrm>
          <a:off x="16370300" y="60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88465</xdr:rowOff>
    </xdr:from>
    <xdr:to>
      <xdr:col>22</xdr:col>
      <xdr:colOff>415925</xdr:colOff>
      <xdr:row>36</xdr:row>
      <xdr:rowOff>18615</xdr:rowOff>
    </xdr:to>
    <xdr:sp macro="" textlink="">
      <xdr:nvSpPr>
        <xdr:cNvPr id="543" name="円/楕円 542"/>
        <xdr:cNvSpPr/>
      </xdr:nvSpPr>
      <xdr:spPr>
        <a:xfrm>
          <a:off x="15430500" y="60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9742</xdr:rowOff>
    </xdr:from>
    <xdr:ext cx="534377" cy="259045"/>
    <xdr:sp macro="" textlink="">
      <xdr:nvSpPr>
        <xdr:cNvPr id="544" name="テキスト ボックス 543"/>
        <xdr:cNvSpPr txBox="1"/>
      </xdr:nvSpPr>
      <xdr:spPr>
        <a:xfrm>
          <a:off x="15214111" y="61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154650</xdr:rowOff>
    </xdr:from>
    <xdr:to>
      <xdr:col>21</xdr:col>
      <xdr:colOff>212725</xdr:colOff>
      <xdr:row>36</xdr:row>
      <xdr:rowOff>84800</xdr:rowOff>
    </xdr:to>
    <xdr:sp macro="" textlink="">
      <xdr:nvSpPr>
        <xdr:cNvPr id="545" name="円/楕円 544"/>
        <xdr:cNvSpPr/>
      </xdr:nvSpPr>
      <xdr:spPr>
        <a:xfrm>
          <a:off x="14541500" y="61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75927</xdr:rowOff>
    </xdr:from>
    <xdr:ext cx="534377" cy="259045"/>
    <xdr:sp macro="" textlink="">
      <xdr:nvSpPr>
        <xdr:cNvPr id="546" name="テキスト ボックス 545"/>
        <xdr:cNvSpPr txBox="1"/>
      </xdr:nvSpPr>
      <xdr:spPr>
        <a:xfrm>
          <a:off x="14325111" y="62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56461</xdr:rowOff>
    </xdr:from>
    <xdr:to>
      <xdr:col>20</xdr:col>
      <xdr:colOff>9525</xdr:colOff>
      <xdr:row>35</xdr:row>
      <xdr:rowOff>158061</xdr:rowOff>
    </xdr:to>
    <xdr:sp macro="" textlink="">
      <xdr:nvSpPr>
        <xdr:cNvPr id="547" name="円/楕円 546"/>
        <xdr:cNvSpPr/>
      </xdr:nvSpPr>
      <xdr:spPr>
        <a:xfrm>
          <a:off x="13652500" y="60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149188</xdr:rowOff>
    </xdr:from>
    <xdr:ext cx="534377" cy="259045"/>
    <xdr:sp macro="" textlink="">
      <xdr:nvSpPr>
        <xdr:cNvPr id="548" name="テキスト ボックス 547"/>
        <xdr:cNvSpPr txBox="1"/>
      </xdr:nvSpPr>
      <xdr:spPr>
        <a:xfrm>
          <a:off x="13436111" y="61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42962</xdr:rowOff>
    </xdr:from>
    <xdr:to>
      <xdr:col>18</xdr:col>
      <xdr:colOff>492125</xdr:colOff>
      <xdr:row>34</xdr:row>
      <xdr:rowOff>144562</xdr:rowOff>
    </xdr:to>
    <xdr:sp macro="" textlink="">
      <xdr:nvSpPr>
        <xdr:cNvPr id="549" name="円/楕円 548"/>
        <xdr:cNvSpPr/>
      </xdr:nvSpPr>
      <xdr:spPr>
        <a:xfrm>
          <a:off x="12763500" y="58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161089</xdr:rowOff>
    </xdr:from>
    <xdr:ext cx="534377" cy="259045"/>
    <xdr:sp macro="" textlink="">
      <xdr:nvSpPr>
        <xdr:cNvPr id="550" name="テキスト ボックス 549"/>
        <xdr:cNvSpPr txBox="1"/>
      </xdr:nvSpPr>
      <xdr:spPr>
        <a:xfrm>
          <a:off x="12547111" y="56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79029</xdr:rowOff>
    </xdr:from>
    <xdr:to>
      <xdr:col>23</xdr:col>
      <xdr:colOff>517525</xdr:colOff>
      <xdr:row>57</xdr:row>
      <xdr:rowOff>113663</xdr:rowOff>
    </xdr:to>
    <xdr:cxnSp macro="">
      <xdr:nvCxnSpPr>
        <xdr:cNvPr id="578" name="直線コネクタ 577"/>
        <xdr:cNvCxnSpPr/>
      </xdr:nvCxnSpPr>
      <xdr:spPr>
        <a:xfrm>
          <a:off x="15481300" y="9851679"/>
          <a:ext cx="8382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11272</xdr:rowOff>
    </xdr:from>
    <xdr:to>
      <xdr:col>22</xdr:col>
      <xdr:colOff>365125</xdr:colOff>
      <xdr:row>57</xdr:row>
      <xdr:rowOff>79029</xdr:rowOff>
    </xdr:to>
    <xdr:cxnSp macro="">
      <xdr:nvCxnSpPr>
        <xdr:cNvPr id="581" name="直線コネクタ 580"/>
        <xdr:cNvCxnSpPr/>
      </xdr:nvCxnSpPr>
      <xdr:spPr>
        <a:xfrm>
          <a:off x="14592300" y="9783922"/>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3569</xdr:rowOff>
    </xdr:from>
    <xdr:to>
      <xdr:col>21</xdr:col>
      <xdr:colOff>161925</xdr:colOff>
      <xdr:row>57</xdr:row>
      <xdr:rowOff>11272</xdr:rowOff>
    </xdr:to>
    <xdr:cxnSp macro="">
      <xdr:nvCxnSpPr>
        <xdr:cNvPr id="584" name="直線コネクタ 583"/>
        <xdr:cNvCxnSpPr/>
      </xdr:nvCxnSpPr>
      <xdr:spPr>
        <a:xfrm>
          <a:off x="13703300" y="9776219"/>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3569</xdr:rowOff>
    </xdr:from>
    <xdr:to>
      <xdr:col>19</xdr:col>
      <xdr:colOff>644525</xdr:colOff>
      <xdr:row>57</xdr:row>
      <xdr:rowOff>13650</xdr:rowOff>
    </xdr:to>
    <xdr:cxnSp macro="">
      <xdr:nvCxnSpPr>
        <xdr:cNvPr id="587" name="直線コネクタ 586"/>
        <xdr:cNvCxnSpPr/>
      </xdr:nvCxnSpPr>
      <xdr:spPr>
        <a:xfrm flipV="1">
          <a:off x="12814300" y="977621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62863</xdr:rowOff>
    </xdr:from>
    <xdr:to>
      <xdr:col>23</xdr:col>
      <xdr:colOff>568325</xdr:colOff>
      <xdr:row>57</xdr:row>
      <xdr:rowOff>164463</xdr:rowOff>
    </xdr:to>
    <xdr:sp macro="" textlink="">
      <xdr:nvSpPr>
        <xdr:cNvPr id="597" name="円/楕円 596"/>
        <xdr:cNvSpPr/>
      </xdr:nvSpPr>
      <xdr:spPr>
        <a:xfrm>
          <a:off x="16268700" y="9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149240</xdr:rowOff>
    </xdr:from>
    <xdr:ext cx="534377" cy="259045"/>
    <xdr:sp macro="" textlink="">
      <xdr:nvSpPr>
        <xdr:cNvPr id="598" name="教育費該当値テキスト"/>
        <xdr:cNvSpPr txBox="1"/>
      </xdr:nvSpPr>
      <xdr:spPr>
        <a:xfrm>
          <a:off x="16370300" y="97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28229</xdr:rowOff>
    </xdr:from>
    <xdr:to>
      <xdr:col>22</xdr:col>
      <xdr:colOff>415925</xdr:colOff>
      <xdr:row>57</xdr:row>
      <xdr:rowOff>129829</xdr:rowOff>
    </xdr:to>
    <xdr:sp macro="" textlink="">
      <xdr:nvSpPr>
        <xdr:cNvPr id="599" name="円/楕円 598"/>
        <xdr:cNvSpPr/>
      </xdr:nvSpPr>
      <xdr:spPr>
        <a:xfrm>
          <a:off x="15430500" y="980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120956</xdr:rowOff>
    </xdr:from>
    <xdr:ext cx="534377" cy="259045"/>
    <xdr:sp macro="" textlink="">
      <xdr:nvSpPr>
        <xdr:cNvPr id="600" name="テキスト ボックス 599"/>
        <xdr:cNvSpPr txBox="1"/>
      </xdr:nvSpPr>
      <xdr:spPr>
        <a:xfrm>
          <a:off x="15214111" y="989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131922</xdr:rowOff>
    </xdr:from>
    <xdr:to>
      <xdr:col>21</xdr:col>
      <xdr:colOff>212725</xdr:colOff>
      <xdr:row>57</xdr:row>
      <xdr:rowOff>62072</xdr:rowOff>
    </xdr:to>
    <xdr:sp macro="" textlink="">
      <xdr:nvSpPr>
        <xdr:cNvPr id="601" name="円/楕円 600"/>
        <xdr:cNvSpPr/>
      </xdr:nvSpPr>
      <xdr:spPr>
        <a:xfrm>
          <a:off x="14541500" y="97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53199</xdr:rowOff>
    </xdr:from>
    <xdr:ext cx="534377" cy="259045"/>
    <xdr:sp macro="" textlink="">
      <xdr:nvSpPr>
        <xdr:cNvPr id="602" name="テキスト ボックス 601"/>
        <xdr:cNvSpPr txBox="1"/>
      </xdr:nvSpPr>
      <xdr:spPr>
        <a:xfrm>
          <a:off x="14325111" y="98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124219</xdr:rowOff>
    </xdr:from>
    <xdr:to>
      <xdr:col>20</xdr:col>
      <xdr:colOff>9525</xdr:colOff>
      <xdr:row>57</xdr:row>
      <xdr:rowOff>54369</xdr:rowOff>
    </xdr:to>
    <xdr:sp macro="" textlink="">
      <xdr:nvSpPr>
        <xdr:cNvPr id="603" name="円/楕円 602"/>
        <xdr:cNvSpPr/>
      </xdr:nvSpPr>
      <xdr:spPr>
        <a:xfrm>
          <a:off x="13652500" y="9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45496</xdr:rowOff>
    </xdr:from>
    <xdr:ext cx="534377" cy="259045"/>
    <xdr:sp macro="" textlink="">
      <xdr:nvSpPr>
        <xdr:cNvPr id="604" name="テキスト ボックス 603"/>
        <xdr:cNvSpPr txBox="1"/>
      </xdr:nvSpPr>
      <xdr:spPr>
        <a:xfrm>
          <a:off x="13436111" y="98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134300</xdr:rowOff>
    </xdr:from>
    <xdr:to>
      <xdr:col>18</xdr:col>
      <xdr:colOff>492125</xdr:colOff>
      <xdr:row>57</xdr:row>
      <xdr:rowOff>64450</xdr:rowOff>
    </xdr:to>
    <xdr:sp macro="" textlink="">
      <xdr:nvSpPr>
        <xdr:cNvPr id="605" name="円/楕円 604"/>
        <xdr:cNvSpPr/>
      </xdr:nvSpPr>
      <xdr:spPr>
        <a:xfrm>
          <a:off x="12763500" y="9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55577</xdr:rowOff>
    </xdr:from>
    <xdr:ext cx="534377" cy="259045"/>
    <xdr:sp macro="" textlink="">
      <xdr:nvSpPr>
        <xdr:cNvPr id="606" name="テキスト ボックス 605"/>
        <xdr:cNvSpPr txBox="1"/>
      </xdr:nvSpPr>
      <xdr:spPr>
        <a:xfrm>
          <a:off x="12547111" y="982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139311</xdr:rowOff>
    </xdr:from>
    <xdr:to>
      <xdr:col>23</xdr:col>
      <xdr:colOff>517525</xdr:colOff>
      <xdr:row>78</xdr:row>
      <xdr:rowOff>139700</xdr:rowOff>
    </xdr:to>
    <xdr:cxnSp macro="">
      <xdr:nvCxnSpPr>
        <xdr:cNvPr id="633" name="直線コネクタ 632"/>
        <xdr:cNvCxnSpPr/>
      </xdr:nvCxnSpPr>
      <xdr:spPr>
        <a:xfrm>
          <a:off x="15481300" y="13512411"/>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138832</xdr:rowOff>
    </xdr:from>
    <xdr:to>
      <xdr:col>22</xdr:col>
      <xdr:colOff>365125</xdr:colOff>
      <xdr:row>78</xdr:row>
      <xdr:rowOff>139311</xdr:rowOff>
    </xdr:to>
    <xdr:cxnSp macro="">
      <xdr:nvCxnSpPr>
        <xdr:cNvPr id="636" name="直線コネクタ 635"/>
        <xdr:cNvCxnSpPr/>
      </xdr:nvCxnSpPr>
      <xdr:spPr>
        <a:xfrm>
          <a:off x="14592300" y="13511932"/>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136065</xdr:rowOff>
    </xdr:from>
    <xdr:to>
      <xdr:col>21</xdr:col>
      <xdr:colOff>161925</xdr:colOff>
      <xdr:row>78</xdr:row>
      <xdr:rowOff>138832</xdr:rowOff>
    </xdr:to>
    <xdr:cxnSp macro="">
      <xdr:nvCxnSpPr>
        <xdr:cNvPr id="639" name="直線コネクタ 638"/>
        <xdr:cNvCxnSpPr/>
      </xdr:nvCxnSpPr>
      <xdr:spPr>
        <a:xfrm>
          <a:off x="13703300" y="13509165"/>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104336</xdr:rowOff>
    </xdr:from>
    <xdr:to>
      <xdr:col>19</xdr:col>
      <xdr:colOff>644525</xdr:colOff>
      <xdr:row>78</xdr:row>
      <xdr:rowOff>136065</xdr:rowOff>
    </xdr:to>
    <xdr:cxnSp macro="">
      <xdr:nvCxnSpPr>
        <xdr:cNvPr id="642" name="直線コネクタ 641"/>
        <xdr:cNvCxnSpPr/>
      </xdr:nvCxnSpPr>
      <xdr:spPr>
        <a:xfrm>
          <a:off x="12814300" y="13477436"/>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88511</xdr:rowOff>
    </xdr:from>
    <xdr:to>
      <xdr:col>22</xdr:col>
      <xdr:colOff>415925</xdr:colOff>
      <xdr:row>79</xdr:row>
      <xdr:rowOff>18661</xdr:rowOff>
    </xdr:to>
    <xdr:sp macro="" textlink="">
      <xdr:nvSpPr>
        <xdr:cNvPr id="654" name="円/楕円 653"/>
        <xdr:cNvSpPr/>
      </xdr:nvSpPr>
      <xdr:spPr>
        <a:xfrm>
          <a:off x="15430500" y="134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9788</xdr:rowOff>
    </xdr:from>
    <xdr:ext cx="313932" cy="259045"/>
    <xdr:sp macro="" textlink="">
      <xdr:nvSpPr>
        <xdr:cNvPr id="655" name="テキスト ボックス 654"/>
        <xdr:cNvSpPr txBox="1"/>
      </xdr:nvSpPr>
      <xdr:spPr>
        <a:xfrm>
          <a:off x="15324333" y="135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88032</xdr:rowOff>
    </xdr:from>
    <xdr:to>
      <xdr:col>21</xdr:col>
      <xdr:colOff>212725</xdr:colOff>
      <xdr:row>79</xdr:row>
      <xdr:rowOff>18182</xdr:rowOff>
    </xdr:to>
    <xdr:sp macro="" textlink="">
      <xdr:nvSpPr>
        <xdr:cNvPr id="656" name="円/楕円 655"/>
        <xdr:cNvSpPr/>
      </xdr:nvSpPr>
      <xdr:spPr>
        <a:xfrm>
          <a:off x="14541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9309</xdr:rowOff>
    </xdr:from>
    <xdr:ext cx="313932" cy="259045"/>
    <xdr:sp macro="" textlink="">
      <xdr:nvSpPr>
        <xdr:cNvPr id="657" name="テキスト ボックス 656"/>
        <xdr:cNvSpPr txBox="1"/>
      </xdr:nvSpPr>
      <xdr:spPr>
        <a:xfrm>
          <a:off x="14435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85265</xdr:rowOff>
    </xdr:from>
    <xdr:to>
      <xdr:col>20</xdr:col>
      <xdr:colOff>9525</xdr:colOff>
      <xdr:row>79</xdr:row>
      <xdr:rowOff>15415</xdr:rowOff>
    </xdr:to>
    <xdr:sp macro="" textlink="">
      <xdr:nvSpPr>
        <xdr:cNvPr id="658" name="円/楕円 657"/>
        <xdr:cNvSpPr/>
      </xdr:nvSpPr>
      <xdr:spPr>
        <a:xfrm>
          <a:off x="13652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6542</xdr:rowOff>
    </xdr:from>
    <xdr:ext cx="378565" cy="259045"/>
    <xdr:sp macro="" textlink="">
      <xdr:nvSpPr>
        <xdr:cNvPr id="659" name="テキスト ボックス 658"/>
        <xdr:cNvSpPr txBox="1"/>
      </xdr:nvSpPr>
      <xdr:spPr>
        <a:xfrm>
          <a:off x="13514017" y="1355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53536</xdr:rowOff>
    </xdr:from>
    <xdr:to>
      <xdr:col>18</xdr:col>
      <xdr:colOff>492125</xdr:colOff>
      <xdr:row>78</xdr:row>
      <xdr:rowOff>155136</xdr:rowOff>
    </xdr:to>
    <xdr:sp macro="" textlink="">
      <xdr:nvSpPr>
        <xdr:cNvPr id="660" name="円/楕円 659"/>
        <xdr:cNvSpPr/>
      </xdr:nvSpPr>
      <xdr:spPr>
        <a:xfrm>
          <a:off x="12763500" y="134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146263</xdr:rowOff>
    </xdr:from>
    <xdr:ext cx="469744" cy="259045"/>
    <xdr:sp macro="" textlink="">
      <xdr:nvSpPr>
        <xdr:cNvPr id="661" name="テキスト ボックス 660"/>
        <xdr:cNvSpPr txBox="1"/>
      </xdr:nvSpPr>
      <xdr:spPr>
        <a:xfrm>
          <a:off x="12579427" y="1351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170562</xdr:rowOff>
    </xdr:from>
    <xdr:to>
      <xdr:col>23</xdr:col>
      <xdr:colOff>517525</xdr:colOff>
      <xdr:row>99</xdr:row>
      <xdr:rowOff>64582</xdr:rowOff>
    </xdr:to>
    <xdr:cxnSp macro="">
      <xdr:nvCxnSpPr>
        <xdr:cNvPr id="689" name="直線コネクタ 688"/>
        <xdr:cNvCxnSpPr/>
      </xdr:nvCxnSpPr>
      <xdr:spPr>
        <a:xfrm>
          <a:off x="15481300" y="16972662"/>
          <a:ext cx="8382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148982</xdr:rowOff>
    </xdr:from>
    <xdr:to>
      <xdr:col>22</xdr:col>
      <xdr:colOff>365125</xdr:colOff>
      <xdr:row>98</xdr:row>
      <xdr:rowOff>170562</xdr:rowOff>
    </xdr:to>
    <xdr:cxnSp macro="">
      <xdr:nvCxnSpPr>
        <xdr:cNvPr id="692" name="直線コネクタ 691"/>
        <xdr:cNvCxnSpPr/>
      </xdr:nvCxnSpPr>
      <xdr:spPr>
        <a:xfrm>
          <a:off x="14592300" y="16951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140912</xdr:rowOff>
    </xdr:from>
    <xdr:to>
      <xdr:col>21</xdr:col>
      <xdr:colOff>161925</xdr:colOff>
      <xdr:row>98</xdr:row>
      <xdr:rowOff>148982</xdr:rowOff>
    </xdr:to>
    <xdr:cxnSp macro="">
      <xdr:nvCxnSpPr>
        <xdr:cNvPr id="695" name="直線コネクタ 694"/>
        <xdr:cNvCxnSpPr/>
      </xdr:nvCxnSpPr>
      <xdr:spPr>
        <a:xfrm>
          <a:off x="13703300" y="16943012"/>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140912</xdr:rowOff>
    </xdr:from>
    <xdr:to>
      <xdr:col>19</xdr:col>
      <xdr:colOff>644525</xdr:colOff>
      <xdr:row>98</xdr:row>
      <xdr:rowOff>152502</xdr:rowOff>
    </xdr:to>
    <xdr:cxnSp macro="">
      <xdr:nvCxnSpPr>
        <xdr:cNvPr id="698" name="直線コネクタ 697"/>
        <xdr:cNvCxnSpPr/>
      </xdr:nvCxnSpPr>
      <xdr:spPr>
        <a:xfrm flipV="1">
          <a:off x="12814300" y="16943012"/>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13782</xdr:rowOff>
    </xdr:from>
    <xdr:to>
      <xdr:col>23</xdr:col>
      <xdr:colOff>568325</xdr:colOff>
      <xdr:row>99</xdr:row>
      <xdr:rowOff>115382</xdr:rowOff>
    </xdr:to>
    <xdr:sp macro="" textlink="">
      <xdr:nvSpPr>
        <xdr:cNvPr id="708" name="円/楕円 707"/>
        <xdr:cNvSpPr/>
      </xdr:nvSpPr>
      <xdr:spPr>
        <a:xfrm>
          <a:off x="16268700" y="169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100159</xdr:rowOff>
    </xdr:from>
    <xdr:ext cx="534377" cy="259045"/>
    <xdr:sp macro="" textlink="">
      <xdr:nvSpPr>
        <xdr:cNvPr id="709" name="公債費該当値テキスト"/>
        <xdr:cNvSpPr txBox="1"/>
      </xdr:nvSpPr>
      <xdr:spPr>
        <a:xfrm>
          <a:off x="16370300" y="169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119762</xdr:rowOff>
    </xdr:from>
    <xdr:to>
      <xdr:col>22</xdr:col>
      <xdr:colOff>415925</xdr:colOff>
      <xdr:row>99</xdr:row>
      <xdr:rowOff>49912</xdr:rowOff>
    </xdr:to>
    <xdr:sp macro="" textlink="">
      <xdr:nvSpPr>
        <xdr:cNvPr id="710" name="円/楕円 709"/>
        <xdr:cNvSpPr/>
      </xdr:nvSpPr>
      <xdr:spPr>
        <a:xfrm>
          <a:off x="15430500" y="169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41039</xdr:rowOff>
    </xdr:from>
    <xdr:ext cx="534377" cy="259045"/>
    <xdr:sp macro="" textlink="">
      <xdr:nvSpPr>
        <xdr:cNvPr id="711" name="テキスト ボックス 710"/>
        <xdr:cNvSpPr txBox="1"/>
      </xdr:nvSpPr>
      <xdr:spPr>
        <a:xfrm>
          <a:off x="15214111" y="170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98182</xdr:rowOff>
    </xdr:from>
    <xdr:to>
      <xdr:col>21</xdr:col>
      <xdr:colOff>212725</xdr:colOff>
      <xdr:row>99</xdr:row>
      <xdr:rowOff>28332</xdr:rowOff>
    </xdr:to>
    <xdr:sp macro="" textlink="">
      <xdr:nvSpPr>
        <xdr:cNvPr id="712" name="円/楕円 711"/>
        <xdr:cNvSpPr/>
      </xdr:nvSpPr>
      <xdr:spPr>
        <a:xfrm>
          <a:off x="14541500" y="169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19459</xdr:rowOff>
    </xdr:from>
    <xdr:ext cx="534377" cy="259045"/>
    <xdr:sp macro="" textlink="">
      <xdr:nvSpPr>
        <xdr:cNvPr id="713" name="テキスト ボックス 712"/>
        <xdr:cNvSpPr txBox="1"/>
      </xdr:nvSpPr>
      <xdr:spPr>
        <a:xfrm>
          <a:off x="14325111" y="169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90112</xdr:rowOff>
    </xdr:from>
    <xdr:to>
      <xdr:col>20</xdr:col>
      <xdr:colOff>9525</xdr:colOff>
      <xdr:row>99</xdr:row>
      <xdr:rowOff>20262</xdr:rowOff>
    </xdr:to>
    <xdr:sp macro="" textlink="">
      <xdr:nvSpPr>
        <xdr:cNvPr id="714" name="円/楕円 713"/>
        <xdr:cNvSpPr/>
      </xdr:nvSpPr>
      <xdr:spPr>
        <a:xfrm>
          <a:off x="13652500" y="168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11389</xdr:rowOff>
    </xdr:from>
    <xdr:ext cx="534377" cy="259045"/>
    <xdr:sp macro="" textlink="">
      <xdr:nvSpPr>
        <xdr:cNvPr id="715" name="テキスト ボックス 714"/>
        <xdr:cNvSpPr txBox="1"/>
      </xdr:nvSpPr>
      <xdr:spPr>
        <a:xfrm>
          <a:off x="13436111" y="1698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101702</xdr:rowOff>
    </xdr:from>
    <xdr:to>
      <xdr:col>18</xdr:col>
      <xdr:colOff>492125</xdr:colOff>
      <xdr:row>99</xdr:row>
      <xdr:rowOff>31852</xdr:rowOff>
    </xdr:to>
    <xdr:sp macro="" textlink="">
      <xdr:nvSpPr>
        <xdr:cNvPr id="716" name="円/楕円 715"/>
        <xdr:cNvSpPr/>
      </xdr:nvSpPr>
      <xdr:spPr>
        <a:xfrm>
          <a:off x="12763500" y="169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22979</xdr:rowOff>
    </xdr:from>
    <xdr:ext cx="534377" cy="259045"/>
    <xdr:sp macro="" textlink="">
      <xdr:nvSpPr>
        <xdr:cNvPr id="717" name="テキスト ボックス 716"/>
        <xdr:cNvSpPr txBox="1"/>
      </xdr:nvSpPr>
      <xdr:spPr>
        <a:xfrm>
          <a:off x="12547111"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37,394</a:t>
          </a:r>
          <a:r>
            <a:rPr kumimoji="1" lang="ja-JP" altLang="ja-JP" sz="1300">
              <a:solidFill>
                <a:schemeClr val="dk1"/>
              </a:solidFill>
              <a:effectLst/>
              <a:latin typeface="+mn-lt"/>
              <a:ea typeface="+mn-ea"/>
              <a:cs typeface="+mn-cs"/>
            </a:rPr>
            <a:t>円となっており、過去</a:t>
          </a:r>
          <a:r>
            <a:rPr kumimoji="1" lang="en-US" altLang="ja-JP" sz="1300">
              <a:solidFill>
                <a:schemeClr val="dk1"/>
              </a:solidFill>
              <a:effectLst/>
              <a:latin typeface="+mn-lt"/>
              <a:ea typeface="+mn-ea"/>
              <a:cs typeface="+mn-cs"/>
            </a:rPr>
            <a:t>33,000</a:t>
          </a:r>
          <a:r>
            <a:rPr kumimoji="1" lang="ja-JP" altLang="ja-JP" sz="1300">
              <a:solidFill>
                <a:schemeClr val="dk1"/>
              </a:solidFill>
              <a:effectLst/>
              <a:latin typeface="+mn-lt"/>
              <a:ea typeface="+mn-ea"/>
              <a:cs typeface="+mn-cs"/>
            </a:rPr>
            <a:t>円前後で推移し類似団体と比較して低かったが、</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a:t>
          </a:r>
          <a:r>
            <a:rPr kumimoji="1" lang="ja-JP" altLang="en-US" sz="1300">
              <a:solidFill>
                <a:schemeClr val="dk1"/>
              </a:solidFill>
              <a:effectLst/>
              <a:latin typeface="+mn-lt"/>
              <a:ea typeface="+mn-ea"/>
              <a:cs typeface="+mn-cs"/>
            </a:rPr>
            <a:t>庁舎整備事業（建設事業・積立金）が約</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億円増加したことから</a:t>
          </a:r>
          <a:r>
            <a:rPr kumimoji="1" lang="ja-JP" altLang="ja-JP" sz="1300">
              <a:solidFill>
                <a:schemeClr val="dk1"/>
              </a:solidFill>
              <a:effectLst/>
              <a:latin typeface="+mn-lt"/>
              <a:ea typeface="+mn-ea"/>
              <a:cs typeface="+mn-cs"/>
            </a:rPr>
            <a:t>一人当たりコストが引き上がったものである。今後、当該事業が進められていくことにより、一人当たりコストの増額が見込まれるが、過大な事業費とならないよう精査に努めていく。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教育費が住民一人当たり</a:t>
          </a:r>
          <a:r>
            <a:rPr kumimoji="1" lang="en-US" altLang="ja-JP" sz="1300">
              <a:solidFill>
                <a:schemeClr val="dk1"/>
              </a:solidFill>
              <a:effectLst/>
              <a:latin typeface="+mn-lt"/>
              <a:ea typeface="+mn-ea"/>
              <a:cs typeface="+mn-cs"/>
            </a:rPr>
            <a:t>28,639</a:t>
          </a:r>
          <a:r>
            <a:rPr kumimoji="1" lang="ja-JP" altLang="ja-JP" sz="1300">
              <a:solidFill>
                <a:schemeClr val="dk1"/>
              </a:solidFill>
              <a:effectLst/>
              <a:latin typeface="+mn-lt"/>
              <a:ea typeface="+mn-ea"/>
              <a:cs typeface="+mn-cs"/>
            </a:rPr>
            <a:t>円となっている。本市では小・中学校の校舎等建替・耐震改修工事を計画的に進めた結果、普通建設事業費が</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年度以降減少しており、これが類似団体平均に比べ低くなっている主な要因である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年度については、地方消費税交付金において、当初の見込を大きく上回る交付があった。また、市税においては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年度に引き続き、当初の見込みを超える収納率（</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97.4%</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この結果、実質収支額が約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億円増加し、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年度に比べ実質収支比率が</a:t>
          </a:r>
          <a:r>
            <a:rPr lang="en-US" altLang="ja-JP" sz="1100" b="0" i="0" baseline="0">
              <a:solidFill>
                <a:schemeClr val="dk1"/>
              </a:solidFill>
              <a:effectLst/>
              <a:latin typeface="+mn-lt"/>
              <a:ea typeface="+mn-ea"/>
              <a:cs typeface="+mn-cs"/>
            </a:rPr>
            <a:t>0.96</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5.88</a:t>
          </a:r>
          <a:r>
            <a:rPr lang="ja-JP" altLang="ja-JP" sz="1100" b="0" i="0" baseline="0">
              <a:solidFill>
                <a:schemeClr val="dk1"/>
              </a:solidFill>
              <a:effectLst/>
              <a:latin typeface="+mn-lt"/>
              <a:ea typeface="+mn-ea"/>
              <a:cs typeface="+mn-cs"/>
            </a:rPr>
            <a:t>％となり、実質単年度収支も黒字となった。</a:t>
          </a:r>
          <a:endParaRPr lang="ja-JP" altLang="ja-JP" sz="1400">
            <a:effectLst/>
          </a:endParaRPr>
        </a:p>
        <a:p>
          <a:pPr rtl="0"/>
          <a:r>
            <a:rPr lang="ja-JP" altLang="ja-JP" sz="1100" b="0" i="0" baseline="0">
              <a:solidFill>
                <a:schemeClr val="dk1"/>
              </a:solidFill>
              <a:effectLst/>
              <a:latin typeface="+mn-lt"/>
              <a:ea typeface="+mn-ea"/>
              <a:cs typeface="+mn-cs"/>
            </a:rPr>
            <a:t>財政調整基金残高についても、</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年度においても取崩を回避できたこと、</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年度の決算剰余金の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分の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相当額が純増となったことにより大幅に増加し、標準財政規模比は</a:t>
          </a:r>
          <a:r>
            <a:rPr lang="en-US" altLang="ja-JP" sz="1100" b="0" i="0" baseline="0">
              <a:solidFill>
                <a:schemeClr val="dk1"/>
              </a:solidFill>
              <a:effectLst/>
              <a:latin typeface="+mn-lt"/>
              <a:ea typeface="+mn-ea"/>
              <a:cs typeface="+mn-cs"/>
            </a:rPr>
            <a:t>15.71</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年度は各会計とも黒字となったため、連結赤字比率の構成もすべて黒字となっている。</a:t>
          </a:r>
          <a:endParaRPr lang="ja-JP" altLang="ja-JP" sz="1400">
            <a:effectLst/>
          </a:endParaRPr>
        </a:p>
        <a:p>
          <a:r>
            <a:rPr kumimoji="1" lang="ja-JP" altLang="ja-JP" sz="1100">
              <a:solidFill>
                <a:schemeClr val="dk1"/>
              </a:solidFill>
              <a:effectLst/>
              <a:latin typeface="+mn-lt"/>
              <a:ea typeface="+mn-ea"/>
              <a:cs typeface="+mn-cs"/>
            </a:rPr>
            <a:t>今度とも各会計が健全な財政運営を図ることにより、赤字を生じさせないよう努めていく。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139010253</v>
      </c>
      <c r="BO4" s="349"/>
      <c r="BP4" s="349"/>
      <c r="BQ4" s="349"/>
      <c r="BR4" s="349"/>
      <c r="BS4" s="349"/>
      <c r="BT4" s="349"/>
      <c r="BU4" s="350"/>
      <c r="BV4" s="348">
        <v>133323734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133863077</v>
      </c>
      <c r="BO5" s="386"/>
      <c r="BP5" s="386"/>
      <c r="BQ5" s="386"/>
      <c r="BR5" s="386"/>
      <c r="BS5" s="386"/>
      <c r="BT5" s="386"/>
      <c r="BU5" s="387"/>
      <c r="BV5" s="385">
        <v>129034659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90.4</v>
      </c>
      <c r="CU5" s="383"/>
      <c r="CV5" s="383"/>
      <c r="CW5" s="383"/>
      <c r="CX5" s="383"/>
      <c r="CY5" s="383"/>
      <c r="CZ5" s="383"/>
      <c r="DA5" s="384"/>
      <c r="DB5" s="382">
        <v>94.9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5147176</v>
      </c>
      <c r="BO6" s="386"/>
      <c r="BP6" s="386"/>
      <c r="BQ6" s="386"/>
      <c r="BR6" s="386"/>
      <c r="BS6" s="386"/>
      <c r="BT6" s="386"/>
      <c r="BU6" s="387"/>
      <c r="BV6" s="385">
        <v>4289075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95.1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85</v>
      </c>
      <c r="AV7" s="418"/>
      <c r="AW7" s="418"/>
      <c r="AX7" s="418"/>
      <c r="AY7" s="419" t="s">
        <v>89</v>
      </c>
      <c r="AZ7" s="420"/>
      <c r="BA7" s="420"/>
      <c r="BB7" s="420"/>
      <c r="BC7" s="420"/>
      <c r="BD7" s="420"/>
      <c r="BE7" s="420"/>
      <c r="BF7" s="420"/>
      <c r="BG7" s="420"/>
      <c r="BH7" s="420"/>
      <c r="BI7" s="420"/>
      <c r="BJ7" s="420"/>
      <c r="BK7" s="420"/>
      <c r="BL7" s="420"/>
      <c r="BM7" s="421"/>
      <c r="BN7" s="385">
        <v>369490</v>
      </c>
      <c r="BO7" s="386"/>
      <c r="BP7" s="386"/>
      <c r="BQ7" s="386"/>
      <c r="BR7" s="386"/>
      <c r="BS7" s="386"/>
      <c r="BT7" s="386"/>
      <c r="BU7" s="387"/>
      <c r="BV7" s="385">
        <v>415075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81312723</v>
      </c>
      <c r="CU7" s="386"/>
      <c r="CV7" s="386"/>
      <c r="CW7" s="386"/>
      <c r="CX7" s="386"/>
      <c r="CY7" s="386"/>
      <c r="CZ7" s="386"/>
      <c r="DA7" s="387"/>
      <c r="DB7" s="385">
        <v>78789565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4777686</v>
      </c>
      <c r="BO8" s="386"/>
      <c r="BP8" s="386"/>
      <c r="BQ8" s="386"/>
      <c r="BR8" s="386"/>
      <c r="BS8" s="386"/>
      <c r="BT8" s="386"/>
      <c r="BU8" s="387"/>
      <c r="BV8" s="385">
        <v>3874000</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1.01</v>
      </c>
      <c r="CU8" s="426"/>
      <c r="CV8" s="426"/>
      <c r="CW8" s="426"/>
      <c r="CX8" s="426"/>
      <c r="CY8" s="426"/>
      <c r="CZ8" s="426"/>
      <c r="DA8" s="427"/>
      <c r="DB8" s="425">
        <v>1</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481732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903686</v>
      </c>
      <c r="BO9" s="386"/>
      <c r="BP9" s="386"/>
      <c r="BQ9" s="386"/>
      <c r="BR9" s="386"/>
      <c r="BS9" s="386"/>
      <c r="BT9" s="386"/>
      <c r="BU9" s="387"/>
      <c r="BV9" s="385">
        <v>576928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7.5</v>
      </c>
      <c r="CU9" s="383"/>
      <c r="CV9" s="383"/>
      <c r="CW9" s="383"/>
      <c r="CX9" s="383"/>
      <c r="CY9" s="383"/>
      <c r="CZ9" s="383"/>
      <c r="DA9" s="384"/>
      <c r="DB9" s="382">
        <v>9.1999999999999993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473919</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25458</v>
      </c>
      <c r="BO10" s="386"/>
      <c r="BP10" s="386"/>
      <c r="BQ10" s="386"/>
      <c r="BR10" s="386"/>
      <c r="BS10" s="386"/>
      <c r="BT10" s="386"/>
      <c r="BU10" s="387"/>
      <c r="BV10" s="385">
        <v>20292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476560</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77</v>
      </c>
      <c r="AV12" s="418"/>
      <c r="AW12" s="418"/>
      <c r="AX12" s="418"/>
      <c r="AY12" s="419" t="s">
        <v>115</v>
      </c>
      <c r="AZ12" s="420"/>
      <c r="BA12" s="420"/>
      <c r="BB12" s="420"/>
      <c r="BC12" s="420"/>
      <c r="BD12" s="420"/>
      <c r="BE12" s="420"/>
      <c r="BF12" s="420"/>
      <c r="BG12" s="420"/>
      <c r="BH12" s="420"/>
      <c r="BI12" s="420"/>
      <c r="BJ12" s="420"/>
      <c r="BK12" s="420"/>
      <c r="BL12" s="420"/>
      <c r="BM12" s="421"/>
      <c r="BN12" s="385" t="s">
        <v>108</v>
      </c>
      <c r="BO12" s="386"/>
      <c r="BP12" s="386"/>
      <c r="BQ12" s="386"/>
      <c r="BR12" s="386"/>
      <c r="BS12" s="386"/>
      <c r="BT12" s="386"/>
      <c r="BU12" s="387"/>
      <c r="BV12" s="385" t="s">
        <v>108</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108</v>
      </c>
      <c r="CU12" s="426"/>
      <c r="CV12" s="426"/>
      <c r="CW12" s="426"/>
      <c r="CX12" s="426"/>
      <c r="CY12" s="426"/>
      <c r="CZ12" s="426"/>
      <c r="DA12" s="427"/>
      <c r="DB12" s="425" t="s">
        <v>108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117</v>
      </c>
      <c r="N13" s="474"/>
      <c r="O13" s="474"/>
      <c r="P13" s="474"/>
      <c r="Q13" s="475"/>
      <c r="R13" s="466">
        <v>463338</v>
      </c>
      <c r="S13" s="467"/>
      <c r="T13" s="467"/>
      <c r="U13" s="467"/>
      <c r="V13" s="468"/>
      <c r="W13" s="401" t="s">
        <v>118</v>
      </c>
      <c r="X13" s="402"/>
      <c r="Y13" s="402"/>
      <c r="Z13" s="402"/>
      <c r="AA13" s="402"/>
      <c r="AB13" s="392"/>
      <c r="AC13" s="436">
        <v>1243</v>
      </c>
      <c r="AD13" s="437"/>
      <c r="AE13" s="437"/>
      <c r="AF13" s="437"/>
      <c r="AG13" s="476"/>
      <c r="AH13" s="436">
        <v>1550</v>
      </c>
      <c r="AI13" s="437"/>
      <c r="AJ13" s="437"/>
      <c r="AK13" s="437"/>
      <c r="AL13" s="438"/>
      <c r="AM13" s="414" t="s">
        <v>119</v>
      </c>
      <c r="AN13" s="415"/>
      <c r="AO13" s="415"/>
      <c r="AP13" s="415"/>
      <c r="AQ13" s="415"/>
      <c r="AR13" s="415"/>
      <c r="AS13" s="415"/>
      <c r="AT13" s="416"/>
      <c r="AU13" s="417" t="s">
        <v>85</v>
      </c>
      <c r="AV13" s="418"/>
      <c r="AW13" s="418"/>
      <c r="AX13" s="418"/>
      <c r="AY13" s="419" t="s">
        <v>120</v>
      </c>
      <c r="AZ13" s="420"/>
      <c r="BA13" s="420"/>
      <c r="BB13" s="420"/>
      <c r="BC13" s="420"/>
      <c r="BD13" s="420"/>
      <c r="BE13" s="420"/>
      <c r="BF13" s="420"/>
      <c r="BG13" s="420"/>
      <c r="BH13" s="420"/>
      <c r="BI13" s="420"/>
      <c r="BJ13" s="420"/>
      <c r="BK13" s="420"/>
      <c r="BL13" s="420"/>
      <c r="BM13" s="421"/>
      <c r="BN13" s="385">
        <v>929144</v>
      </c>
      <c r="BO13" s="386"/>
      <c r="BP13" s="386"/>
      <c r="BQ13" s="386"/>
      <c r="BR13" s="386"/>
      <c r="BS13" s="386"/>
      <c r="BT13" s="386"/>
      <c r="BU13" s="387"/>
      <c r="BV13" s="385">
        <v>597220</v>
      </c>
      <c r="BW13" s="386"/>
      <c r="BX13" s="386"/>
      <c r="BY13" s="386"/>
      <c r="BZ13" s="386"/>
      <c r="CA13" s="386"/>
      <c r="CB13" s="386"/>
      <c r="CC13" s="387"/>
      <c r="CD13" s="388" t="s">
        <v>121</v>
      </c>
      <c r="CE13" s="389"/>
      <c r="CF13" s="389"/>
      <c r="CG13" s="389"/>
      <c r="CH13" s="389"/>
      <c r="CI13" s="389"/>
      <c r="CJ13" s="389"/>
      <c r="CK13" s="389"/>
      <c r="CL13" s="389"/>
      <c r="CM13" s="389"/>
      <c r="CN13" s="389"/>
      <c r="CO13" s="389"/>
      <c r="CP13" s="389"/>
      <c r="CQ13" s="389"/>
      <c r="CR13" s="389"/>
      <c r="CS13" s="390"/>
      <c r="CT13" s="382">
        <v>0</v>
      </c>
      <c r="CU13" s="383"/>
      <c r="CV13" s="383"/>
      <c r="CW13" s="383"/>
      <c r="CX13" s="383"/>
      <c r="CY13" s="383"/>
      <c r="CZ13" s="383"/>
      <c r="DA13" s="384"/>
      <c r="DB13" s="382">
        <v>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122</v>
      </c>
      <c r="M14" s="464"/>
      <c r="N14" s="464"/>
      <c r="O14" s="464"/>
      <c r="P14" s="464"/>
      <c r="Q14" s="465"/>
      <c r="R14" s="466">
        <v>472757</v>
      </c>
      <c r="S14" s="467"/>
      <c r="T14" s="467"/>
      <c r="U14" s="467"/>
      <c r="V14" s="468"/>
      <c r="W14" s="375"/>
      <c r="X14" s="376"/>
      <c r="Y14" s="376"/>
      <c r="Z14" s="376"/>
      <c r="AA14" s="376"/>
      <c r="AB14" s="365"/>
      <c r="AC14" s="469">
        <v>0.6</v>
      </c>
      <c r="AD14" s="470"/>
      <c r="AE14" s="470"/>
      <c r="AF14" s="470"/>
      <c r="AG14" s="471"/>
      <c r="AH14" s="469">
        <v>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123</v>
      </c>
      <c r="CE14" s="478"/>
      <c r="CF14" s="478"/>
      <c r="CG14" s="478"/>
      <c r="CH14" s="478"/>
      <c r="CI14" s="478"/>
      <c r="CJ14" s="478"/>
      <c r="CK14" s="478"/>
      <c r="CL14" s="478"/>
      <c r="CM14" s="478"/>
      <c r="CN14" s="478"/>
      <c r="CO14" s="478"/>
      <c r="CP14" s="478"/>
      <c r="CQ14" s="478"/>
      <c r="CR14" s="478"/>
      <c r="CS14" s="479"/>
      <c r="CT14" s="480" t="s">
        <v>108</v>
      </c>
      <c r="CU14" s="481"/>
      <c r="CV14" s="481"/>
      <c r="CW14" s="481"/>
      <c r="CX14" s="481"/>
      <c r="CY14" s="481"/>
      <c r="CZ14" s="481"/>
      <c r="DA14" s="482"/>
      <c r="DB14" s="480" t="s">
        <v>108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117</v>
      </c>
      <c r="N15" s="474"/>
      <c r="O15" s="474"/>
      <c r="P15" s="474"/>
      <c r="Q15" s="475"/>
      <c r="R15" s="466">
        <v>460559</v>
      </c>
      <c r="S15" s="467"/>
      <c r="T15" s="467"/>
      <c r="U15" s="467"/>
      <c r="V15" s="468"/>
      <c r="W15" s="401" t="s">
        <v>124</v>
      </c>
      <c r="X15" s="402"/>
      <c r="Y15" s="402"/>
      <c r="Z15" s="402"/>
      <c r="AA15" s="402"/>
      <c r="AB15" s="392"/>
      <c r="AC15" s="436">
        <v>35824</v>
      </c>
      <c r="AD15" s="437"/>
      <c r="AE15" s="437"/>
      <c r="AF15" s="437"/>
      <c r="AG15" s="476"/>
      <c r="AH15" s="436">
        <v>44943</v>
      </c>
      <c r="AI15" s="437"/>
      <c r="AJ15" s="437"/>
      <c r="AK15" s="437"/>
      <c r="AL15" s="438"/>
      <c r="AM15" s="414"/>
      <c r="AN15" s="415"/>
      <c r="AO15" s="415"/>
      <c r="AP15" s="415"/>
      <c r="AQ15" s="415"/>
      <c r="AR15" s="415"/>
      <c r="AS15" s="415"/>
      <c r="AT15" s="416"/>
      <c r="AU15" s="417"/>
      <c r="AV15" s="418"/>
      <c r="AW15" s="418"/>
      <c r="AX15" s="418"/>
      <c r="AY15" s="345" t="s">
        <v>125</v>
      </c>
      <c r="AZ15" s="346"/>
      <c r="BA15" s="346"/>
      <c r="BB15" s="346"/>
      <c r="BC15" s="346"/>
      <c r="BD15" s="346"/>
      <c r="BE15" s="346"/>
      <c r="BF15" s="346"/>
      <c r="BG15" s="346"/>
      <c r="BH15" s="346"/>
      <c r="BI15" s="346"/>
      <c r="BJ15" s="346"/>
      <c r="BK15" s="346"/>
      <c r="BL15" s="346"/>
      <c r="BM15" s="347"/>
      <c r="BN15" s="348">
        <v>62883131</v>
      </c>
      <c r="BO15" s="349"/>
      <c r="BP15" s="349"/>
      <c r="BQ15" s="349"/>
      <c r="BR15" s="349"/>
      <c r="BS15" s="349"/>
      <c r="BT15" s="349"/>
      <c r="BU15" s="350"/>
      <c r="BV15" s="348">
        <v>60344640</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127</v>
      </c>
      <c r="M16" s="494"/>
      <c r="N16" s="494"/>
      <c r="O16" s="494"/>
      <c r="P16" s="494"/>
      <c r="Q16" s="495"/>
      <c r="R16" s="486" t="s">
        <v>128</v>
      </c>
      <c r="S16" s="487"/>
      <c r="T16" s="487"/>
      <c r="U16" s="487"/>
      <c r="V16" s="488"/>
      <c r="W16" s="375"/>
      <c r="X16" s="376"/>
      <c r="Y16" s="376"/>
      <c r="Z16" s="376"/>
      <c r="AA16" s="376"/>
      <c r="AB16" s="365"/>
      <c r="AC16" s="469">
        <v>17.600000000000001</v>
      </c>
      <c r="AD16" s="470"/>
      <c r="AE16" s="470"/>
      <c r="AF16" s="470"/>
      <c r="AG16" s="471"/>
      <c r="AH16" s="469">
        <v>19.2</v>
      </c>
      <c r="AI16" s="470"/>
      <c r="AJ16" s="470"/>
      <c r="AK16" s="470"/>
      <c r="AL16" s="472"/>
      <c r="AM16" s="414"/>
      <c r="AN16" s="415"/>
      <c r="AO16" s="415"/>
      <c r="AP16" s="415"/>
      <c r="AQ16" s="415"/>
      <c r="AR16" s="415"/>
      <c r="AS16" s="415"/>
      <c r="AT16" s="416"/>
      <c r="AU16" s="417"/>
      <c r="AV16" s="418"/>
      <c r="AW16" s="418"/>
      <c r="AX16" s="418"/>
      <c r="AY16" s="419" t="s">
        <v>129</v>
      </c>
      <c r="AZ16" s="420"/>
      <c r="BA16" s="420"/>
      <c r="BB16" s="420"/>
      <c r="BC16" s="420"/>
      <c r="BD16" s="420"/>
      <c r="BE16" s="420"/>
      <c r="BF16" s="420"/>
      <c r="BG16" s="420"/>
      <c r="BH16" s="420"/>
      <c r="BI16" s="420"/>
      <c r="BJ16" s="420"/>
      <c r="BK16" s="420"/>
      <c r="BL16" s="420"/>
      <c r="BM16" s="421"/>
      <c r="BN16" s="385">
        <v>60849175</v>
      </c>
      <c r="BO16" s="386"/>
      <c r="BP16" s="386"/>
      <c r="BQ16" s="386"/>
      <c r="BR16" s="386"/>
      <c r="BS16" s="386"/>
      <c r="BT16" s="386"/>
      <c r="BU16" s="387"/>
      <c r="BV16" s="385">
        <v>60365861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130</v>
      </c>
      <c r="N17" s="490"/>
      <c r="O17" s="490"/>
      <c r="P17" s="490"/>
      <c r="Q17" s="491"/>
      <c r="R17" s="486" t="s">
        <v>131</v>
      </c>
      <c r="S17" s="487"/>
      <c r="T17" s="487"/>
      <c r="U17" s="487"/>
      <c r="V17" s="488"/>
      <c r="W17" s="401" t="s">
        <v>132</v>
      </c>
      <c r="X17" s="402"/>
      <c r="Y17" s="402"/>
      <c r="Z17" s="402"/>
      <c r="AA17" s="402"/>
      <c r="AB17" s="392"/>
      <c r="AC17" s="436">
        <v>166583</v>
      </c>
      <c r="AD17" s="437"/>
      <c r="AE17" s="437"/>
      <c r="AF17" s="437"/>
      <c r="AG17" s="476"/>
      <c r="AH17" s="436">
        <v>179830</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81312723</v>
      </c>
      <c r="BO17" s="386"/>
      <c r="BP17" s="386"/>
      <c r="BQ17" s="386"/>
      <c r="BR17" s="386"/>
      <c r="BS17" s="386"/>
      <c r="BT17" s="386"/>
      <c r="BU17" s="387"/>
      <c r="BV17" s="385">
        <v>78646641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134</v>
      </c>
      <c r="C18" s="428"/>
      <c r="D18" s="428"/>
      <c r="E18" s="497"/>
      <c r="F18" s="497"/>
      <c r="G18" s="497"/>
      <c r="H18" s="497"/>
      <c r="I18" s="497"/>
      <c r="J18" s="497"/>
      <c r="K18" s="497"/>
      <c r="L18" s="498">
        <v>57.45</v>
      </c>
      <c r="M18" s="498"/>
      <c r="N18" s="498"/>
      <c r="O18" s="498"/>
      <c r="P18" s="498"/>
      <c r="Q18" s="498"/>
      <c r="R18" s="499"/>
      <c r="S18" s="499"/>
      <c r="T18" s="499"/>
      <c r="U18" s="499"/>
      <c r="V18" s="500"/>
      <c r="W18" s="403"/>
      <c r="X18" s="404"/>
      <c r="Y18" s="404"/>
      <c r="Z18" s="404"/>
      <c r="AA18" s="404"/>
      <c r="AB18" s="395"/>
      <c r="AC18" s="501">
        <v>81.8</v>
      </c>
      <c r="AD18" s="502"/>
      <c r="AE18" s="502"/>
      <c r="AF18" s="502"/>
      <c r="AG18" s="503"/>
      <c r="AH18" s="501">
        <v>76.7</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77049903</v>
      </c>
      <c r="BO18" s="386"/>
      <c r="BP18" s="386"/>
      <c r="BQ18" s="386"/>
      <c r="BR18" s="386"/>
      <c r="BS18" s="386"/>
      <c r="BT18" s="386"/>
      <c r="BU18" s="387"/>
      <c r="BV18" s="385">
        <v>77382856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136</v>
      </c>
      <c r="C19" s="428"/>
      <c r="D19" s="428"/>
      <c r="E19" s="497"/>
      <c r="F19" s="497"/>
      <c r="G19" s="497"/>
      <c r="H19" s="497"/>
      <c r="I19" s="497"/>
      <c r="J19" s="497"/>
      <c r="K19" s="497"/>
      <c r="L19" s="505">
        <v>8385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96370608</v>
      </c>
      <c r="BO19" s="386"/>
      <c r="BP19" s="386"/>
      <c r="BQ19" s="386"/>
      <c r="BR19" s="386"/>
      <c r="BS19" s="386"/>
      <c r="BT19" s="386"/>
      <c r="BU19" s="387"/>
      <c r="BV19" s="385">
        <v>91950707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138</v>
      </c>
      <c r="C20" s="428"/>
      <c r="D20" s="428"/>
      <c r="E20" s="497"/>
      <c r="F20" s="497"/>
      <c r="G20" s="497"/>
      <c r="H20" s="497"/>
      <c r="I20" s="497"/>
      <c r="J20" s="497"/>
      <c r="K20" s="497"/>
      <c r="L20" s="505">
        <v>228845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3" t="s">
        <v>144</v>
      </c>
      <c r="AI22" s="402"/>
      <c r="AJ22" s="402"/>
      <c r="AK22" s="402"/>
      <c r="AL22" s="392"/>
      <c r="AM22" s="543" t="s">
        <v>145</v>
      </c>
      <c r="AN22" s="544"/>
      <c r="AO22" s="544"/>
      <c r="AP22" s="544"/>
      <c r="AQ22" s="544"/>
      <c r="AR22" s="545"/>
      <c r="AS22" s="524" t="s">
        <v>142</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146</v>
      </c>
      <c r="AZ23" s="346"/>
      <c r="BA23" s="346"/>
      <c r="BB23" s="346"/>
      <c r="BC23" s="346"/>
      <c r="BD23" s="346"/>
      <c r="BE23" s="346"/>
      <c r="BF23" s="346"/>
      <c r="BG23" s="346"/>
      <c r="BH23" s="346"/>
      <c r="BI23" s="346"/>
      <c r="BJ23" s="346"/>
      <c r="BK23" s="346"/>
      <c r="BL23" s="346"/>
      <c r="BM23" s="347"/>
      <c r="BN23" s="385">
        <v>60120445</v>
      </c>
      <c r="BO23" s="386"/>
      <c r="BP23" s="386"/>
      <c r="BQ23" s="386"/>
      <c r="BR23" s="386"/>
      <c r="BS23" s="386"/>
      <c r="BT23" s="386"/>
      <c r="BU23" s="387"/>
      <c r="BV23" s="385">
        <v>61724828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147</v>
      </c>
      <c r="F24" s="415"/>
      <c r="G24" s="415"/>
      <c r="H24" s="415"/>
      <c r="I24" s="415"/>
      <c r="J24" s="415"/>
      <c r="K24" s="416"/>
      <c r="L24" s="436">
        <v>1</v>
      </c>
      <c r="M24" s="437"/>
      <c r="N24" s="437"/>
      <c r="O24" s="437"/>
      <c r="P24" s="476"/>
      <c r="Q24" s="436">
        <v>10160</v>
      </c>
      <c r="R24" s="437"/>
      <c r="S24" s="437"/>
      <c r="T24" s="437"/>
      <c r="U24" s="437"/>
      <c r="V24" s="476"/>
      <c r="W24" s="531"/>
      <c r="X24" s="519"/>
      <c r="Y24" s="520"/>
      <c r="Z24" s="435" t="s">
        <v>148</v>
      </c>
      <c r="AA24" s="415"/>
      <c r="AB24" s="415"/>
      <c r="AC24" s="415"/>
      <c r="AD24" s="415"/>
      <c r="AE24" s="415"/>
      <c r="AF24" s="415"/>
      <c r="AG24" s="416"/>
      <c r="AH24" s="436">
        <v>2896</v>
      </c>
      <c r="AI24" s="437"/>
      <c r="AJ24" s="437"/>
      <c r="AK24" s="437"/>
      <c r="AL24" s="476"/>
      <c r="AM24" s="436">
        <v>9866672</v>
      </c>
      <c r="AN24" s="437"/>
      <c r="AO24" s="437"/>
      <c r="AP24" s="437"/>
      <c r="AQ24" s="437"/>
      <c r="AR24" s="476"/>
      <c r="AS24" s="436">
        <v>3407</v>
      </c>
      <c r="AT24" s="437"/>
      <c r="AU24" s="437"/>
      <c r="AV24" s="437"/>
      <c r="AW24" s="437"/>
      <c r="AX24" s="438"/>
      <c r="AY24" s="551" t="s">
        <v>149</v>
      </c>
      <c r="AZ24" s="552"/>
      <c r="BA24" s="552"/>
      <c r="BB24" s="552"/>
      <c r="BC24" s="552"/>
      <c r="BD24" s="552"/>
      <c r="BE24" s="552"/>
      <c r="BF24" s="552"/>
      <c r="BG24" s="552"/>
      <c r="BH24" s="552"/>
      <c r="BI24" s="552"/>
      <c r="BJ24" s="552"/>
      <c r="BK24" s="552"/>
      <c r="BL24" s="552"/>
      <c r="BM24" s="553"/>
      <c r="BN24" s="385">
        <v>39803643</v>
      </c>
      <c r="BO24" s="386"/>
      <c r="BP24" s="386"/>
      <c r="BQ24" s="386"/>
      <c r="BR24" s="386"/>
      <c r="BS24" s="386"/>
      <c r="BT24" s="386"/>
      <c r="BU24" s="387"/>
      <c r="BV24" s="385">
        <v>42708136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150</v>
      </c>
      <c r="F25" s="415"/>
      <c r="G25" s="415"/>
      <c r="H25" s="415"/>
      <c r="I25" s="415"/>
      <c r="J25" s="415"/>
      <c r="K25" s="416"/>
      <c r="L25" s="436">
        <v>2</v>
      </c>
      <c r="M25" s="437"/>
      <c r="N25" s="437"/>
      <c r="O25" s="437"/>
      <c r="P25" s="476"/>
      <c r="Q25" s="436">
        <v>8370</v>
      </c>
      <c r="R25" s="437"/>
      <c r="S25" s="437"/>
      <c r="T25" s="437"/>
      <c r="U25" s="437"/>
      <c r="V25" s="476"/>
      <c r="W25" s="531"/>
      <c r="X25" s="519"/>
      <c r="Y25" s="520"/>
      <c r="Z25" s="435" t="s">
        <v>151</v>
      </c>
      <c r="AA25" s="415"/>
      <c r="AB25" s="415"/>
      <c r="AC25" s="415"/>
      <c r="AD25" s="415"/>
      <c r="AE25" s="415"/>
      <c r="AF25" s="415"/>
      <c r="AG25" s="416"/>
      <c r="AH25" s="436">
        <v>510</v>
      </c>
      <c r="AI25" s="437"/>
      <c r="AJ25" s="437"/>
      <c r="AK25" s="437"/>
      <c r="AL25" s="476"/>
      <c r="AM25" s="436">
        <v>1702380</v>
      </c>
      <c r="AN25" s="437"/>
      <c r="AO25" s="437"/>
      <c r="AP25" s="437"/>
      <c r="AQ25" s="437"/>
      <c r="AR25" s="476"/>
      <c r="AS25" s="436">
        <v>3338</v>
      </c>
      <c r="AT25" s="437"/>
      <c r="AU25" s="437"/>
      <c r="AV25" s="437"/>
      <c r="AW25" s="437"/>
      <c r="AX25" s="438"/>
      <c r="AY25" s="345" t="s">
        <v>152</v>
      </c>
      <c r="AZ25" s="346"/>
      <c r="BA25" s="346"/>
      <c r="BB25" s="346"/>
      <c r="BC25" s="346"/>
      <c r="BD25" s="346"/>
      <c r="BE25" s="346"/>
      <c r="BF25" s="346"/>
      <c r="BG25" s="346"/>
      <c r="BH25" s="346"/>
      <c r="BI25" s="346"/>
      <c r="BJ25" s="346"/>
      <c r="BK25" s="346"/>
      <c r="BL25" s="346"/>
      <c r="BM25" s="347"/>
      <c r="BN25" s="348">
        <v>13150625</v>
      </c>
      <c r="BO25" s="349"/>
      <c r="BP25" s="349"/>
      <c r="BQ25" s="349"/>
      <c r="BR25" s="349"/>
      <c r="BS25" s="349"/>
      <c r="BT25" s="349"/>
      <c r="BU25" s="350"/>
      <c r="BV25" s="348">
        <v>17398177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153</v>
      </c>
      <c r="F26" s="415"/>
      <c r="G26" s="415"/>
      <c r="H26" s="415"/>
      <c r="I26" s="415"/>
      <c r="J26" s="415"/>
      <c r="K26" s="416"/>
      <c r="L26" s="436">
        <v>1</v>
      </c>
      <c r="M26" s="437"/>
      <c r="N26" s="437"/>
      <c r="O26" s="437"/>
      <c r="P26" s="476"/>
      <c r="Q26" s="436">
        <v>7440</v>
      </c>
      <c r="R26" s="437"/>
      <c r="S26" s="437"/>
      <c r="T26" s="437"/>
      <c r="U26" s="437"/>
      <c r="V26" s="476"/>
      <c r="W26" s="531"/>
      <c r="X26" s="519"/>
      <c r="Y26" s="520"/>
      <c r="Z26" s="435" t="s">
        <v>154</v>
      </c>
      <c r="AA26" s="541"/>
      <c r="AB26" s="541"/>
      <c r="AC26" s="541"/>
      <c r="AD26" s="541"/>
      <c r="AE26" s="541"/>
      <c r="AF26" s="541"/>
      <c r="AG26" s="542"/>
      <c r="AH26" s="436">
        <v>238</v>
      </c>
      <c r="AI26" s="437"/>
      <c r="AJ26" s="437"/>
      <c r="AK26" s="437"/>
      <c r="AL26" s="476"/>
      <c r="AM26" s="436">
        <v>866082</v>
      </c>
      <c r="AN26" s="437"/>
      <c r="AO26" s="437"/>
      <c r="AP26" s="437"/>
      <c r="AQ26" s="437"/>
      <c r="AR26" s="476"/>
      <c r="AS26" s="436">
        <v>3639</v>
      </c>
      <c r="AT26" s="437"/>
      <c r="AU26" s="437"/>
      <c r="AV26" s="437"/>
      <c r="AW26" s="437"/>
      <c r="AX26" s="438"/>
      <c r="AY26" s="388" t="s">
        <v>155</v>
      </c>
      <c r="AZ26" s="389"/>
      <c r="BA26" s="389"/>
      <c r="BB26" s="389"/>
      <c r="BC26" s="389"/>
      <c r="BD26" s="389"/>
      <c r="BE26" s="389"/>
      <c r="BF26" s="389"/>
      <c r="BG26" s="389"/>
      <c r="BH26" s="389"/>
      <c r="BI26" s="389"/>
      <c r="BJ26" s="389"/>
      <c r="BK26" s="389"/>
      <c r="BL26" s="389"/>
      <c r="BM26" s="390"/>
      <c r="BN26" s="385" t="s">
        <v>156</v>
      </c>
      <c r="BO26" s="386"/>
      <c r="BP26" s="386"/>
      <c r="BQ26" s="386"/>
      <c r="BR26" s="386"/>
      <c r="BS26" s="386"/>
      <c r="BT26" s="386"/>
      <c r="BU26" s="387"/>
      <c r="BV26" s="385" t="s">
        <v>156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7240</v>
      </c>
      <c r="R27" s="437"/>
      <c r="S27" s="437"/>
      <c r="T27" s="437"/>
      <c r="U27" s="437"/>
      <c r="V27" s="476"/>
      <c r="W27" s="531"/>
      <c r="X27" s="519"/>
      <c r="Y27" s="520"/>
      <c r="Z27" s="435" t="s">
        <v>158</v>
      </c>
      <c r="AA27" s="415"/>
      <c r="AB27" s="415"/>
      <c r="AC27" s="415"/>
      <c r="AD27" s="415"/>
      <c r="AE27" s="415"/>
      <c r="AF27" s="415"/>
      <c r="AG27" s="416"/>
      <c r="AH27" s="436">
        <v>60</v>
      </c>
      <c r="AI27" s="437"/>
      <c r="AJ27" s="437"/>
      <c r="AK27" s="437"/>
      <c r="AL27" s="476"/>
      <c r="AM27" s="436">
        <v>218886</v>
      </c>
      <c r="AN27" s="437"/>
      <c r="AO27" s="437"/>
      <c r="AP27" s="437"/>
      <c r="AQ27" s="437"/>
      <c r="AR27" s="476"/>
      <c r="AS27" s="436">
        <v>3648</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v>2057610</v>
      </c>
      <c r="BO27" s="555"/>
      <c r="BP27" s="555"/>
      <c r="BQ27" s="555"/>
      <c r="BR27" s="555"/>
      <c r="BS27" s="555"/>
      <c r="BT27" s="555"/>
      <c r="BU27" s="556"/>
      <c r="BV27" s="554">
        <v>2056331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6520</v>
      </c>
      <c r="R28" s="437"/>
      <c r="S28" s="437"/>
      <c r="T28" s="437"/>
      <c r="U28" s="437"/>
      <c r="V28" s="476"/>
      <c r="W28" s="531"/>
      <c r="X28" s="519"/>
      <c r="Y28" s="520"/>
      <c r="Z28" s="435" t="s">
        <v>161</v>
      </c>
      <c r="AA28" s="415"/>
      <c r="AB28" s="415"/>
      <c r="AC28" s="415"/>
      <c r="AD28" s="415"/>
      <c r="AE28" s="415"/>
      <c r="AF28" s="415"/>
      <c r="AG28" s="416"/>
      <c r="AH28" s="436" t="s">
        <v>156</v>
      </c>
      <c r="AI28" s="437"/>
      <c r="AJ28" s="437"/>
      <c r="AK28" s="437"/>
      <c r="AL28" s="476"/>
      <c r="AM28" s="436" t="s">
        <v>156</v>
      </c>
      <c r="AN28" s="437"/>
      <c r="AO28" s="437"/>
      <c r="AP28" s="437"/>
      <c r="AQ28" s="437"/>
      <c r="AR28" s="476"/>
      <c r="AS28" s="436" t="s">
        <v>156</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12774473</v>
      </c>
      <c r="BO28" s="349"/>
      <c r="BP28" s="349"/>
      <c r="BQ28" s="349"/>
      <c r="BR28" s="349"/>
      <c r="BS28" s="349"/>
      <c r="BT28" s="349"/>
      <c r="BU28" s="350"/>
      <c r="BV28" s="348">
        <v>10812015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40</v>
      </c>
      <c r="M29" s="437"/>
      <c r="N29" s="437"/>
      <c r="O29" s="437"/>
      <c r="P29" s="476"/>
      <c r="Q29" s="436">
        <v>6040</v>
      </c>
      <c r="R29" s="437"/>
      <c r="S29" s="437"/>
      <c r="T29" s="437"/>
      <c r="U29" s="437"/>
      <c r="V29" s="476"/>
      <c r="W29" s="532"/>
      <c r="X29" s="533"/>
      <c r="Y29" s="534"/>
      <c r="Z29" s="435" t="s">
        <v>165</v>
      </c>
      <c r="AA29" s="415"/>
      <c r="AB29" s="415"/>
      <c r="AC29" s="415"/>
      <c r="AD29" s="415"/>
      <c r="AE29" s="415"/>
      <c r="AF29" s="415"/>
      <c r="AG29" s="416"/>
      <c r="AH29" s="436">
        <v>2956</v>
      </c>
      <c r="AI29" s="437"/>
      <c r="AJ29" s="437"/>
      <c r="AK29" s="437"/>
      <c r="AL29" s="476"/>
      <c r="AM29" s="436">
        <v>10085558</v>
      </c>
      <c r="AN29" s="437"/>
      <c r="AO29" s="437"/>
      <c r="AP29" s="437"/>
      <c r="AQ29" s="437"/>
      <c r="AR29" s="476"/>
      <c r="AS29" s="436">
        <v>3412</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214502</v>
      </c>
      <c r="BO29" s="386"/>
      <c r="BP29" s="386"/>
      <c r="BQ29" s="386"/>
      <c r="BR29" s="386"/>
      <c r="BS29" s="386"/>
      <c r="BT29" s="386"/>
      <c r="BU29" s="387"/>
      <c r="BV29" s="385">
        <v>214095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103.5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10746325</v>
      </c>
      <c r="BO30" s="555"/>
      <c r="BP30" s="555"/>
      <c r="BQ30" s="555"/>
      <c r="BR30" s="555"/>
      <c r="BS30" s="555"/>
      <c r="BT30" s="555"/>
      <c r="BU30" s="556"/>
      <c r="BV30" s="554">
        <v>8767466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市川市清掃公社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市川市花と緑のまちづくり財団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市川市文化振興財団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介護老人保健施設特別会計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本八幡ビル</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市川市土地開発公社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7" t="s">
        <v>522</v>
      </c>
      <c r="D34" s="1157"/>
      <c r="E34" s="1158"/>
      <c r="F34" s="32">
        <v>3.03</v>
      </c>
      <c r="G34" s="33">
        <v>2.09</v>
      </c>
      <c r="H34" s="33">
        <v>4.1900000000000004</v>
      </c>
      <c r="I34" s="33">
        <v>4.91</v>
      </c>
      <c r="J34" s="34">
        <v>5.87</v>
      </c>
      <c r="K34" s="22"/>
      <c r="L34" s="22"/>
      <c r="M34" s="22"/>
      <c r="N34" s="22"/>
      <c r="O34" s="22"/>
      <c r="P34" s="22"/>
    </row>
    <row r="35" spans="1:16" ht="39" customHeight="1">
      <c r="A35" s="22"/>
      <c r="B35" s="35"/>
      <c r="C35" s="1151" t="s">
        <v>523</v>
      </c>
      <c r="D35" s="1152"/>
      <c r="E35" s="1153"/>
      <c r="F35" s="36">
        <v>2.76</v>
      </c>
      <c r="G35" s="37">
        <v>3.06</v>
      </c>
      <c r="H35" s="37">
        <v>3.28</v>
      </c>
      <c r="I35" s="37">
        <v>3.34</v>
      </c>
      <c r="J35" s="38">
        <v>3.05</v>
      </c>
      <c r="K35" s="22"/>
      <c r="L35" s="22"/>
      <c r="M35" s="22"/>
      <c r="N35" s="22"/>
      <c r="O35" s="22"/>
      <c r="P35" s="22"/>
    </row>
    <row r="36" spans="1:16" ht="39" customHeight="1">
      <c r="A36" s="22"/>
      <c r="B36" s="35"/>
      <c r="C36" s="1151" t="s">
        <v>524</v>
      </c>
      <c r="D36" s="1152"/>
      <c r="E36" s="1153"/>
      <c r="F36" s="36">
        <v>1.25</v>
      </c>
      <c r="G36" s="37">
        <v>1.31</v>
      </c>
      <c r="H36" s="37">
        <v>1.68</v>
      </c>
      <c r="I36" s="37">
        <v>1.73</v>
      </c>
      <c r="J36" s="38">
        <v>0.9</v>
      </c>
      <c r="K36" s="22"/>
      <c r="L36" s="22"/>
      <c r="M36" s="22"/>
      <c r="N36" s="22"/>
      <c r="O36" s="22"/>
      <c r="P36" s="22"/>
    </row>
    <row r="37" spans="1:16" ht="39" customHeight="1">
      <c r="A37" s="22"/>
      <c r="B37" s="35"/>
      <c r="C37" s="1151" t="s">
        <v>525</v>
      </c>
      <c r="D37" s="1152"/>
      <c r="E37" s="1153"/>
      <c r="F37" s="36">
        <v>0.06</v>
      </c>
      <c r="G37" s="37">
        <v>0.09</v>
      </c>
      <c r="H37" s="37">
        <v>0.28999999999999998</v>
      </c>
      <c r="I37" s="37">
        <v>0.37</v>
      </c>
      <c r="J37" s="38">
        <v>0.81</v>
      </c>
      <c r="K37" s="22"/>
      <c r="L37" s="22"/>
      <c r="M37" s="22"/>
      <c r="N37" s="22"/>
      <c r="O37" s="22"/>
      <c r="P37" s="22"/>
    </row>
    <row r="38" spans="1:16" ht="39" customHeight="1">
      <c r="A38" s="22"/>
      <c r="B38" s="35"/>
      <c r="C38" s="1151" t="s">
        <v>526</v>
      </c>
      <c r="D38" s="1152"/>
      <c r="E38" s="1153"/>
      <c r="F38" s="36">
        <v>0.18</v>
      </c>
      <c r="G38" s="37">
        <v>0.13</v>
      </c>
      <c r="H38" s="37">
        <v>0.17</v>
      </c>
      <c r="I38" s="37">
        <v>0.22</v>
      </c>
      <c r="J38" s="38">
        <v>0.3</v>
      </c>
      <c r="K38" s="22"/>
      <c r="L38" s="22"/>
      <c r="M38" s="22"/>
      <c r="N38" s="22"/>
      <c r="O38" s="22"/>
      <c r="P38" s="22"/>
    </row>
    <row r="39" spans="1:16" ht="39" customHeight="1">
      <c r="A39" s="22"/>
      <c r="B39" s="35"/>
      <c r="C39" s="1151" t="s">
        <v>527</v>
      </c>
      <c r="D39" s="1152"/>
      <c r="E39" s="1153"/>
      <c r="F39" s="36">
        <v>0</v>
      </c>
      <c r="G39" s="37">
        <v>0</v>
      </c>
      <c r="H39" s="37">
        <v>0</v>
      </c>
      <c r="I39" s="37">
        <v>0</v>
      </c>
      <c r="J39" s="38">
        <v>0.01</v>
      </c>
      <c r="K39" s="22"/>
      <c r="L39" s="22"/>
      <c r="M39" s="22"/>
      <c r="N39" s="22"/>
      <c r="O39" s="22"/>
      <c r="P39" s="22"/>
    </row>
    <row r="40" spans="1:16" ht="39" customHeight="1">
      <c r="A40" s="22"/>
      <c r="B40" s="35"/>
      <c r="C40" s="1151" t="s">
        <v>528</v>
      </c>
      <c r="D40" s="1152"/>
      <c r="E40" s="1153"/>
      <c r="F40" s="36">
        <v>0.01</v>
      </c>
      <c r="G40" s="37">
        <v>0.02</v>
      </c>
      <c r="H40" s="37">
        <v>0.01</v>
      </c>
      <c r="I40" s="37">
        <v>0.01</v>
      </c>
      <c r="J40" s="38">
        <v>0.01</v>
      </c>
      <c r="K40" s="22"/>
      <c r="L40" s="22"/>
      <c r="M40" s="22"/>
      <c r="N40" s="22"/>
      <c r="O40" s="22"/>
      <c r="P40" s="22"/>
    </row>
    <row r="41" spans="1:16" ht="39" customHeight="1">
      <c r="A41" s="22"/>
      <c r="B41" s="35"/>
      <c r="C41" s="1151" t="s">
        <v>529</v>
      </c>
      <c r="D41" s="1152"/>
      <c r="E41" s="1153"/>
      <c r="F41" s="36">
        <v>0.02</v>
      </c>
      <c r="G41" s="37">
        <v>0.02</v>
      </c>
      <c r="H41" s="37">
        <v>0.02</v>
      </c>
      <c r="I41" s="37">
        <v>0.02</v>
      </c>
      <c r="J41" s="38">
        <v>0</v>
      </c>
      <c r="K41" s="22"/>
      <c r="L41" s="22"/>
      <c r="M41" s="22"/>
      <c r="N41" s="22"/>
      <c r="O41" s="22"/>
      <c r="P41" s="22"/>
    </row>
    <row r="42" spans="1:16" ht="39" customHeight="1">
      <c r="A42" s="22"/>
      <c r="B42" s="39"/>
      <c r="C42" s="1151" t="s">
        <v>530</v>
      </c>
      <c r="D42" s="1152"/>
      <c r="E42" s="1153"/>
      <c r="F42" s="36" t="s">
        <v>476</v>
      </c>
      <c r="G42" s="37" t="s">
        <v>476</v>
      </c>
      <c r="H42" s="37" t="s">
        <v>476</v>
      </c>
      <c r="I42" s="37" t="s">
        <v>476</v>
      </c>
      <c r="J42" s="38" t="s">
        <v>476</v>
      </c>
      <c r="K42" s="22"/>
      <c r="L42" s="22"/>
      <c r="M42" s="22"/>
      <c r="N42" s="22"/>
      <c r="O42" s="22"/>
      <c r="P42" s="22"/>
    </row>
    <row r="43" spans="1:16" ht="39" customHeight="1" thickBot="1">
      <c r="A43" s="22"/>
      <c r="B43" s="40"/>
      <c r="C43" s="1154" t="s">
        <v>531</v>
      </c>
      <c r="D43" s="1155"/>
      <c r="E43" s="1156"/>
      <c r="F43" s="41">
        <v>0.1</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7" t="s">
        <v>10</v>
      </c>
      <c r="C45" s="1168"/>
      <c r="D45" s="58"/>
      <c r="E45" s="1173" t="s">
        <v>11</v>
      </c>
      <c r="F45" s="1173"/>
      <c r="G45" s="1173"/>
      <c r="H45" s="1173"/>
      <c r="I45" s="1173"/>
      <c r="J45" s="1174"/>
      <c r="K45" s="59">
        <v>8351</v>
      </c>
      <c r="L45" s="60">
        <v>8934</v>
      </c>
      <c r="M45" s="60">
        <v>8784</v>
      </c>
      <c r="N45" s="60">
        <v>8384</v>
      </c>
      <c r="O45" s="61">
        <v>7090</v>
      </c>
      <c r="P45" s="48"/>
      <c r="Q45" s="48"/>
      <c r="R45" s="48"/>
      <c r="S45" s="48"/>
      <c r="T45" s="48"/>
      <c r="U45" s="48"/>
    </row>
    <row r="46" spans="1:21" ht="30.75" customHeight="1">
      <c r="A46" s="48"/>
      <c r="B46" s="1169"/>
      <c r="C46" s="1170"/>
      <c r="D46" s="62"/>
      <c r="E46" s="1161" t="s">
        <v>12</v>
      </c>
      <c r="F46" s="1161"/>
      <c r="G46" s="1161"/>
      <c r="H46" s="1161"/>
      <c r="I46" s="1161"/>
      <c r="J46" s="1162"/>
      <c r="K46" s="63" t="s">
        <v>476</v>
      </c>
      <c r="L46" s="64" t="s">
        <v>476</v>
      </c>
      <c r="M46" s="64" t="s">
        <v>476</v>
      </c>
      <c r="N46" s="64" t="s">
        <v>476</v>
      </c>
      <c r="O46" s="65" t="s">
        <v>476</v>
      </c>
      <c r="P46" s="48"/>
      <c r="Q46" s="48"/>
      <c r="R46" s="48"/>
      <c r="S46" s="48"/>
      <c r="T46" s="48"/>
      <c r="U46" s="48"/>
    </row>
    <row r="47" spans="1:21" ht="30.75" customHeight="1">
      <c r="A47" s="48"/>
      <c r="B47" s="1169"/>
      <c r="C47" s="1170"/>
      <c r="D47" s="62"/>
      <c r="E47" s="1161" t="s">
        <v>13</v>
      </c>
      <c r="F47" s="1161"/>
      <c r="G47" s="1161"/>
      <c r="H47" s="1161"/>
      <c r="I47" s="1161"/>
      <c r="J47" s="1162"/>
      <c r="K47" s="63">
        <v>83</v>
      </c>
      <c r="L47" s="64">
        <v>83</v>
      </c>
      <c r="M47" s="64">
        <v>83</v>
      </c>
      <c r="N47" s="64">
        <v>67</v>
      </c>
      <c r="O47" s="65">
        <v>50</v>
      </c>
      <c r="P47" s="48"/>
      <c r="Q47" s="48"/>
      <c r="R47" s="48"/>
      <c r="S47" s="48"/>
      <c r="T47" s="48"/>
      <c r="U47" s="48"/>
    </row>
    <row r="48" spans="1:21" ht="30.75" customHeight="1">
      <c r="A48" s="48"/>
      <c r="B48" s="1169"/>
      <c r="C48" s="1170"/>
      <c r="D48" s="62"/>
      <c r="E48" s="1161" t="s">
        <v>14</v>
      </c>
      <c r="F48" s="1161"/>
      <c r="G48" s="1161"/>
      <c r="H48" s="1161"/>
      <c r="I48" s="1161"/>
      <c r="J48" s="1162"/>
      <c r="K48" s="63">
        <v>1490</v>
      </c>
      <c r="L48" s="64">
        <v>1467</v>
      </c>
      <c r="M48" s="64">
        <v>1411</v>
      </c>
      <c r="N48" s="64">
        <v>1412</v>
      </c>
      <c r="O48" s="65">
        <v>1483</v>
      </c>
      <c r="P48" s="48"/>
      <c r="Q48" s="48"/>
      <c r="R48" s="48"/>
      <c r="S48" s="48"/>
      <c r="T48" s="48"/>
      <c r="U48" s="48"/>
    </row>
    <row r="49" spans="1:21" ht="30.75" customHeight="1">
      <c r="A49" s="48"/>
      <c r="B49" s="1169"/>
      <c r="C49" s="1170"/>
      <c r="D49" s="62"/>
      <c r="E49" s="1161" t="s">
        <v>15</v>
      </c>
      <c r="F49" s="1161"/>
      <c r="G49" s="1161"/>
      <c r="H49" s="1161"/>
      <c r="I49" s="1161"/>
      <c r="J49" s="1162"/>
      <c r="K49" s="63" t="s">
        <v>476</v>
      </c>
      <c r="L49" s="64" t="s">
        <v>476</v>
      </c>
      <c r="M49" s="64" t="s">
        <v>476</v>
      </c>
      <c r="N49" s="64" t="s">
        <v>476</v>
      </c>
      <c r="O49" s="65" t="s">
        <v>476</v>
      </c>
      <c r="P49" s="48"/>
      <c r="Q49" s="48"/>
      <c r="R49" s="48"/>
      <c r="S49" s="48"/>
      <c r="T49" s="48"/>
      <c r="U49" s="48"/>
    </row>
    <row r="50" spans="1:21" ht="30.75" customHeight="1">
      <c r="A50" s="48"/>
      <c r="B50" s="1169"/>
      <c r="C50" s="1170"/>
      <c r="D50" s="62"/>
      <c r="E50" s="1161" t="s">
        <v>16</v>
      </c>
      <c r="F50" s="1161"/>
      <c r="G50" s="1161"/>
      <c r="H50" s="1161"/>
      <c r="I50" s="1161"/>
      <c r="J50" s="1162"/>
      <c r="K50" s="63">
        <v>2236</v>
      </c>
      <c r="L50" s="64">
        <v>2384</v>
      </c>
      <c r="M50" s="64">
        <v>1692</v>
      </c>
      <c r="N50" s="64">
        <v>1469</v>
      </c>
      <c r="O50" s="65">
        <v>1880</v>
      </c>
      <c r="P50" s="48"/>
      <c r="Q50" s="48"/>
      <c r="R50" s="48"/>
      <c r="S50" s="48"/>
      <c r="T50" s="48"/>
      <c r="U50" s="48"/>
    </row>
    <row r="51" spans="1:21" ht="30.75" customHeight="1">
      <c r="A51" s="48"/>
      <c r="B51" s="1171"/>
      <c r="C51" s="1172"/>
      <c r="D51" s="66"/>
      <c r="E51" s="1161" t="s">
        <v>17</v>
      </c>
      <c r="F51" s="1161"/>
      <c r="G51" s="1161"/>
      <c r="H51" s="1161"/>
      <c r="I51" s="1161"/>
      <c r="J51" s="1162"/>
      <c r="K51" s="63" t="s">
        <v>476</v>
      </c>
      <c r="L51" s="64" t="s">
        <v>476</v>
      </c>
      <c r="M51" s="64" t="s">
        <v>476</v>
      </c>
      <c r="N51" s="64" t="s">
        <v>476</v>
      </c>
      <c r="O51" s="65" t="s">
        <v>476</v>
      </c>
      <c r="P51" s="48"/>
      <c r="Q51" s="48"/>
      <c r="R51" s="48"/>
      <c r="S51" s="48"/>
      <c r="T51" s="48"/>
      <c r="U51" s="48"/>
    </row>
    <row r="52" spans="1:21" ht="30.75" customHeight="1">
      <c r="A52" s="48"/>
      <c r="B52" s="1159" t="s">
        <v>18</v>
      </c>
      <c r="C52" s="1160"/>
      <c r="D52" s="66"/>
      <c r="E52" s="1161" t="s">
        <v>19</v>
      </c>
      <c r="F52" s="1161"/>
      <c r="G52" s="1161"/>
      <c r="H52" s="1161"/>
      <c r="I52" s="1161"/>
      <c r="J52" s="1162"/>
      <c r="K52" s="63">
        <v>10512</v>
      </c>
      <c r="L52" s="64">
        <v>11311</v>
      </c>
      <c r="M52" s="64">
        <v>11347</v>
      </c>
      <c r="N52" s="64">
        <v>11855</v>
      </c>
      <c r="O52" s="65">
        <v>10482</v>
      </c>
      <c r="P52" s="48"/>
      <c r="Q52" s="48"/>
      <c r="R52" s="48"/>
      <c r="S52" s="48"/>
      <c r="T52" s="48"/>
      <c r="U52" s="48"/>
    </row>
    <row r="53" spans="1:21" ht="30.75" customHeight="1" thickBot="1">
      <c r="A53" s="48"/>
      <c r="B53" s="1163" t="s">
        <v>20</v>
      </c>
      <c r="C53" s="1164"/>
      <c r="D53" s="67"/>
      <c r="E53" s="1165" t="s">
        <v>21</v>
      </c>
      <c r="F53" s="1165"/>
      <c r="G53" s="1165"/>
      <c r="H53" s="1165"/>
      <c r="I53" s="1165"/>
      <c r="J53" s="1166"/>
      <c r="K53" s="68">
        <v>1648</v>
      </c>
      <c r="L53" s="69">
        <v>1557</v>
      </c>
      <c r="M53" s="69">
        <v>623</v>
      </c>
      <c r="N53" s="69">
        <v>-523</v>
      </c>
      <c r="O53" s="70">
        <v>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75" t="s">
        <v>23</v>
      </c>
      <c r="C41" s="1176"/>
      <c r="D41" s="81"/>
      <c r="E41" s="1181" t="s">
        <v>24</v>
      </c>
      <c r="F41" s="1181"/>
      <c r="G41" s="1181"/>
      <c r="H41" s="1182"/>
      <c r="I41" s="82">
        <v>69782</v>
      </c>
      <c r="J41" s="83">
        <v>68690</v>
      </c>
      <c r="K41" s="83">
        <v>65530</v>
      </c>
      <c r="L41" s="83">
        <v>61961</v>
      </c>
      <c r="M41" s="84">
        <v>60294</v>
      </c>
    </row>
    <row r="42" spans="2:13" ht="27.75" customHeight="1">
      <c r="B42" s="1177"/>
      <c r="C42" s="1178"/>
      <c r="D42" s="85"/>
      <c r="E42" s="1183" t="s">
        <v>25</v>
      </c>
      <c r="F42" s="1183"/>
      <c r="G42" s="1183"/>
      <c r="H42" s="1184"/>
      <c r="I42" s="86">
        <v>13288</v>
      </c>
      <c r="J42" s="87">
        <v>10289</v>
      </c>
      <c r="K42" s="87">
        <v>9987</v>
      </c>
      <c r="L42" s="87">
        <v>8655</v>
      </c>
      <c r="M42" s="88">
        <v>7304</v>
      </c>
    </row>
    <row r="43" spans="2:13" ht="27.75" customHeight="1">
      <c r="B43" s="1177"/>
      <c r="C43" s="1178"/>
      <c r="D43" s="85"/>
      <c r="E43" s="1183" t="s">
        <v>26</v>
      </c>
      <c r="F43" s="1183"/>
      <c r="G43" s="1183"/>
      <c r="H43" s="1184"/>
      <c r="I43" s="86">
        <v>14017</v>
      </c>
      <c r="J43" s="87">
        <v>13858</v>
      </c>
      <c r="K43" s="87">
        <v>14032</v>
      </c>
      <c r="L43" s="87">
        <v>14986</v>
      </c>
      <c r="M43" s="88">
        <v>15898</v>
      </c>
    </row>
    <row r="44" spans="2:13" ht="27.75" customHeight="1">
      <c r="B44" s="1177"/>
      <c r="C44" s="1178"/>
      <c r="D44" s="85"/>
      <c r="E44" s="1183" t="s">
        <v>27</v>
      </c>
      <c r="F44" s="1183"/>
      <c r="G44" s="1183"/>
      <c r="H44" s="1184"/>
      <c r="I44" s="86" t="s">
        <v>476</v>
      </c>
      <c r="J44" s="87" t="s">
        <v>476</v>
      </c>
      <c r="K44" s="87" t="s">
        <v>476</v>
      </c>
      <c r="L44" s="87" t="s">
        <v>476</v>
      </c>
      <c r="M44" s="88" t="s">
        <v>476</v>
      </c>
    </row>
    <row r="45" spans="2:13" ht="27.75" customHeight="1">
      <c r="B45" s="1177"/>
      <c r="C45" s="1178"/>
      <c r="D45" s="85"/>
      <c r="E45" s="1183" t="s">
        <v>28</v>
      </c>
      <c r="F45" s="1183"/>
      <c r="G45" s="1183"/>
      <c r="H45" s="1184"/>
      <c r="I45" s="86">
        <v>34609</v>
      </c>
      <c r="J45" s="87">
        <v>33545</v>
      </c>
      <c r="K45" s="87">
        <v>32285</v>
      </c>
      <c r="L45" s="87">
        <v>29460</v>
      </c>
      <c r="M45" s="88">
        <v>27296</v>
      </c>
    </row>
    <row r="46" spans="2:13" ht="27.75" customHeight="1">
      <c r="B46" s="1177"/>
      <c r="C46" s="1178"/>
      <c r="D46" s="85"/>
      <c r="E46" s="1183" t="s">
        <v>29</v>
      </c>
      <c r="F46" s="1183"/>
      <c r="G46" s="1183"/>
      <c r="H46" s="1184"/>
      <c r="I46" s="86">
        <v>40</v>
      </c>
      <c r="J46" s="87">
        <v>22</v>
      </c>
      <c r="K46" s="87">
        <v>47</v>
      </c>
      <c r="L46" s="87">
        <v>22</v>
      </c>
      <c r="M46" s="88">
        <v>10</v>
      </c>
    </row>
    <row r="47" spans="2:13" ht="27.75" customHeight="1">
      <c r="B47" s="1177"/>
      <c r="C47" s="1178"/>
      <c r="D47" s="85"/>
      <c r="E47" s="1183" t="s">
        <v>30</v>
      </c>
      <c r="F47" s="1183"/>
      <c r="G47" s="1183"/>
      <c r="H47" s="1184"/>
      <c r="I47" s="86" t="s">
        <v>476</v>
      </c>
      <c r="J47" s="87" t="s">
        <v>476</v>
      </c>
      <c r="K47" s="87" t="s">
        <v>476</v>
      </c>
      <c r="L47" s="87" t="s">
        <v>476</v>
      </c>
      <c r="M47" s="88" t="s">
        <v>476</v>
      </c>
    </row>
    <row r="48" spans="2:13" ht="27.75" customHeight="1">
      <c r="B48" s="1179"/>
      <c r="C48" s="1180"/>
      <c r="D48" s="85"/>
      <c r="E48" s="1183" t="s">
        <v>31</v>
      </c>
      <c r="F48" s="1183"/>
      <c r="G48" s="1183"/>
      <c r="H48" s="1184"/>
      <c r="I48" s="86" t="s">
        <v>476</v>
      </c>
      <c r="J48" s="87" t="s">
        <v>476</v>
      </c>
      <c r="K48" s="87" t="s">
        <v>476</v>
      </c>
      <c r="L48" s="87" t="s">
        <v>476</v>
      </c>
      <c r="M48" s="88" t="s">
        <v>476</v>
      </c>
    </row>
    <row r="49" spans="2:13" ht="27.75" customHeight="1">
      <c r="B49" s="1185" t="s">
        <v>32</v>
      </c>
      <c r="C49" s="1186"/>
      <c r="D49" s="89"/>
      <c r="E49" s="1183" t="s">
        <v>33</v>
      </c>
      <c r="F49" s="1183"/>
      <c r="G49" s="1183"/>
      <c r="H49" s="1184"/>
      <c r="I49" s="86">
        <v>21664</v>
      </c>
      <c r="J49" s="87">
        <v>19262</v>
      </c>
      <c r="K49" s="87">
        <v>19786</v>
      </c>
      <c r="L49" s="87">
        <v>21906</v>
      </c>
      <c r="M49" s="88">
        <v>26376</v>
      </c>
    </row>
    <row r="50" spans="2:13" ht="27.75" customHeight="1">
      <c r="B50" s="1177"/>
      <c r="C50" s="1178"/>
      <c r="D50" s="85"/>
      <c r="E50" s="1183" t="s">
        <v>34</v>
      </c>
      <c r="F50" s="1183"/>
      <c r="G50" s="1183"/>
      <c r="H50" s="1184"/>
      <c r="I50" s="86">
        <v>28288</v>
      </c>
      <c r="J50" s="87">
        <v>31232</v>
      </c>
      <c r="K50" s="87">
        <v>32164</v>
      </c>
      <c r="L50" s="87">
        <v>33353</v>
      </c>
      <c r="M50" s="88">
        <v>32926</v>
      </c>
    </row>
    <row r="51" spans="2:13" ht="27.75" customHeight="1">
      <c r="B51" s="1179"/>
      <c r="C51" s="1180"/>
      <c r="D51" s="85"/>
      <c r="E51" s="1183" t="s">
        <v>35</v>
      </c>
      <c r="F51" s="1183"/>
      <c r="G51" s="1183"/>
      <c r="H51" s="1184"/>
      <c r="I51" s="86">
        <v>76786</v>
      </c>
      <c r="J51" s="87">
        <v>73781</v>
      </c>
      <c r="K51" s="87">
        <v>69641</v>
      </c>
      <c r="L51" s="87">
        <v>65748</v>
      </c>
      <c r="M51" s="88">
        <v>63821</v>
      </c>
    </row>
    <row r="52" spans="2:13" ht="27.75" customHeight="1" thickBot="1">
      <c r="B52" s="1187" t="s">
        <v>36</v>
      </c>
      <c r="C52" s="1188"/>
      <c r="D52" s="90"/>
      <c r="E52" s="1189" t="s">
        <v>37</v>
      </c>
      <c r="F52" s="1189"/>
      <c r="G52" s="1189"/>
      <c r="H52" s="1190"/>
      <c r="I52" s="91">
        <v>4998</v>
      </c>
      <c r="J52" s="92">
        <v>2131</v>
      </c>
      <c r="K52" s="92">
        <v>291</v>
      </c>
      <c r="L52" s="92">
        <v>-5923</v>
      </c>
      <c r="M52" s="93">
        <v>-12322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37832</v>
      </c>
      <c r="E3" s="116"/>
      <c r="F3" s="117">
        <v>38606</v>
      </c>
      <c r="G3" s="118"/>
      <c r="H3" s="119"/>
    </row>
    <row r="4" spans="1:8">
      <c r="A4" s="120"/>
      <c r="B4" s="121"/>
      <c r="C4" s="122"/>
      <c r="D4" s="123">
        <v>22135</v>
      </c>
      <c r="E4" s="124"/>
      <c r="F4" s="125">
        <v>22435</v>
      </c>
      <c r="G4" s="126"/>
      <c r="H4" s="127"/>
    </row>
    <row r="5" spans="1:8">
      <c r="A5" s="108" t="s">
        <v>509</v>
      </c>
      <c r="B5" s="113"/>
      <c r="C5" s="114"/>
      <c r="D5" s="115">
        <v>41963</v>
      </c>
      <c r="E5" s="116"/>
      <c r="F5" s="117">
        <v>39425</v>
      </c>
      <c r="G5" s="118"/>
      <c r="H5" s="119"/>
    </row>
    <row r="6" spans="1:8">
      <c r="A6" s="120"/>
      <c r="B6" s="121"/>
      <c r="C6" s="122"/>
      <c r="D6" s="123">
        <v>15978</v>
      </c>
      <c r="E6" s="124"/>
      <c r="F6" s="125">
        <v>22414</v>
      </c>
      <c r="G6" s="126"/>
      <c r="H6" s="127"/>
    </row>
    <row r="7" spans="1:8">
      <c r="A7" s="108" t="s">
        <v>510</v>
      </c>
      <c r="B7" s="113"/>
      <c r="C7" s="114"/>
      <c r="D7" s="115">
        <v>25026</v>
      </c>
      <c r="E7" s="116"/>
      <c r="F7" s="117">
        <v>43141</v>
      </c>
      <c r="G7" s="118"/>
      <c r="H7" s="119"/>
    </row>
    <row r="8" spans="1:8">
      <c r="A8" s="120"/>
      <c r="B8" s="121"/>
      <c r="C8" s="122"/>
      <c r="D8" s="123">
        <v>12087</v>
      </c>
      <c r="E8" s="124"/>
      <c r="F8" s="125">
        <v>21887</v>
      </c>
      <c r="G8" s="126"/>
      <c r="H8" s="127"/>
    </row>
    <row r="9" spans="1:8">
      <c r="A9" s="108" t="s">
        <v>511</v>
      </c>
      <c r="B9" s="113"/>
      <c r="C9" s="114"/>
      <c r="D9" s="115">
        <v>20290</v>
      </c>
      <c r="E9" s="116"/>
      <c r="F9" s="117">
        <v>45117</v>
      </c>
      <c r="G9" s="118"/>
      <c r="H9" s="119"/>
    </row>
    <row r="10" spans="1:8">
      <c r="A10" s="120"/>
      <c r="B10" s="121"/>
      <c r="C10" s="122"/>
      <c r="D10" s="123">
        <v>14744</v>
      </c>
      <c r="E10" s="124"/>
      <c r="F10" s="125">
        <v>25589</v>
      </c>
      <c r="G10" s="126"/>
      <c r="H10" s="127"/>
    </row>
    <row r="11" spans="1:8">
      <c r="A11" s="108" t="s">
        <v>512</v>
      </c>
      <c r="B11" s="113"/>
      <c r="C11" s="114"/>
      <c r="D11" s="115">
        <v>24929</v>
      </c>
      <c r="E11" s="116"/>
      <c r="F11" s="117">
        <v>39951</v>
      </c>
      <c r="G11" s="118"/>
      <c r="H11" s="119"/>
    </row>
    <row r="12" spans="1:8">
      <c r="A12" s="120"/>
      <c r="B12" s="121"/>
      <c r="C12" s="128"/>
      <c r="D12" s="123">
        <v>21537</v>
      </c>
      <c r="E12" s="124"/>
      <c r="F12" s="125">
        <v>22555</v>
      </c>
      <c r="G12" s="126"/>
      <c r="H12" s="127"/>
    </row>
    <row r="13" spans="1:8">
      <c r="A13" s="108"/>
      <c r="B13" s="113"/>
      <c r="C13" s="129"/>
      <c r="D13" s="130">
        <v>30008</v>
      </c>
      <c r="E13" s="131"/>
      <c r="F13" s="132">
        <v>41248</v>
      </c>
      <c r="G13" s="133"/>
      <c r="H13" s="119"/>
    </row>
    <row r="14" spans="1:8">
      <c r="A14" s="120"/>
      <c r="B14" s="121"/>
      <c r="C14" s="122"/>
      <c r="D14" s="123">
        <v>17296</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3.03</v>
      </c>
      <c r="C19" s="134">
        <f>ROUND(VALUE(SUBSTITUTE(実質収支比率等に係る経年分析!G$48,"▲","-")),2)</f>
        <v>2.1</v>
      </c>
      <c r="D19" s="134">
        <f>ROUND(VALUE(SUBSTITUTE(実質収支比率等に係る経年分析!H$48,"▲","-")),2)</f>
        <v>4.1900000000000004</v>
      </c>
      <c r="E19" s="134">
        <f>ROUND(VALUE(SUBSTITUTE(実質収支比率等に係る経年分析!I$48,"▲","-")),2)</f>
        <v>4.92</v>
      </c>
      <c r="F19" s="134">
        <f>ROUND(VALUE(SUBSTITUTE(実質収支比率等に係る経年分析!J$48,"▲","-")),2)</f>
        <v>5.88</v>
      </c>
    </row>
    <row r="20" spans="1:11">
      <c r="A20" s="134" t="s">
        <v>42</v>
      </c>
      <c r="B20" s="134">
        <f>ROUND(VALUE(SUBSTITUTE(実質収支比率等に係る経年分析!F$47,"▲","-")),2)</f>
        <v>10.47</v>
      </c>
      <c r="C20" s="134">
        <f>ROUND(VALUE(SUBSTITUTE(実質収支比率等に係る経年分析!G$47,"▲","-")),2)</f>
        <v>10.73</v>
      </c>
      <c r="D20" s="134">
        <f>ROUND(VALUE(SUBSTITUTE(実質収支比率等に係る経年分析!H$47,"▲","-")),2)</f>
        <v>11.63</v>
      </c>
      <c r="E20" s="134">
        <f>ROUND(VALUE(SUBSTITUTE(実質収支比率等に係る経年分析!I$47,"▲","-")),2)</f>
        <v>13.72</v>
      </c>
      <c r="F20" s="134">
        <f>ROUND(VALUE(SUBSTITUTE(実質収支比率等に係る経年分析!J$47,"▲","-")),2)</f>
        <v>15.71</v>
      </c>
    </row>
    <row r="21" spans="1:11">
      <c r="A21" s="134" t="s">
        <v>43</v>
      </c>
      <c r="B21" s="134">
        <f>IF(ISNUMBER(VALUE(SUBSTITUTE(実質収支比率等に係る経年分析!F$49,"▲","-"))),ROUND(VALUE(SUBSTITUTE(実質収支比率等に係る経年分析!F$49,"▲","-")),2),NA())</f>
        <v>-1.43</v>
      </c>
      <c r="C21" s="134">
        <f>IF(ISNUMBER(VALUE(SUBSTITUTE(実質収支比率等に係る経年分析!G$49,"▲","-"))),ROUND(VALUE(SUBSTITUTE(実質収支比率等に係る経年分析!G$49,"▲","-")),2),NA())</f>
        <v>-2.19</v>
      </c>
      <c r="D21" s="134">
        <f>IF(ISNUMBER(VALUE(SUBSTITUTE(実質収支比率等に係る経年分析!H$49,"▲","-"))),ROUND(VALUE(SUBSTITUTE(実質収支比率等に係る経年分析!H$49,"▲","-")),2),NA())</f>
        <v>2.14</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1.1399999999999999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地方卸売市場事業特別会計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4.1900000000000004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10512</v>
      </c>
      <c r="E42" s="136"/>
      <c r="F42" s="136"/>
      <c r="G42" s="136">
        <f>'実質公債費比率（分子）の構造'!L$52</f>
        <v>11311</v>
      </c>
      <c r="H42" s="136"/>
      <c r="I42" s="136"/>
      <c r="J42" s="136">
        <f>'実質公債費比率（分子）の構造'!M$52</f>
        <v>11347</v>
      </c>
      <c r="K42" s="136"/>
      <c r="L42" s="136"/>
      <c r="M42" s="136">
        <f>'実質公債費比率（分子）の構造'!N$52</f>
        <v>11855</v>
      </c>
      <c r="N42" s="136"/>
      <c r="O42" s="136"/>
      <c r="P42" s="136">
        <f>'実質公債費比率（分子）の構造'!O$52</f>
        <v>10482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2236</v>
      </c>
      <c r="C44" s="136"/>
      <c r="D44" s="136"/>
      <c r="E44" s="136">
        <f>'実質公債費比率（分子）の構造'!L$50</f>
        <v>2384</v>
      </c>
      <c r="F44" s="136"/>
      <c r="G44" s="136"/>
      <c r="H44" s="136">
        <f>'実質公債費比率（分子）の構造'!M$50</f>
        <v>1692</v>
      </c>
      <c r="I44" s="136"/>
      <c r="J44" s="136"/>
      <c r="K44" s="136">
        <f>'実質公債費比率（分子）の構造'!N$50</f>
        <v>1469</v>
      </c>
      <c r="L44" s="136"/>
      <c r="M44" s="136"/>
      <c r="N44" s="136">
        <f>'実質公債費比率（分子）の構造'!O$50</f>
        <v>1880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1490</v>
      </c>
      <c r="C46" s="136"/>
      <c r="D46" s="136"/>
      <c r="E46" s="136">
        <f>'実質公債費比率（分子）の構造'!L$48</f>
        <v>1467</v>
      </c>
      <c r="F46" s="136"/>
      <c r="G46" s="136"/>
      <c r="H46" s="136">
        <f>'実質公債費比率（分子）の構造'!M$48</f>
        <v>1411</v>
      </c>
      <c r="I46" s="136"/>
      <c r="J46" s="136"/>
      <c r="K46" s="136">
        <f>'実質公債費比率（分子）の構造'!N$48</f>
        <v>1412</v>
      </c>
      <c r="L46" s="136"/>
      <c r="M46" s="136"/>
      <c r="N46" s="136">
        <f>'実質公債費比率（分子）の構造'!O$48</f>
        <v>1483</v>
      </c>
      <c r="O46" s="136"/>
      <c r="P46" s="136"/>
    </row>
    <row r="47" spans="1:16">
      <c r="A47" s="136" t="s">
        <v>55</v>
      </c>
      <c r="B47" s="136">
        <f>'実質公債費比率（分子）の構造'!K$47</f>
        <v>83</v>
      </c>
      <c r="C47" s="136"/>
      <c r="D47" s="136"/>
      <c r="E47" s="136">
        <f>'実質公債費比率（分子）の構造'!L$47</f>
        <v>83</v>
      </c>
      <c r="F47" s="136"/>
      <c r="G47" s="136"/>
      <c r="H47" s="136">
        <f>'実質公債費比率（分子）の構造'!M$47</f>
        <v>83</v>
      </c>
      <c r="I47" s="136"/>
      <c r="J47" s="136"/>
      <c r="K47" s="136">
        <f>'実質公債費比率（分子）の構造'!N$47</f>
        <v>67</v>
      </c>
      <c r="L47" s="136"/>
      <c r="M47" s="136"/>
      <c r="N47" s="136">
        <f>'実質公債費比率（分子）の構造'!O$47</f>
        <v>50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8351</v>
      </c>
      <c r="C49" s="136"/>
      <c r="D49" s="136"/>
      <c r="E49" s="136">
        <f>'実質公債費比率（分子）の構造'!L$45</f>
        <v>8934</v>
      </c>
      <c r="F49" s="136"/>
      <c r="G49" s="136"/>
      <c r="H49" s="136">
        <f>'実質公債費比率（分子）の構造'!M$45</f>
        <v>8784</v>
      </c>
      <c r="I49" s="136"/>
      <c r="J49" s="136"/>
      <c r="K49" s="136">
        <f>'実質公債費比率（分子）の構造'!N$45</f>
        <v>8384</v>
      </c>
      <c r="L49" s="136"/>
      <c r="M49" s="136"/>
      <c r="N49" s="136">
        <f>'実質公債費比率（分子）の構造'!O$45</f>
        <v>7090</v>
      </c>
      <c r="O49" s="136"/>
      <c r="P49" s="136"/>
    </row>
    <row r="50" spans="1:16">
      <c r="A50" s="136" t="s">
        <v>58</v>
      </c>
      <c r="B50" s="136" t="e">
        <f>NA()</f>
        <v>#N/A</v>
      </c>
      <c r="C50" s="136">
        <f>IF(ISNUMBER('実質公債費比率（分子）の構造'!K$53),'実質公債費比率（分子）の構造'!K$53,NA())</f>
        <v>1648</v>
      </c>
      <c r="D50" s="136" t="e">
        <f>NA()</f>
        <v>#N/A</v>
      </c>
      <c r="E50" s="136" t="e">
        <f>NA()</f>
        <v>#N/A</v>
      </c>
      <c r="F50" s="136">
        <f>IF(ISNUMBER('実質公債費比率（分子）の構造'!L$53),'実質公債費比率（分子）の構造'!L$53,NA())</f>
        <v>1557</v>
      </c>
      <c r="G50" s="136" t="e">
        <f>NA()</f>
        <v>#N/A</v>
      </c>
      <c r="H50" s="136" t="e">
        <f>NA()</f>
        <v>#N/A</v>
      </c>
      <c r="I50" s="136">
        <f>IF(ISNUMBER('実質公債費比率（分子）の構造'!M$53),'実質公債費比率（分子）の構造'!M$53,NA())</f>
        <v>623</v>
      </c>
      <c r="J50" s="136" t="e">
        <f>NA()</f>
        <v>#N/A</v>
      </c>
      <c r="K50" s="136" t="e">
        <f>NA()</f>
        <v>#N/A</v>
      </c>
      <c r="L50" s="136">
        <f>IF(ISNUMBER('実質公債費比率（分子）の構造'!N$53),'実質公債費比率（分子）の構造'!N$53,NA())</f>
        <v>-523</v>
      </c>
      <c r="M50" s="136" t="e">
        <f>NA()</f>
        <v>#N/A</v>
      </c>
      <c r="N50" s="136" t="e">
        <f>NA()</f>
        <v>#N/A</v>
      </c>
      <c r="O50" s="136">
        <f>IF(ISNUMBER('実質公債費比率（分子）の構造'!O$53),'実質公債費比率（分子）の構造'!O$53,NA())</f>
        <v>21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76786</v>
      </c>
      <c r="E56" s="135"/>
      <c r="F56" s="135"/>
      <c r="G56" s="135">
        <f>'将来負担比率（分子）の構造'!J$51</f>
        <v>73781</v>
      </c>
      <c r="H56" s="135"/>
      <c r="I56" s="135"/>
      <c r="J56" s="135">
        <f>'将来負担比率（分子）の構造'!K$51</f>
        <v>69641</v>
      </c>
      <c r="K56" s="135"/>
      <c r="L56" s="135"/>
      <c r="M56" s="135">
        <f>'将来負担比率（分子）の構造'!L$51</f>
        <v>65748</v>
      </c>
      <c r="N56" s="135"/>
      <c r="O56" s="135"/>
      <c r="P56" s="135">
        <f>'将来負担比率（分子）の構造'!M$51</f>
        <v>63821</v>
      </c>
    </row>
    <row r="57" spans="1:16">
      <c r="A57" s="135" t="s">
        <v>34</v>
      </c>
      <c r="B57" s="135"/>
      <c r="C57" s="135"/>
      <c r="D57" s="135">
        <f>'将来負担比率（分子）の構造'!I$50</f>
        <v>28288</v>
      </c>
      <c r="E57" s="135"/>
      <c r="F57" s="135"/>
      <c r="G57" s="135">
        <f>'将来負担比率（分子）の構造'!J$50</f>
        <v>31232</v>
      </c>
      <c r="H57" s="135"/>
      <c r="I57" s="135"/>
      <c r="J57" s="135">
        <f>'将来負担比率（分子）の構造'!K$50</f>
        <v>32164</v>
      </c>
      <c r="K57" s="135"/>
      <c r="L57" s="135"/>
      <c r="M57" s="135">
        <f>'将来負担比率（分子）の構造'!L$50</f>
        <v>33353</v>
      </c>
      <c r="N57" s="135"/>
      <c r="O57" s="135"/>
      <c r="P57" s="135">
        <f>'将来負担比率（分子）の構造'!M$50</f>
        <v>32926</v>
      </c>
    </row>
    <row r="58" spans="1:16">
      <c r="A58" s="135" t="s">
        <v>33</v>
      </c>
      <c r="B58" s="135"/>
      <c r="C58" s="135"/>
      <c r="D58" s="135">
        <f>'将来負担比率（分子）の構造'!I$49</f>
        <v>21664</v>
      </c>
      <c r="E58" s="135"/>
      <c r="F58" s="135"/>
      <c r="G58" s="135">
        <f>'将来負担比率（分子）の構造'!J$49</f>
        <v>19262</v>
      </c>
      <c r="H58" s="135"/>
      <c r="I58" s="135"/>
      <c r="J58" s="135">
        <f>'将来負担比率（分子）の構造'!K$49</f>
        <v>19786</v>
      </c>
      <c r="K58" s="135"/>
      <c r="L58" s="135"/>
      <c r="M58" s="135">
        <f>'将来負担比率（分子）の構造'!L$49</f>
        <v>21906</v>
      </c>
      <c r="N58" s="135"/>
      <c r="O58" s="135"/>
      <c r="P58" s="135">
        <f>'将来負担比率（分子）の構造'!M$49</f>
        <v>26376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v>
      </c>
      <c r="C61" s="135"/>
      <c r="D61" s="135"/>
      <c r="E61" s="135">
        <f>'将来負担比率（分子）の構造'!J$46</f>
        <v>22</v>
      </c>
      <c r="F61" s="135"/>
      <c r="G61" s="135"/>
      <c r="H61" s="135">
        <f>'将来負担比率（分子）の構造'!K$46</f>
        <v>47</v>
      </c>
      <c r="I61" s="135"/>
      <c r="J61" s="135"/>
      <c r="K61" s="135">
        <f>'将来負担比率（分子）の構造'!L$46</f>
        <v>22</v>
      </c>
      <c r="L61" s="135"/>
      <c r="M61" s="135"/>
      <c r="N61" s="135">
        <f>'将来負担比率（分子）の構造'!M$46</f>
        <v>10</v>
      </c>
      <c r="O61" s="135"/>
      <c r="P61" s="135"/>
    </row>
    <row r="62" spans="1:16">
      <c r="A62" s="135" t="s">
        <v>28</v>
      </c>
      <c r="B62" s="135">
        <f>'将来負担比率（分子）の構造'!I$45</f>
        <v>34609</v>
      </c>
      <c r="C62" s="135"/>
      <c r="D62" s="135"/>
      <c r="E62" s="135">
        <f>'将来負担比率（分子）の構造'!J$45</f>
        <v>33545</v>
      </c>
      <c r="F62" s="135"/>
      <c r="G62" s="135"/>
      <c r="H62" s="135">
        <f>'将来負担比率（分子）の構造'!K$45</f>
        <v>32285</v>
      </c>
      <c r="I62" s="135"/>
      <c r="J62" s="135"/>
      <c r="K62" s="135">
        <f>'将来負担比率（分子）の構造'!L$45</f>
        <v>29460</v>
      </c>
      <c r="L62" s="135"/>
      <c r="M62" s="135"/>
      <c r="N62" s="135">
        <f>'将来負担比率（分子）の構造'!M$45</f>
        <v>27296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14017</v>
      </c>
      <c r="C64" s="135"/>
      <c r="D64" s="135"/>
      <c r="E64" s="135">
        <f>'将来負担比率（分子）の構造'!J$43</f>
        <v>13858</v>
      </c>
      <c r="F64" s="135"/>
      <c r="G64" s="135"/>
      <c r="H64" s="135">
        <f>'将来負担比率（分子）の構造'!K$43</f>
        <v>14032</v>
      </c>
      <c r="I64" s="135"/>
      <c r="J64" s="135"/>
      <c r="K64" s="135">
        <f>'将来負担比率（分子）の構造'!L$43</f>
        <v>14986</v>
      </c>
      <c r="L64" s="135"/>
      <c r="M64" s="135"/>
      <c r="N64" s="135">
        <f>'将来負担比率（分子）の構造'!M$43</f>
        <v>15898</v>
      </c>
      <c r="O64" s="135"/>
      <c r="P64" s="135"/>
    </row>
    <row r="65" spans="1:16">
      <c r="A65" s="135" t="s">
        <v>25</v>
      </c>
      <c r="B65" s="135">
        <f>'将来負担比率（分子）の構造'!I$42</f>
        <v>13288</v>
      </c>
      <c r="C65" s="135"/>
      <c r="D65" s="135"/>
      <c r="E65" s="135">
        <f>'将来負担比率（分子）の構造'!J$42</f>
        <v>10289</v>
      </c>
      <c r="F65" s="135"/>
      <c r="G65" s="135"/>
      <c r="H65" s="135">
        <f>'将来負担比率（分子）の構造'!K$42</f>
        <v>9987</v>
      </c>
      <c r="I65" s="135"/>
      <c r="J65" s="135"/>
      <c r="K65" s="135">
        <f>'将来負担比率（分子）の構造'!L$42</f>
        <v>8655</v>
      </c>
      <c r="L65" s="135"/>
      <c r="M65" s="135"/>
      <c r="N65" s="135">
        <f>'将来負担比率（分子）の構造'!M$42</f>
        <v>7304</v>
      </c>
      <c r="O65" s="135"/>
      <c r="P65" s="135"/>
    </row>
    <row r="66" spans="1:16">
      <c r="A66" s="135" t="s">
        <v>24</v>
      </c>
      <c r="B66" s="135">
        <f>'将来負担比率（分子）の構造'!I$41</f>
        <v>69782</v>
      </c>
      <c r="C66" s="135"/>
      <c r="D66" s="135"/>
      <c r="E66" s="135">
        <f>'将来負担比率（分子）の構造'!J$41</f>
        <v>68690</v>
      </c>
      <c r="F66" s="135"/>
      <c r="G66" s="135"/>
      <c r="H66" s="135">
        <f>'将来負担比率（分子）の構造'!K$41</f>
        <v>65530</v>
      </c>
      <c r="I66" s="135"/>
      <c r="J66" s="135"/>
      <c r="K66" s="135">
        <f>'将来負担比率（分子）の構造'!L$41</f>
        <v>61961</v>
      </c>
      <c r="L66" s="135"/>
      <c r="M66" s="135"/>
      <c r="N66" s="135">
        <f>'将来負担比率（分子）の構造'!M$41</f>
        <v>60294</v>
      </c>
      <c r="O66" s="135"/>
      <c r="P66" s="135"/>
    </row>
    <row r="67" spans="1:16">
      <c r="A67" s="135" t="s">
        <v>62</v>
      </c>
      <c r="B67" s="135" t="e">
        <f>NA()</f>
        <v>#N/A</v>
      </c>
      <c r="C67" s="135">
        <f>IF(ISNUMBER('将来負担比率（分子）の構造'!I$52), IF('将来負担比率（分子）の構造'!I$52 &lt; 0, 0, '将来負担比率（分子）の構造'!I$52), NA())</f>
        <v>4998</v>
      </c>
      <c r="D67" s="135" t="e">
        <f>NA()</f>
        <v>#N/A</v>
      </c>
      <c r="E67" s="135" t="e">
        <f>NA()</f>
        <v>#N/A</v>
      </c>
      <c r="F67" s="135">
        <f>IF(ISNUMBER('将来負担比率（分子）の構造'!J$52), IF('将来負担比率（分子）の構造'!J$52 &lt; 0, 0, '将来負担比率（分子）の構造'!J$52), NA())</f>
        <v>2131</v>
      </c>
      <c r="G67" s="135" t="e">
        <f>NA()</f>
        <v>#N/A</v>
      </c>
      <c r="H67" s="135" t="e">
        <f>NA()</f>
        <v>#N/A</v>
      </c>
      <c r="I67" s="135">
        <f>IF(ISNUMBER('将来負担比率（分子）の構造'!K$52), IF('将来負担比率（分子）の構造'!K$52 &lt; 0, 0, '将来負担比率（分子）の構造'!K$52), NA())</f>
        <v>291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80832051</v>
      </c>
      <c r="S5" s="583"/>
      <c r="T5" s="583"/>
      <c r="U5" s="583"/>
      <c r="V5" s="583"/>
      <c r="W5" s="583"/>
      <c r="X5" s="583"/>
      <c r="Y5" s="584"/>
      <c r="Z5" s="585">
        <v>58.1</v>
      </c>
      <c r="AA5" s="585"/>
      <c r="AB5" s="585"/>
      <c r="AC5" s="585"/>
      <c r="AD5" s="586">
        <v>74416930</v>
      </c>
      <c r="AE5" s="586"/>
      <c r="AF5" s="586"/>
      <c r="AG5" s="586"/>
      <c r="AH5" s="586"/>
      <c r="AI5" s="586"/>
      <c r="AJ5" s="586"/>
      <c r="AK5" s="586"/>
      <c r="AL5" s="587">
        <v>87.3</v>
      </c>
      <c r="AM5" s="588"/>
      <c r="AN5" s="588"/>
      <c r="AO5" s="589"/>
      <c r="AP5" s="579" t="s">
        <v>204</v>
      </c>
      <c r="AQ5" s="580"/>
      <c r="AR5" s="580"/>
      <c r="AS5" s="580"/>
      <c r="AT5" s="580"/>
      <c r="AU5" s="580"/>
      <c r="AV5" s="580"/>
      <c r="AW5" s="580"/>
      <c r="AX5" s="580"/>
      <c r="AY5" s="580"/>
      <c r="AZ5" s="580"/>
      <c r="BA5" s="580"/>
      <c r="BB5" s="580"/>
      <c r="BC5" s="580"/>
      <c r="BD5" s="580"/>
      <c r="BE5" s="580"/>
      <c r="BF5" s="581"/>
      <c r="BG5" s="593">
        <v>72949169</v>
      </c>
      <c r="BH5" s="594"/>
      <c r="BI5" s="594"/>
      <c r="BJ5" s="594"/>
      <c r="BK5" s="594"/>
      <c r="BL5" s="594"/>
      <c r="BM5" s="594"/>
      <c r="BN5" s="595"/>
      <c r="BO5" s="596">
        <v>90.2</v>
      </c>
      <c r="BP5" s="596"/>
      <c r="BQ5" s="596"/>
      <c r="BR5" s="596"/>
      <c r="BS5" s="597">
        <v>329776</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c r="B6" s="590" t="s">
        <v>208</v>
      </c>
      <c r="C6" s="591"/>
      <c r="D6" s="591"/>
      <c r="E6" s="591"/>
      <c r="F6" s="591"/>
      <c r="G6" s="591"/>
      <c r="H6" s="591"/>
      <c r="I6" s="591"/>
      <c r="J6" s="591"/>
      <c r="K6" s="591"/>
      <c r="L6" s="591"/>
      <c r="M6" s="591"/>
      <c r="N6" s="591"/>
      <c r="O6" s="591"/>
      <c r="P6" s="591"/>
      <c r="Q6" s="592"/>
      <c r="R6" s="593">
        <v>721677</v>
      </c>
      <c r="S6" s="594"/>
      <c r="T6" s="594"/>
      <c r="U6" s="594"/>
      <c r="V6" s="594"/>
      <c r="W6" s="594"/>
      <c r="X6" s="594"/>
      <c r="Y6" s="595"/>
      <c r="Z6" s="596">
        <v>0.5</v>
      </c>
      <c r="AA6" s="596"/>
      <c r="AB6" s="596"/>
      <c r="AC6" s="596"/>
      <c r="AD6" s="597">
        <v>721677</v>
      </c>
      <c r="AE6" s="597"/>
      <c r="AF6" s="597"/>
      <c r="AG6" s="597"/>
      <c r="AH6" s="597"/>
      <c r="AI6" s="597"/>
      <c r="AJ6" s="597"/>
      <c r="AK6" s="597"/>
      <c r="AL6" s="598">
        <v>0.8</v>
      </c>
      <c r="AM6" s="599"/>
      <c r="AN6" s="599"/>
      <c r="AO6" s="600"/>
      <c r="AP6" s="590" t="s">
        <v>209</v>
      </c>
      <c r="AQ6" s="591"/>
      <c r="AR6" s="591"/>
      <c r="AS6" s="591"/>
      <c r="AT6" s="591"/>
      <c r="AU6" s="591"/>
      <c r="AV6" s="591"/>
      <c r="AW6" s="591"/>
      <c r="AX6" s="591"/>
      <c r="AY6" s="591"/>
      <c r="AZ6" s="591"/>
      <c r="BA6" s="591"/>
      <c r="BB6" s="591"/>
      <c r="BC6" s="591"/>
      <c r="BD6" s="591"/>
      <c r="BE6" s="591"/>
      <c r="BF6" s="592"/>
      <c r="BG6" s="593">
        <v>72949169</v>
      </c>
      <c r="BH6" s="594"/>
      <c r="BI6" s="594"/>
      <c r="BJ6" s="594"/>
      <c r="BK6" s="594"/>
      <c r="BL6" s="594"/>
      <c r="BM6" s="594"/>
      <c r="BN6" s="595"/>
      <c r="BO6" s="596">
        <v>90.2</v>
      </c>
      <c r="BP6" s="596"/>
      <c r="BQ6" s="596"/>
      <c r="BR6" s="596"/>
      <c r="BS6" s="597">
        <v>329776</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875028</v>
      </c>
      <c r="CS6" s="594"/>
      <c r="CT6" s="594"/>
      <c r="CU6" s="594"/>
      <c r="CV6" s="594"/>
      <c r="CW6" s="594"/>
      <c r="CX6" s="594"/>
      <c r="CY6" s="595"/>
      <c r="CZ6" s="596">
        <v>0.7</v>
      </c>
      <c r="DA6" s="596"/>
      <c r="DB6" s="596"/>
      <c r="DC6" s="596"/>
      <c r="DD6" s="602" t="s">
        <v>211</v>
      </c>
      <c r="DE6" s="594"/>
      <c r="DF6" s="594"/>
      <c r="DG6" s="594"/>
      <c r="DH6" s="594"/>
      <c r="DI6" s="594"/>
      <c r="DJ6" s="594"/>
      <c r="DK6" s="594"/>
      <c r="DL6" s="594"/>
      <c r="DM6" s="594"/>
      <c r="DN6" s="594"/>
      <c r="DO6" s="594"/>
      <c r="DP6" s="595"/>
      <c r="DQ6" s="602">
        <v>875028</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148864</v>
      </c>
      <c r="S7" s="594"/>
      <c r="T7" s="594"/>
      <c r="U7" s="594"/>
      <c r="V7" s="594"/>
      <c r="W7" s="594"/>
      <c r="X7" s="594"/>
      <c r="Y7" s="595"/>
      <c r="Z7" s="596">
        <v>0.1</v>
      </c>
      <c r="AA7" s="596"/>
      <c r="AB7" s="596"/>
      <c r="AC7" s="596"/>
      <c r="AD7" s="597">
        <v>148864</v>
      </c>
      <c r="AE7" s="597"/>
      <c r="AF7" s="597"/>
      <c r="AG7" s="597"/>
      <c r="AH7" s="597"/>
      <c r="AI7" s="597"/>
      <c r="AJ7" s="597"/>
      <c r="AK7" s="597"/>
      <c r="AL7" s="598">
        <v>0.2</v>
      </c>
      <c r="AM7" s="599"/>
      <c r="AN7" s="599"/>
      <c r="AO7" s="600"/>
      <c r="AP7" s="590" t="s">
        <v>213</v>
      </c>
      <c r="AQ7" s="591"/>
      <c r="AR7" s="591"/>
      <c r="AS7" s="591"/>
      <c r="AT7" s="591"/>
      <c r="AU7" s="591"/>
      <c r="AV7" s="591"/>
      <c r="AW7" s="591"/>
      <c r="AX7" s="591"/>
      <c r="AY7" s="591"/>
      <c r="AZ7" s="591"/>
      <c r="BA7" s="591"/>
      <c r="BB7" s="591"/>
      <c r="BC7" s="591"/>
      <c r="BD7" s="591"/>
      <c r="BE7" s="591"/>
      <c r="BF7" s="592"/>
      <c r="BG7" s="593">
        <v>41345582</v>
      </c>
      <c r="BH7" s="594"/>
      <c r="BI7" s="594"/>
      <c r="BJ7" s="594"/>
      <c r="BK7" s="594"/>
      <c r="BL7" s="594"/>
      <c r="BM7" s="594"/>
      <c r="BN7" s="595"/>
      <c r="BO7" s="596">
        <v>51.1</v>
      </c>
      <c r="BP7" s="596"/>
      <c r="BQ7" s="596"/>
      <c r="BR7" s="596"/>
      <c r="BS7" s="597">
        <v>329776</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17820344</v>
      </c>
      <c r="CS7" s="594"/>
      <c r="CT7" s="594"/>
      <c r="CU7" s="594"/>
      <c r="CV7" s="594"/>
      <c r="CW7" s="594"/>
      <c r="CX7" s="594"/>
      <c r="CY7" s="595"/>
      <c r="CZ7" s="596">
        <v>13.3</v>
      </c>
      <c r="DA7" s="596"/>
      <c r="DB7" s="596"/>
      <c r="DC7" s="596"/>
      <c r="DD7" s="602">
        <v>2420878</v>
      </c>
      <c r="DE7" s="594"/>
      <c r="DF7" s="594"/>
      <c r="DG7" s="594"/>
      <c r="DH7" s="594"/>
      <c r="DI7" s="594"/>
      <c r="DJ7" s="594"/>
      <c r="DK7" s="594"/>
      <c r="DL7" s="594"/>
      <c r="DM7" s="594"/>
      <c r="DN7" s="594"/>
      <c r="DO7" s="594"/>
      <c r="DP7" s="595"/>
      <c r="DQ7" s="602">
        <v>15102945</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545083</v>
      </c>
      <c r="S8" s="594"/>
      <c r="T8" s="594"/>
      <c r="U8" s="594"/>
      <c r="V8" s="594"/>
      <c r="W8" s="594"/>
      <c r="X8" s="594"/>
      <c r="Y8" s="595"/>
      <c r="Z8" s="596">
        <v>0.4</v>
      </c>
      <c r="AA8" s="596"/>
      <c r="AB8" s="596"/>
      <c r="AC8" s="596"/>
      <c r="AD8" s="597">
        <v>545083</v>
      </c>
      <c r="AE8" s="597"/>
      <c r="AF8" s="597"/>
      <c r="AG8" s="597"/>
      <c r="AH8" s="597"/>
      <c r="AI8" s="597"/>
      <c r="AJ8" s="597"/>
      <c r="AK8" s="597"/>
      <c r="AL8" s="598">
        <v>0.6</v>
      </c>
      <c r="AM8" s="599"/>
      <c r="AN8" s="599"/>
      <c r="AO8" s="600"/>
      <c r="AP8" s="590" t="s">
        <v>216</v>
      </c>
      <c r="AQ8" s="591"/>
      <c r="AR8" s="591"/>
      <c r="AS8" s="591"/>
      <c r="AT8" s="591"/>
      <c r="AU8" s="591"/>
      <c r="AV8" s="591"/>
      <c r="AW8" s="591"/>
      <c r="AX8" s="591"/>
      <c r="AY8" s="591"/>
      <c r="AZ8" s="591"/>
      <c r="BA8" s="591"/>
      <c r="BB8" s="591"/>
      <c r="BC8" s="591"/>
      <c r="BD8" s="591"/>
      <c r="BE8" s="591"/>
      <c r="BF8" s="592"/>
      <c r="BG8" s="593">
        <v>884098</v>
      </c>
      <c r="BH8" s="594"/>
      <c r="BI8" s="594"/>
      <c r="BJ8" s="594"/>
      <c r="BK8" s="594"/>
      <c r="BL8" s="594"/>
      <c r="BM8" s="594"/>
      <c r="BN8" s="595"/>
      <c r="BO8" s="596">
        <v>1.1000000000000001</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59192221</v>
      </c>
      <c r="CS8" s="594"/>
      <c r="CT8" s="594"/>
      <c r="CU8" s="594"/>
      <c r="CV8" s="594"/>
      <c r="CW8" s="594"/>
      <c r="CX8" s="594"/>
      <c r="CY8" s="595"/>
      <c r="CZ8" s="596">
        <v>44.2</v>
      </c>
      <c r="DA8" s="596"/>
      <c r="DB8" s="596"/>
      <c r="DC8" s="596"/>
      <c r="DD8" s="602">
        <v>585697</v>
      </c>
      <c r="DE8" s="594"/>
      <c r="DF8" s="594"/>
      <c r="DG8" s="594"/>
      <c r="DH8" s="594"/>
      <c r="DI8" s="594"/>
      <c r="DJ8" s="594"/>
      <c r="DK8" s="594"/>
      <c r="DL8" s="594"/>
      <c r="DM8" s="594"/>
      <c r="DN8" s="594"/>
      <c r="DO8" s="594"/>
      <c r="DP8" s="595"/>
      <c r="DQ8" s="602">
        <v>29899622</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572093</v>
      </c>
      <c r="S9" s="594"/>
      <c r="T9" s="594"/>
      <c r="U9" s="594"/>
      <c r="V9" s="594"/>
      <c r="W9" s="594"/>
      <c r="X9" s="594"/>
      <c r="Y9" s="595"/>
      <c r="Z9" s="596">
        <v>0.4</v>
      </c>
      <c r="AA9" s="596"/>
      <c r="AB9" s="596"/>
      <c r="AC9" s="596"/>
      <c r="AD9" s="597">
        <v>572093</v>
      </c>
      <c r="AE9" s="597"/>
      <c r="AF9" s="597"/>
      <c r="AG9" s="597"/>
      <c r="AH9" s="597"/>
      <c r="AI9" s="597"/>
      <c r="AJ9" s="597"/>
      <c r="AK9" s="597"/>
      <c r="AL9" s="598">
        <v>0.7</v>
      </c>
      <c r="AM9" s="599"/>
      <c r="AN9" s="599"/>
      <c r="AO9" s="600"/>
      <c r="AP9" s="590" t="s">
        <v>219</v>
      </c>
      <c r="AQ9" s="591"/>
      <c r="AR9" s="591"/>
      <c r="AS9" s="591"/>
      <c r="AT9" s="591"/>
      <c r="AU9" s="591"/>
      <c r="AV9" s="591"/>
      <c r="AW9" s="591"/>
      <c r="AX9" s="591"/>
      <c r="AY9" s="591"/>
      <c r="AZ9" s="591"/>
      <c r="BA9" s="591"/>
      <c r="BB9" s="591"/>
      <c r="BC9" s="591"/>
      <c r="BD9" s="591"/>
      <c r="BE9" s="591"/>
      <c r="BF9" s="592"/>
      <c r="BG9" s="593">
        <v>36574490</v>
      </c>
      <c r="BH9" s="594"/>
      <c r="BI9" s="594"/>
      <c r="BJ9" s="594"/>
      <c r="BK9" s="594"/>
      <c r="BL9" s="594"/>
      <c r="BM9" s="594"/>
      <c r="BN9" s="595"/>
      <c r="BO9" s="596">
        <v>45.2</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13611417</v>
      </c>
      <c r="CS9" s="594"/>
      <c r="CT9" s="594"/>
      <c r="CU9" s="594"/>
      <c r="CV9" s="594"/>
      <c r="CW9" s="594"/>
      <c r="CX9" s="594"/>
      <c r="CY9" s="595"/>
      <c r="CZ9" s="596">
        <v>10.199999999999999</v>
      </c>
      <c r="DA9" s="596"/>
      <c r="DB9" s="596"/>
      <c r="DC9" s="596"/>
      <c r="DD9" s="602">
        <v>295797</v>
      </c>
      <c r="DE9" s="594"/>
      <c r="DF9" s="594"/>
      <c r="DG9" s="594"/>
      <c r="DH9" s="594"/>
      <c r="DI9" s="594"/>
      <c r="DJ9" s="594"/>
      <c r="DK9" s="594"/>
      <c r="DL9" s="594"/>
      <c r="DM9" s="594"/>
      <c r="DN9" s="594"/>
      <c r="DO9" s="594"/>
      <c r="DP9" s="595"/>
      <c r="DQ9" s="602">
        <v>11220354</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7543205</v>
      </c>
      <c r="S10" s="594"/>
      <c r="T10" s="594"/>
      <c r="U10" s="594"/>
      <c r="V10" s="594"/>
      <c r="W10" s="594"/>
      <c r="X10" s="594"/>
      <c r="Y10" s="595"/>
      <c r="Z10" s="596">
        <v>5.4</v>
      </c>
      <c r="AA10" s="596"/>
      <c r="AB10" s="596"/>
      <c r="AC10" s="596"/>
      <c r="AD10" s="597">
        <v>7543205</v>
      </c>
      <c r="AE10" s="597"/>
      <c r="AF10" s="597"/>
      <c r="AG10" s="597"/>
      <c r="AH10" s="597"/>
      <c r="AI10" s="597"/>
      <c r="AJ10" s="597"/>
      <c r="AK10" s="597"/>
      <c r="AL10" s="598">
        <v>8.9</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1041511</v>
      </c>
      <c r="BH10" s="594"/>
      <c r="BI10" s="594"/>
      <c r="BJ10" s="594"/>
      <c r="BK10" s="594"/>
      <c r="BL10" s="594"/>
      <c r="BM10" s="594"/>
      <c r="BN10" s="595"/>
      <c r="BO10" s="596">
        <v>1.3</v>
      </c>
      <c r="BP10" s="596"/>
      <c r="BQ10" s="596"/>
      <c r="BR10" s="596"/>
      <c r="BS10" s="602" t="s">
        <v>108</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127949</v>
      </c>
      <c r="CS10" s="594"/>
      <c r="CT10" s="594"/>
      <c r="CU10" s="594"/>
      <c r="CV10" s="594"/>
      <c r="CW10" s="594"/>
      <c r="CX10" s="594"/>
      <c r="CY10" s="595"/>
      <c r="CZ10" s="596">
        <v>0.1</v>
      </c>
      <c r="DA10" s="596"/>
      <c r="DB10" s="596"/>
      <c r="DC10" s="596"/>
      <c r="DD10" s="602">
        <v>11988</v>
      </c>
      <c r="DE10" s="594"/>
      <c r="DF10" s="594"/>
      <c r="DG10" s="594"/>
      <c r="DH10" s="594"/>
      <c r="DI10" s="594"/>
      <c r="DJ10" s="594"/>
      <c r="DK10" s="594"/>
      <c r="DL10" s="594"/>
      <c r="DM10" s="594"/>
      <c r="DN10" s="594"/>
      <c r="DO10" s="594"/>
      <c r="DP10" s="595"/>
      <c r="DQ10" s="602">
        <v>118206</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2845483</v>
      </c>
      <c r="BH11" s="594"/>
      <c r="BI11" s="594"/>
      <c r="BJ11" s="594"/>
      <c r="BK11" s="594"/>
      <c r="BL11" s="594"/>
      <c r="BM11" s="594"/>
      <c r="BN11" s="595"/>
      <c r="BO11" s="596">
        <v>3.5</v>
      </c>
      <c r="BP11" s="596"/>
      <c r="BQ11" s="596"/>
      <c r="BR11" s="596"/>
      <c r="BS11" s="602">
        <v>329776</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280443</v>
      </c>
      <c r="CS11" s="594"/>
      <c r="CT11" s="594"/>
      <c r="CU11" s="594"/>
      <c r="CV11" s="594"/>
      <c r="CW11" s="594"/>
      <c r="CX11" s="594"/>
      <c r="CY11" s="595"/>
      <c r="CZ11" s="596">
        <v>0.2</v>
      </c>
      <c r="DA11" s="596"/>
      <c r="DB11" s="596"/>
      <c r="DC11" s="596"/>
      <c r="DD11" s="602">
        <v>37123</v>
      </c>
      <c r="DE11" s="594"/>
      <c r="DF11" s="594"/>
      <c r="DG11" s="594"/>
      <c r="DH11" s="594"/>
      <c r="DI11" s="594"/>
      <c r="DJ11" s="594"/>
      <c r="DK11" s="594"/>
      <c r="DL11" s="594"/>
      <c r="DM11" s="594"/>
      <c r="DN11" s="594"/>
      <c r="DO11" s="594"/>
      <c r="DP11" s="595"/>
      <c r="DQ11" s="602">
        <v>240581</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28494472</v>
      </c>
      <c r="BH12" s="594"/>
      <c r="BI12" s="594"/>
      <c r="BJ12" s="594"/>
      <c r="BK12" s="594"/>
      <c r="BL12" s="594"/>
      <c r="BM12" s="594"/>
      <c r="BN12" s="595"/>
      <c r="BO12" s="596">
        <v>35.299999999999997</v>
      </c>
      <c r="BP12" s="596"/>
      <c r="BQ12" s="596"/>
      <c r="BR12" s="596"/>
      <c r="BS12" s="602" t="s">
        <v>108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1888733</v>
      </c>
      <c r="CS12" s="594"/>
      <c r="CT12" s="594"/>
      <c r="CU12" s="594"/>
      <c r="CV12" s="594"/>
      <c r="CW12" s="594"/>
      <c r="CX12" s="594"/>
      <c r="CY12" s="595"/>
      <c r="CZ12" s="596">
        <v>1.4</v>
      </c>
      <c r="DA12" s="596"/>
      <c r="DB12" s="596"/>
      <c r="DC12" s="596"/>
      <c r="DD12" s="602">
        <v>11154</v>
      </c>
      <c r="DE12" s="594"/>
      <c r="DF12" s="594"/>
      <c r="DG12" s="594"/>
      <c r="DH12" s="594"/>
      <c r="DI12" s="594"/>
      <c r="DJ12" s="594"/>
      <c r="DK12" s="594"/>
      <c r="DL12" s="594"/>
      <c r="DM12" s="594"/>
      <c r="DN12" s="594"/>
      <c r="DO12" s="594"/>
      <c r="DP12" s="595"/>
      <c r="DQ12" s="602">
        <v>937393</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190326</v>
      </c>
      <c r="S13" s="594"/>
      <c r="T13" s="594"/>
      <c r="U13" s="594"/>
      <c r="V13" s="594"/>
      <c r="W13" s="594"/>
      <c r="X13" s="594"/>
      <c r="Y13" s="595"/>
      <c r="Z13" s="596">
        <v>0.1</v>
      </c>
      <c r="AA13" s="596"/>
      <c r="AB13" s="596"/>
      <c r="AC13" s="596"/>
      <c r="AD13" s="597">
        <v>190326</v>
      </c>
      <c r="AE13" s="597"/>
      <c r="AF13" s="597"/>
      <c r="AG13" s="597"/>
      <c r="AH13" s="597"/>
      <c r="AI13" s="597"/>
      <c r="AJ13" s="597"/>
      <c r="AK13" s="597"/>
      <c r="AL13" s="598">
        <v>0.2</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28408138</v>
      </c>
      <c r="BH13" s="594"/>
      <c r="BI13" s="594"/>
      <c r="BJ13" s="594"/>
      <c r="BK13" s="594"/>
      <c r="BL13" s="594"/>
      <c r="BM13" s="594"/>
      <c r="BN13" s="595"/>
      <c r="BO13" s="596">
        <v>35.1</v>
      </c>
      <c r="BP13" s="596"/>
      <c r="BQ13" s="596"/>
      <c r="BR13" s="596"/>
      <c r="BS13" s="602" t="s">
        <v>108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13115796</v>
      </c>
      <c r="CS13" s="594"/>
      <c r="CT13" s="594"/>
      <c r="CU13" s="594"/>
      <c r="CV13" s="594"/>
      <c r="CW13" s="594"/>
      <c r="CX13" s="594"/>
      <c r="CY13" s="595"/>
      <c r="CZ13" s="596">
        <v>9.8000000000000007</v>
      </c>
      <c r="DA13" s="596"/>
      <c r="DB13" s="596"/>
      <c r="DC13" s="596"/>
      <c r="DD13" s="602">
        <v>5455704</v>
      </c>
      <c r="DE13" s="594"/>
      <c r="DF13" s="594"/>
      <c r="DG13" s="594"/>
      <c r="DH13" s="594"/>
      <c r="DI13" s="594"/>
      <c r="DJ13" s="594"/>
      <c r="DK13" s="594"/>
      <c r="DL13" s="594"/>
      <c r="DM13" s="594"/>
      <c r="DN13" s="594"/>
      <c r="DO13" s="594"/>
      <c r="DP13" s="595"/>
      <c r="DQ13" s="602">
        <v>8632751</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241481</v>
      </c>
      <c r="BH14" s="594"/>
      <c r="BI14" s="594"/>
      <c r="BJ14" s="594"/>
      <c r="BK14" s="594"/>
      <c r="BL14" s="594"/>
      <c r="BM14" s="594"/>
      <c r="BN14" s="595"/>
      <c r="BO14" s="596">
        <v>0.3</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5779977</v>
      </c>
      <c r="CS14" s="594"/>
      <c r="CT14" s="594"/>
      <c r="CU14" s="594"/>
      <c r="CV14" s="594"/>
      <c r="CW14" s="594"/>
      <c r="CX14" s="594"/>
      <c r="CY14" s="595"/>
      <c r="CZ14" s="596">
        <v>4.3</v>
      </c>
      <c r="DA14" s="596"/>
      <c r="DB14" s="596"/>
      <c r="DC14" s="596"/>
      <c r="DD14" s="602">
        <v>542373</v>
      </c>
      <c r="DE14" s="594"/>
      <c r="DF14" s="594"/>
      <c r="DG14" s="594"/>
      <c r="DH14" s="594"/>
      <c r="DI14" s="594"/>
      <c r="DJ14" s="594"/>
      <c r="DK14" s="594"/>
      <c r="DL14" s="594"/>
      <c r="DM14" s="594"/>
      <c r="DN14" s="594"/>
      <c r="DO14" s="594"/>
      <c r="DP14" s="595"/>
      <c r="DQ14" s="602">
        <v>5365731</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269999</v>
      </c>
      <c r="S15" s="594"/>
      <c r="T15" s="594"/>
      <c r="U15" s="594"/>
      <c r="V15" s="594"/>
      <c r="W15" s="594"/>
      <c r="X15" s="594"/>
      <c r="Y15" s="595"/>
      <c r="Z15" s="596">
        <v>0.2</v>
      </c>
      <c r="AA15" s="596"/>
      <c r="AB15" s="596"/>
      <c r="AC15" s="596"/>
      <c r="AD15" s="597">
        <v>269999</v>
      </c>
      <c r="AE15" s="597"/>
      <c r="AF15" s="597"/>
      <c r="AG15" s="597"/>
      <c r="AH15" s="597"/>
      <c r="AI15" s="597"/>
      <c r="AJ15" s="597"/>
      <c r="AK15" s="597"/>
      <c r="AL15" s="598">
        <v>0.3</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2867634</v>
      </c>
      <c r="BH15" s="594"/>
      <c r="BI15" s="594"/>
      <c r="BJ15" s="594"/>
      <c r="BK15" s="594"/>
      <c r="BL15" s="594"/>
      <c r="BM15" s="594"/>
      <c r="BN15" s="595"/>
      <c r="BO15" s="596">
        <v>3.5</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13648343</v>
      </c>
      <c r="CS15" s="594"/>
      <c r="CT15" s="594"/>
      <c r="CU15" s="594"/>
      <c r="CV15" s="594"/>
      <c r="CW15" s="594"/>
      <c r="CX15" s="594"/>
      <c r="CY15" s="595"/>
      <c r="CZ15" s="596">
        <v>10.199999999999999</v>
      </c>
      <c r="DA15" s="596"/>
      <c r="DB15" s="596"/>
      <c r="DC15" s="596"/>
      <c r="DD15" s="602">
        <v>2519369</v>
      </c>
      <c r="DE15" s="594"/>
      <c r="DF15" s="594"/>
      <c r="DG15" s="594"/>
      <c r="DH15" s="594"/>
      <c r="DI15" s="594"/>
      <c r="DJ15" s="594"/>
      <c r="DK15" s="594"/>
      <c r="DL15" s="594"/>
      <c r="DM15" s="594"/>
      <c r="DN15" s="594"/>
      <c r="DO15" s="594"/>
      <c r="DP15" s="595"/>
      <c r="DQ15" s="602">
        <v>11622866</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261085</v>
      </c>
      <c r="S16" s="594"/>
      <c r="T16" s="594"/>
      <c r="U16" s="594"/>
      <c r="V16" s="594"/>
      <c r="W16" s="594"/>
      <c r="X16" s="594"/>
      <c r="Y16" s="595"/>
      <c r="Z16" s="596">
        <v>0.2</v>
      </c>
      <c r="AA16" s="596"/>
      <c r="AB16" s="596"/>
      <c r="AC16" s="596"/>
      <c r="AD16" s="597" t="s">
        <v>108</v>
      </c>
      <c r="AE16" s="597"/>
      <c r="AF16" s="597"/>
      <c r="AG16" s="597"/>
      <c r="AH16" s="597"/>
      <c r="AI16" s="597"/>
      <c r="AJ16" s="597"/>
      <c r="AK16" s="597"/>
      <c r="AL16" s="598" t="s">
        <v>108</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t="s">
        <v>108</v>
      </c>
      <c r="S17" s="594"/>
      <c r="T17" s="594"/>
      <c r="U17" s="594"/>
      <c r="V17" s="594"/>
      <c r="W17" s="594"/>
      <c r="X17" s="594"/>
      <c r="Y17" s="595"/>
      <c r="Z17" s="596" t="s">
        <v>108</v>
      </c>
      <c r="AA17" s="596"/>
      <c r="AB17" s="596"/>
      <c r="AC17" s="596"/>
      <c r="AD17" s="597" t="s">
        <v>108</v>
      </c>
      <c r="AE17" s="597"/>
      <c r="AF17" s="597"/>
      <c r="AG17" s="597"/>
      <c r="AH17" s="597"/>
      <c r="AI17" s="597"/>
      <c r="AJ17" s="597"/>
      <c r="AK17" s="597"/>
      <c r="AL17" s="598" t="s">
        <v>108</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7522826</v>
      </c>
      <c r="CS17" s="594"/>
      <c r="CT17" s="594"/>
      <c r="CU17" s="594"/>
      <c r="CV17" s="594"/>
      <c r="CW17" s="594"/>
      <c r="CX17" s="594"/>
      <c r="CY17" s="595"/>
      <c r="CZ17" s="596">
        <v>5.6</v>
      </c>
      <c r="DA17" s="596"/>
      <c r="DB17" s="596"/>
      <c r="DC17" s="596"/>
      <c r="DD17" s="602" t="s">
        <v>108</v>
      </c>
      <c r="DE17" s="594"/>
      <c r="DF17" s="594"/>
      <c r="DG17" s="594"/>
      <c r="DH17" s="594"/>
      <c r="DI17" s="594"/>
      <c r="DJ17" s="594"/>
      <c r="DK17" s="594"/>
      <c r="DL17" s="594"/>
      <c r="DM17" s="594"/>
      <c r="DN17" s="594"/>
      <c r="DO17" s="594"/>
      <c r="DP17" s="595"/>
      <c r="DQ17" s="602">
        <v>7207955</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129580</v>
      </c>
      <c r="S18" s="594"/>
      <c r="T18" s="594"/>
      <c r="U18" s="594"/>
      <c r="V18" s="594"/>
      <c r="W18" s="594"/>
      <c r="X18" s="594"/>
      <c r="Y18" s="595"/>
      <c r="Z18" s="596">
        <v>0.1</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131505</v>
      </c>
      <c r="S19" s="594"/>
      <c r="T19" s="594"/>
      <c r="U19" s="594"/>
      <c r="V19" s="594"/>
      <c r="W19" s="594"/>
      <c r="X19" s="594"/>
      <c r="Y19" s="595"/>
      <c r="Z19" s="596">
        <v>0.1</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7882882</v>
      </c>
      <c r="BH19" s="594"/>
      <c r="BI19" s="594"/>
      <c r="BJ19" s="594"/>
      <c r="BK19" s="594"/>
      <c r="BL19" s="594"/>
      <c r="BM19" s="594"/>
      <c r="BN19" s="595"/>
      <c r="BO19" s="596">
        <v>9.8000000000000007</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91084383</v>
      </c>
      <c r="S20" s="594"/>
      <c r="T20" s="594"/>
      <c r="U20" s="594"/>
      <c r="V20" s="594"/>
      <c r="W20" s="594"/>
      <c r="X20" s="594"/>
      <c r="Y20" s="595"/>
      <c r="Z20" s="596">
        <v>65.5</v>
      </c>
      <c r="AA20" s="596"/>
      <c r="AB20" s="596"/>
      <c r="AC20" s="596"/>
      <c r="AD20" s="597">
        <v>84408177</v>
      </c>
      <c r="AE20" s="597"/>
      <c r="AF20" s="597"/>
      <c r="AG20" s="597"/>
      <c r="AH20" s="597"/>
      <c r="AI20" s="597"/>
      <c r="AJ20" s="597"/>
      <c r="AK20" s="597"/>
      <c r="AL20" s="598">
        <v>99.1</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7882882</v>
      </c>
      <c r="BH20" s="594"/>
      <c r="BI20" s="594"/>
      <c r="BJ20" s="594"/>
      <c r="BK20" s="594"/>
      <c r="BL20" s="594"/>
      <c r="BM20" s="594"/>
      <c r="BN20" s="595"/>
      <c r="BO20" s="596">
        <v>9.8000000000000007</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133863077</v>
      </c>
      <c r="CS20" s="594"/>
      <c r="CT20" s="594"/>
      <c r="CU20" s="594"/>
      <c r="CV20" s="594"/>
      <c r="CW20" s="594"/>
      <c r="CX20" s="594"/>
      <c r="CY20" s="595"/>
      <c r="CZ20" s="596">
        <v>100</v>
      </c>
      <c r="DA20" s="596"/>
      <c r="DB20" s="596"/>
      <c r="DC20" s="596"/>
      <c r="DD20" s="602">
        <v>11880083</v>
      </c>
      <c r="DE20" s="594"/>
      <c r="DF20" s="594"/>
      <c r="DG20" s="594"/>
      <c r="DH20" s="594"/>
      <c r="DI20" s="594"/>
      <c r="DJ20" s="594"/>
      <c r="DK20" s="594"/>
      <c r="DL20" s="594"/>
      <c r="DM20" s="594"/>
      <c r="DN20" s="594"/>
      <c r="DO20" s="594"/>
      <c r="DP20" s="595"/>
      <c r="DQ20" s="602">
        <v>91223432</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45805</v>
      </c>
      <c r="S21" s="594"/>
      <c r="T21" s="594"/>
      <c r="U21" s="594"/>
      <c r="V21" s="594"/>
      <c r="W21" s="594"/>
      <c r="X21" s="594"/>
      <c r="Y21" s="595"/>
      <c r="Z21" s="596">
        <v>0</v>
      </c>
      <c r="AA21" s="596"/>
      <c r="AB21" s="596"/>
      <c r="AC21" s="596"/>
      <c r="AD21" s="597">
        <v>45805</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1386465</v>
      </c>
      <c r="S22" s="594"/>
      <c r="T22" s="594"/>
      <c r="U22" s="594"/>
      <c r="V22" s="594"/>
      <c r="W22" s="594"/>
      <c r="X22" s="594"/>
      <c r="Y22" s="595"/>
      <c r="Z22" s="596">
        <v>1</v>
      </c>
      <c r="AA22" s="596"/>
      <c r="AB22" s="596"/>
      <c r="AC22" s="596"/>
      <c r="AD22" s="597" t="s">
        <v>108</v>
      </c>
      <c r="AE22" s="597"/>
      <c r="AF22" s="597"/>
      <c r="AG22" s="597"/>
      <c r="AH22" s="597"/>
      <c r="AI22" s="597"/>
      <c r="AJ22" s="597"/>
      <c r="AK22" s="597"/>
      <c r="AL22" s="598" t="s">
        <v>108</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v>1467761</v>
      </c>
      <c r="BH22" s="594"/>
      <c r="BI22" s="594"/>
      <c r="BJ22" s="594"/>
      <c r="BK22" s="594"/>
      <c r="BL22" s="594"/>
      <c r="BM22" s="594"/>
      <c r="BN22" s="595"/>
      <c r="BO22" s="596">
        <v>1.8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3449772</v>
      </c>
      <c r="S23" s="594"/>
      <c r="T23" s="594"/>
      <c r="U23" s="594"/>
      <c r="V23" s="594"/>
      <c r="W23" s="594"/>
      <c r="X23" s="594"/>
      <c r="Y23" s="595"/>
      <c r="Z23" s="596">
        <v>2.5</v>
      </c>
      <c r="AA23" s="596"/>
      <c r="AB23" s="596"/>
      <c r="AC23" s="596"/>
      <c r="AD23" s="597">
        <v>569384</v>
      </c>
      <c r="AE23" s="597"/>
      <c r="AF23" s="597"/>
      <c r="AG23" s="597"/>
      <c r="AH23" s="597"/>
      <c r="AI23" s="597"/>
      <c r="AJ23" s="597"/>
      <c r="AK23" s="597"/>
      <c r="AL23" s="598">
        <v>0.7</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6415121</v>
      </c>
      <c r="BH23" s="594"/>
      <c r="BI23" s="594"/>
      <c r="BJ23" s="594"/>
      <c r="BK23" s="594"/>
      <c r="BL23" s="594"/>
      <c r="BM23" s="594"/>
      <c r="BN23" s="595"/>
      <c r="BO23" s="596">
        <v>7.9</v>
      </c>
      <c r="BP23" s="596"/>
      <c r="BQ23" s="596"/>
      <c r="BR23" s="596"/>
      <c r="BS23" s="602" t="s">
        <v>108</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1155233</v>
      </c>
      <c r="S24" s="594"/>
      <c r="T24" s="594"/>
      <c r="U24" s="594"/>
      <c r="V24" s="594"/>
      <c r="W24" s="594"/>
      <c r="X24" s="594"/>
      <c r="Y24" s="595"/>
      <c r="Z24" s="596">
        <v>0.8</v>
      </c>
      <c r="AA24" s="596"/>
      <c r="AB24" s="596"/>
      <c r="AC24" s="596"/>
      <c r="AD24" s="597" t="s">
        <v>108</v>
      </c>
      <c r="AE24" s="597"/>
      <c r="AF24" s="597"/>
      <c r="AG24" s="597"/>
      <c r="AH24" s="597"/>
      <c r="AI24" s="597"/>
      <c r="AJ24" s="597"/>
      <c r="AK24" s="597"/>
      <c r="AL24" s="598" t="s">
        <v>108</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75416913</v>
      </c>
      <c r="CS24" s="583"/>
      <c r="CT24" s="583"/>
      <c r="CU24" s="583"/>
      <c r="CV24" s="583"/>
      <c r="CW24" s="583"/>
      <c r="CX24" s="583"/>
      <c r="CY24" s="584"/>
      <c r="CZ24" s="620">
        <v>56.3</v>
      </c>
      <c r="DA24" s="621"/>
      <c r="DB24" s="621"/>
      <c r="DC24" s="622"/>
      <c r="DD24" s="619">
        <v>47386203</v>
      </c>
      <c r="DE24" s="583"/>
      <c r="DF24" s="583"/>
      <c r="DG24" s="583"/>
      <c r="DH24" s="583"/>
      <c r="DI24" s="583"/>
      <c r="DJ24" s="583"/>
      <c r="DK24" s="584"/>
      <c r="DL24" s="619">
        <v>46854834</v>
      </c>
      <c r="DM24" s="583"/>
      <c r="DN24" s="583"/>
      <c r="DO24" s="583"/>
      <c r="DP24" s="583"/>
      <c r="DQ24" s="583"/>
      <c r="DR24" s="583"/>
      <c r="DS24" s="583"/>
      <c r="DT24" s="583"/>
      <c r="DU24" s="583"/>
      <c r="DV24" s="584"/>
      <c r="DW24" s="587">
        <v>55</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22363311</v>
      </c>
      <c r="S25" s="594"/>
      <c r="T25" s="594"/>
      <c r="U25" s="594"/>
      <c r="V25" s="594"/>
      <c r="W25" s="594"/>
      <c r="X25" s="594"/>
      <c r="Y25" s="595"/>
      <c r="Z25" s="596">
        <v>16.100000000000001</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29249606</v>
      </c>
      <c r="CS25" s="625"/>
      <c r="CT25" s="625"/>
      <c r="CU25" s="625"/>
      <c r="CV25" s="625"/>
      <c r="CW25" s="625"/>
      <c r="CX25" s="625"/>
      <c r="CY25" s="626"/>
      <c r="CZ25" s="627">
        <v>21.9</v>
      </c>
      <c r="DA25" s="628"/>
      <c r="DB25" s="628"/>
      <c r="DC25" s="629"/>
      <c r="DD25" s="602">
        <v>27221705</v>
      </c>
      <c r="DE25" s="625"/>
      <c r="DF25" s="625"/>
      <c r="DG25" s="625"/>
      <c r="DH25" s="625"/>
      <c r="DI25" s="625"/>
      <c r="DJ25" s="625"/>
      <c r="DK25" s="626"/>
      <c r="DL25" s="602">
        <v>26692703</v>
      </c>
      <c r="DM25" s="625"/>
      <c r="DN25" s="625"/>
      <c r="DO25" s="625"/>
      <c r="DP25" s="625"/>
      <c r="DQ25" s="625"/>
      <c r="DR25" s="625"/>
      <c r="DS25" s="625"/>
      <c r="DT25" s="625"/>
      <c r="DU25" s="625"/>
      <c r="DV25" s="626"/>
      <c r="DW25" s="598">
        <v>31.3</v>
      </c>
      <c r="DX25" s="623"/>
      <c r="DY25" s="623"/>
      <c r="DZ25" s="623"/>
      <c r="EA25" s="623"/>
      <c r="EB25" s="623"/>
      <c r="EC25" s="624"/>
    </row>
    <row r="26" spans="2:133" ht="11.25" customHeight="1">
      <c r="B26" s="630" t="s">
        <v>272</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20726227</v>
      </c>
      <c r="CS26" s="594"/>
      <c r="CT26" s="594"/>
      <c r="CU26" s="594"/>
      <c r="CV26" s="594"/>
      <c r="CW26" s="594"/>
      <c r="CX26" s="594"/>
      <c r="CY26" s="595"/>
      <c r="CZ26" s="627">
        <v>15.5</v>
      </c>
      <c r="DA26" s="628"/>
      <c r="DB26" s="628"/>
      <c r="DC26" s="629"/>
      <c r="DD26" s="602">
        <v>18753192</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275</v>
      </c>
      <c r="C27" s="591"/>
      <c r="D27" s="591"/>
      <c r="E27" s="591"/>
      <c r="F27" s="591"/>
      <c r="G27" s="591"/>
      <c r="H27" s="591"/>
      <c r="I27" s="591"/>
      <c r="J27" s="591"/>
      <c r="K27" s="591"/>
      <c r="L27" s="591"/>
      <c r="M27" s="591"/>
      <c r="N27" s="591"/>
      <c r="O27" s="591"/>
      <c r="P27" s="591"/>
      <c r="Q27" s="592"/>
      <c r="R27" s="593">
        <v>7707880</v>
      </c>
      <c r="S27" s="594"/>
      <c r="T27" s="594"/>
      <c r="U27" s="594"/>
      <c r="V27" s="594"/>
      <c r="W27" s="594"/>
      <c r="X27" s="594"/>
      <c r="Y27" s="595"/>
      <c r="Z27" s="596">
        <v>5.5</v>
      </c>
      <c r="AA27" s="596"/>
      <c r="AB27" s="596"/>
      <c r="AC27" s="596"/>
      <c r="AD27" s="597" t="s">
        <v>108</v>
      </c>
      <c r="AE27" s="597"/>
      <c r="AF27" s="597"/>
      <c r="AG27" s="597"/>
      <c r="AH27" s="597"/>
      <c r="AI27" s="597"/>
      <c r="AJ27" s="597"/>
      <c r="AK27" s="597"/>
      <c r="AL27" s="598" t="s">
        <v>108</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80832051</v>
      </c>
      <c r="BH27" s="594"/>
      <c r="BI27" s="594"/>
      <c r="BJ27" s="594"/>
      <c r="BK27" s="594"/>
      <c r="BL27" s="594"/>
      <c r="BM27" s="594"/>
      <c r="BN27" s="595"/>
      <c r="BO27" s="596">
        <v>100</v>
      </c>
      <c r="BP27" s="596"/>
      <c r="BQ27" s="596"/>
      <c r="BR27" s="596"/>
      <c r="BS27" s="602">
        <v>329776</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38644481</v>
      </c>
      <c r="CS27" s="625"/>
      <c r="CT27" s="625"/>
      <c r="CU27" s="625"/>
      <c r="CV27" s="625"/>
      <c r="CW27" s="625"/>
      <c r="CX27" s="625"/>
      <c r="CY27" s="626"/>
      <c r="CZ27" s="627">
        <v>28.9</v>
      </c>
      <c r="DA27" s="628"/>
      <c r="DB27" s="628"/>
      <c r="DC27" s="629"/>
      <c r="DD27" s="602">
        <v>12956543</v>
      </c>
      <c r="DE27" s="625"/>
      <c r="DF27" s="625"/>
      <c r="DG27" s="625"/>
      <c r="DH27" s="625"/>
      <c r="DI27" s="625"/>
      <c r="DJ27" s="625"/>
      <c r="DK27" s="626"/>
      <c r="DL27" s="602">
        <v>12954176</v>
      </c>
      <c r="DM27" s="625"/>
      <c r="DN27" s="625"/>
      <c r="DO27" s="625"/>
      <c r="DP27" s="625"/>
      <c r="DQ27" s="625"/>
      <c r="DR27" s="625"/>
      <c r="DS27" s="625"/>
      <c r="DT27" s="625"/>
      <c r="DU27" s="625"/>
      <c r="DV27" s="626"/>
      <c r="DW27" s="598">
        <v>15.2</v>
      </c>
      <c r="DX27" s="623"/>
      <c r="DY27" s="623"/>
      <c r="DZ27" s="623"/>
      <c r="EA27" s="623"/>
      <c r="EB27" s="623"/>
      <c r="EC27" s="624"/>
    </row>
    <row r="28" spans="2:133" ht="11.25" customHeight="1">
      <c r="B28" s="590" t="s">
        <v>278</v>
      </c>
      <c r="C28" s="591"/>
      <c r="D28" s="591"/>
      <c r="E28" s="591"/>
      <c r="F28" s="591"/>
      <c r="G28" s="591"/>
      <c r="H28" s="591"/>
      <c r="I28" s="591"/>
      <c r="J28" s="591"/>
      <c r="K28" s="591"/>
      <c r="L28" s="591"/>
      <c r="M28" s="591"/>
      <c r="N28" s="591"/>
      <c r="O28" s="591"/>
      <c r="P28" s="591"/>
      <c r="Q28" s="592"/>
      <c r="R28" s="593">
        <v>436312</v>
      </c>
      <c r="S28" s="594"/>
      <c r="T28" s="594"/>
      <c r="U28" s="594"/>
      <c r="V28" s="594"/>
      <c r="W28" s="594"/>
      <c r="X28" s="594"/>
      <c r="Y28" s="595"/>
      <c r="Z28" s="596">
        <v>0.3</v>
      </c>
      <c r="AA28" s="596"/>
      <c r="AB28" s="596"/>
      <c r="AC28" s="596"/>
      <c r="AD28" s="597">
        <v>158426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7522826</v>
      </c>
      <c r="CS28" s="594"/>
      <c r="CT28" s="594"/>
      <c r="CU28" s="594"/>
      <c r="CV28" s="594"/>
      <c r="CW28" s="594"/>
      <c r="CX28" s="594"/>
      <c r="CY28" s="595"/>
      <c r="CZ28" s="627">
        <v>5.6</v>
      </c>
      <c r="DA28" s="628"/>
      <c r="DB28" s="628"/>
      <c r="DC28" s="629"/>
      <c r="DD28" s="602">
        <v>7207955</v>
      </c>
      <c r="DE28" s="594"/>
      <c r="DF28" s="594"/>
      <c r="DG28" s="594"/>
      <c r="DH28" s="594"/>
      <c r="DI28" s="594"/>
      <c r="DJ28" s="594"/>
      <c r="DK28" s="595"/>
      <c r="DL28" s="602">
        <v>7207955</v>
      </c>
      <c r="DM28" s="594"/>
      <c r="DN28" s="594"/>
      <c r="DO28" s="594"/>
      <c r="DP28" s="594"/>
      <c r="DQ28" s="594"/>
      <c r="DR28" s="594"/>
      <c r="DS28" s="594"/>
      <c r="DT28" s="594"/>
      <c r="DU28" s="594"/>
      <c r="DV28" s="595"/>
      <c r="DW28" s="598">
        <v>8.5</v>
      </c>
      <c r="DX28" s="623"/>
      <c r="DY28" s="623"/>
      <c r="DZ28" s="623"/>
      <c r="EA28" s="623"/>
      <c r="EB28" s="623"/>
      <c r="EC28" s="624"/>
    </row>
    <row r="29" spans="2:133" ht="11.25" customHeight="1">
      <c r="B29" s="590" t="s">
        <v>280</v>
      </c>
      <c r="C29" s="591"/>
      <c r="D29" s="591"/>
      <c r="E29" s="591"/>
      <c r="F29" s="591"/>
      <c r="G29" s="591"/>
      <c r="H29" s="591"/>
      <c r="I29" s="591"/>
      <c r="J29" s="591"/>
      <c r="K29" s="591"/>
      <c r="L29" s="591"/>
      <c r="M29" s="591"/>
      <c r="N29" s="591"/>
      <c r="O29" s="591"/>
      <c r="P29" s="591"/>
      <c r="Q29" s="592"/>
      <c r="R29" s="593">
        <v>317834</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7522826</v>
      </c>
      <c r="CS29" s="625"/>
      <c r="CT29" s="625"/>
      <c r="CU29" s="625"/>
      <c r="CV29" s="625"/>
      <c r="CW29" s="625"/>
      <c r="CX29" s="625"/>
      <c r="CY29" s="626"/>
      <c r="CZ29" s="627">
        <v>5.6</v>
      </c>
      <c r="DA29" s="628"/>
      <c r="DB29" s="628"/>
      <c r="DC29" s="629"/>
      <c r="DD29" s="602">
        <v>7207955</v>
      </c>
      <c r="DE29" s="625"/>
      <c r="DF29" s="625"/>
      <c r="DG29" s="625"/>
      <c r="DH29" s="625"/>
      <c r="DI29" s="625"/>
      <c r="DJ29" s="625"/>
      <c r="DK29" s="626"/>
      <c r="DL29" s="602">
        <v>7207955</v>
      </c>
      <c r="DM29" s="625"/>
      <c r="DN29" s="625"/>
      <c r="DO29" s="625"/>
      <c r="DP29" s="625"/>
      <c r="DQ29" s="625"/>
      <c r="DR29" s="625"/>
      <c r="DS29" s="625"/>
      <c r="DT29" s="625"/>
      <c r="DU29" s="625"/>
      <c r="DV29" s="626"/>
      <c r="DW29" s="598">
        <v>8.5</v>
      </c>
      <c r="DX29" s="623"/>
      <c r="DY29" s="623"/>
      <c r="DZ29" s="623"/>
      <c r="EA29" s="623"/>
      <c r="EB29" s="623"/>
      <c r="EC29" s="624"/>
    </row>
    <row r="30" spans="2:133" ht="11.25" customHeight="1">
      <c r="B30" s="590" t="s">
        <v>285</v>
      </c>
      <c r="C30" s="591"/>
      <c r="D30" s="591"/>
      <c r="E30" s="591"/>
      <c r="F30" s="591"/>
      <c r="G30" s="591"/>
      <c r="H30" s="591"/>
      <c r="I30" s="591"/>
      <c r="J30" s="591"/>
      <c r="K30" s="591"/>
      <c r="L30" s="591"/>
      <c r="M30" s="591"/>
      <c r="N30" s="591"/>
      <c r="O30" s="591"/>
      <c r="P30" s="591"/>
      <c r="Q30" s="592"/>
      <c r="R30" s="593">
        <v>559134</v>
      </c>
      <c r="S30" s="594"/>
      <c r="T30" s="594"/>
      <c r="U30" s="594"/>
      <c r="V30" s="594"/>
      <c r="W30" s="594"/>
      <c r="X30" s="594"/>
      <c r="Y30" s="595"/>
      <c r="Z30" s="596">
        <v>0.4</v>
      </c>
      <c r="AA30" s="596"/>
      <c r="AB30" s="596"/>
      <c r="AC30" s="596"/>
      <c r="AD30" s="597" t="s">
        <v>108</v>
      </c>
      <c r="AE30" s="597"/>
      <c r="AF30" s="597"/>
      <c r="AG30" s="597"/>
      <c r="AH30" s="597"/>
      <c r="AI30" s="597"/>
      <c r="AJ30" s="597"/>
      <c r="AK30" s="597"/>
      <c r="AL30" s="598" t="s">
        <v>108</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99.1</v>
      </c>
      <c r="BH30" s="652"/>
      <c r="BI30" s="652"/>
      <c r="BJ30" s="652"/>
      <c r="BK30" s="652"/>
      <c r="BL30" s="652"/>
      <c r="BM30" s="588">
        <v>97.4</v>
      </c>
      <c r="BN30" s="652"/>
      <c r="BO30" s="652"/>
      <c r="BP30" s="652"/>
      <c r="BQ30" s="653"/>
      <c r="BR30" s="651">
        <v>98.8</v>
      </c>
      <c r="BS30" s="652"/>
      <c r="BT30" s="652"/>
      <c r="BU30" s="652"/>
      <c r="BV30" s="652"/>
      <c r="BW30" s="652"/>
      <c r="BX30" s="588">
        <v>96.3</v>
      </c>
      <c r="BY30" s="652"/>
      <c r="BZ30" s="652"/>
      <c r="CA30" s="652"/>
      <c r="CB30" s="653"/>
      <c r="CD30" s="656"/>
      <c r="CE30" s="657"/>
      <c r="CF30" s="607" t="s">
        <v>288</v>
      </c>
      <c r="CG30" s="608"/>
      <c r="CH30" s="608"/>
      <c r="CI30" s="608"/>
      <c r="CJ30" s="608"/>
      <c r="CK30" s="608"/>
      <c r="CL30" s="608"/>
      <c r="CM30" s="608"/>
      <c r="CN30" s="608"/>
      <c r="CO30" s="608"/>
      <c r="CP30" s="608"/>
      <c r="CQ30" s="609"/>
      <c r="CR30" s="593">
        <v>6861483</v>
      </c>
      <c r="CS30" s="594"/>
      <c r="CT30" s="594"/>
      <c r="CU30" s="594"/>
      <c r="CV30" s="594"/>
      <c r="CW30" s="594"/>
      <c r="CX30" s="594"/>
      <c r="CY30" s="595"/>
      <c r="CZ30" s="627">
        <v>5.0999999999999996</v>
      </c>
      <c r="DA30" s="628"/>
      <c r="DB30" s="628"/>
      <c r="DC30" s="629"/>
      <c r="DD30" s="602">
        <v>6567021</v>
      </c>
      <c r="DE30" s="594"/>
      <c r="DF30" s="594"/>
      <c r="DG30" s="594"/>
      <c r="DH30" s="594"/>
      <c r="DI30" s="594"/>
      <c r="DJ30" s="594"/>
      <c r="DK30" s="595"/>
      <c r="DL30" s="602">
        <v>6567021</v>
      </c>
      <c r="DM30" s="594"/>
      <c r="DN30" s="594"/>
      <c r="DO30" s="594"/>
      <c r="DP30" s="594"/>
      <c r="DQ30" s="594"/>
      <c r="DR30" s="594"/>
      <c r="DS30" s="594"/>
      <c r="DT30" s="594"/>
      <c r="DU30" s="594"/>
      <c r="DV30" s="595"/>
      <c r="DW30" s="598">
        <v>7.7</v>
      </c>
      <c r="DX30" s="623"/>
      <c r="DY30" s="623"/>
      <c r="DZ30" s="623"/>
      <c r="EA30" s="623"/>
      <c r="EB30" s="623"/>
      <c r="EC30" s="624"/>
    </row>
    <row r="31" spans="2:133" ht="11.25" customHeight="1">
      <c r="B31" s="590" t="s">
        <v>289</v>
      </c>
      <c r="C31" s="591"/>
      <c r="D31" s="591"/>
      <c r="E31" s="591"/>
      <c r="F31" s="591"/>
      <c r="G31" s="591"/>
      <c r="H31" s="591"/>
      <c r="I31" s="591"/>
      <c r="J31" s="591"/>
      <c r="K31" s="591"/>
      <c r="L31" s="591"/>
      <c r="M31" s="591"/>
      <c r="N31" s="591"/>
      <c r="O31" s="591"/>
      <c r="P31" s="591"/>
      <c r="Q31" s="592"/>
      <c r="R31" s="593">
        <v>2352075</v>
      </c>
      <c r="S31" s="594"/>
      <c r="T31" s="594"/>
      <c r="U31" s="594"/>
      <c r="V31" s="594"/>
      <c r="W31" s="594"/>
      <c r="X31" s="594"/>
      <c r="Y31" s="595"/>
      <c r="Z31" s="596">
        <v>1.7</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98.7</v>
      </c>
      <c r="BH31" s="625"/>
      <c r="BI31" s="625"/>
      <c r="BJ31" s="625"/>
      <c r="BK31" s="625"/>
      <c r="BL31" s="625"/>
      <c r="BM31" s="599">
        <v>96.4</v>
      </c>
      <c r="BN31" s="649"/>
      <c r="BO31" s="649"/>
      <c r="BP31" s="649"/>
      <c r="BQ31" s="650"/>
      <c r="BR31" s="648">
        <v>98.3</v>
      </c>
      <c r="BS31" s="625"/>
      <c r="BT31" s="625"/>
      <c r="BU31" s="625"/>
      <c r="BV31" s="625"/>
      <c r="BW31" s="625"/>
      <c r="BX31" s="599">
        <v>94.9</v>
      </c>
      <c r="BY31" s="649"/>
      <c r="BZ31" s="649"/>
      <c r="CA31" s="649"/>
      <c r="CB31" s="650"/>
      <c r="CD31" s="656"/>
      <c r="CE31" s="657"/>
      <c r="CF31" s="607" t="s">
        <v>292</v>
      </c>
      <c r="CG31" s="608"/>
      <c r="CH31" s="608"/>
      <c r="CI31" s="608"/>
      <c r="CJ31" s="608"/>
      <c r="CK31" s="608"/>
      <c r="CL31" s="608"/>
      <c r="CM31" s="608"/>
      <c r="CN31" s="608"/>
      <c r="CO31" s="608"/>
      <c r="CP31" s="608"/>
      <c r="CQ31" s="609"/>
      <c r="CR31" s="593">
        <v>661343</v>
      </c>
      <c r="CS31" s="625"/>
      <c r="CT31" s="625"/>
      <c r="CU31" s="625"/>
      <c r="CV31" s="625"/>
      <c r="CW31" s="625"/>
      <c r="CX31" s="625"/>
      <c r="CY31" s="626"/>
      <c r="CZ31" s="627">
        <v>0.5</v>
      </c>
      <c r="DA31" s="628"/>
      <c r="DB31" s="628"/>
      <c r="DC31" s="629"/>
      <c r="DD31" s="602">
        <v>640934</v>
      </c>
      <c r="DE31" s="625"/>
      <c r="DF31" s="625"/>
      <c r="DG31" s="625"/>
      <c r="DH31" s="625"/>
      <c r="DI31" s="625"/>
      <c r="DJ31" s="625"/>
      <c r="DK31" s="626"/>
      <c r="DL31" s="602">
        <v>640934</v>
      </c>
      <c r="DM31" s="625"/>
      <c r="DN31" s="625"/>
      <c r="DO31" s="625"/>
      <c r="DP31" s="625"/>
      <c r="DQ31" s="625"/>
      <c r="DR31" s="625"/>
      <c r="DS31" s="625"/>
      <c r="DT31" s="625"/>
      <c r="DU31" s="625"/>
      <c r="DV31" s="626"/>
      <c r="DW31" s="598">
        <v>0.8</v>
      </c>
      <c r="DX31" s="623"/>
      <c r="DY31" s="623"/>
      <c r="DZ31" s="623"/>
      <c r="EA31" s="623"/>
      <c r="EB31" s="623"/>
      <c r="EC31" s="624"/>
    </row>
    <row r="32" spans="2:133" ht="11.25" customHeight="1">
      <c r="B32" s="590" t="s">
        <v>293</v>
      </c>
      <c r="C32" s="591"/>
      <c r="D32" s="591"/>
      <c r="E32" s="591"/>
      <c r="F32" s="591"/>
      <c r="G32" s="591"/>
      <c r="H32" s="591"/>
      <c r="I32" s="591"/>
      <c r="J32" s="591"/>
      <c r="K32" s="591"/>
      <c r="L32" s="591"/>
      <c r="M32" s="591"/>
      <c r="N32" s="591"/>
      <c r="O32" s="591"/>
      <c r="P32" s="591"/>
      <c r="Q32" s="592"/>
      <c r="R32" s="593">
        <v>2894949</v>
      </c>
      <c r="S32" s="594"/>
      <c r="T32" s="594"/>
      <c r="U32" s="594"/>
      <c r="V32" s="594"/>
      <c r="W32" s="594"/>
      <c r="X32" s="594"/>
      <c r="Y32" s="595"/>
      <c r="Z32" s="596">
        <v>2.1</v>
      </c>
      <c r="AA32" s="596"/>
      <c r="AB32" s="596"/>
      <c r="AC32" s="596"/>
      <c r="AD32" s="597">
        <v>13846</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99.4</v>
      </c>
      <c r="BH32" s="661"/>
      <c r="BI32" s="661"/>
      <c r="BJ32" s="661"/>
      <c r="BK32" s="661"/>
      <c r="BL32" s="661"/>
      <c r="BM32" s="662">
        <v>98.3</v>
      </c>
      <c r="BN32" s="661"/>
      <c r="BO32" s="661"/>
      <c r="BP32" s="661"/>
      <c r="BQ32" s="663"/>
      <c r="BR32" s="660">
        <v>99.2</v>
      </c>
      <c r="BS32" s="661"/>
      <c r="BT32" s="661"/>
      <c r="BU32" s="661"/>
      <c r="BV32" s="661"/>
      <c r="BW32" s="661"/>
      <c r="BX32" s="662">
        <v>97.7</v>
      </c>
      <c r="BY32" s="661"/>
      <c r="BZ32" s="661"/>
      <c r="CA32" s="661"/>
      <c r="CB32" s="663"/>
      <c r="CD32" s="658"/>
      <c r="CE32" s="659"/>
      <c r="CF32" s="607" t="s">
        <v>295</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c r="B33" s="590" t="s">
        <v>296</v>
      </c>
      <c r="C33" s="591"/>
      <c r="D33" s="591"/>
      <c r="E33" s="591"/>
      <c r="F33" s="591"/>
      <c r="G33" s="591"/>
      <c r="H33" s="591"/>
      <c r="I33" s="591"/>
      <c r="J33" s="591"/>
      <c r="K33" s="591"/>
      <c r="L33" s="591"/>
      <c r="M33" s="591"/>
      <c r="N33" s="591"/>
      <c r="O33" s="591"/>
      <c r="P33" s="591"/>
      <c r="Q33" s="592"/>
      <c r="R33" s="593">
        <v>5257100</v>
      </c>
      <c r="S33" s="594"/>
      <c r="T33" s="594"/>
      <c r="U33" s="594"/>
      <c r="V33" s="594"/>
      <c r="W33" s="594"/>
      <c r="X33" s="594"/>
      <c r="Y33" s="595"/>
      <c r="Z33" s="596">
        <v>3.8</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46566081</v>
      </c>
      <c r="CS33" s="625"/>
      <c r="CT33" s="625"/>
      <c r="CU33" s="625"/>
      <c r="CV33" s="625"/>
      <c r="CW33" s="625"/>
      <c r="CX33" s="625"/>
      <c r="CY33" s="626"/>
      <c r="CZ33" s="627">
        <v>34.799999999999997</v>
      </c>
      <c r="DA33" s="628"/>
      <c r="DB33" s="628"/>
      <c r="DC33" s="629"/>
      <c r="DD33" s="602">
        <v>38443511</v>
      </c>
      <c r="DE33" s="625"/>
      <c r="DF33" s="625"/>
      <c r="DG33" s="625"/>
      <c r="DH33" s="625"/>
      <c r="DI33" s="625"/>
      <c r="DJ33" s="625"/>
      <c r="DK33" s="626"/>
      <c r="DL33" s="602">
        <v>30195069</v>
      </c>
      <c r="DM33" s="625"/>
      <c r="DN33" s="625"/>
      <c r="DO33" s="625"/>
      <c r="DP33" s="625"/>
      <c r="DQ33" s="625"/>
      <c r="DR33" s="625"/>
      <c r="DS33" s="625"/>
      <c r="DT33" s="625"/>
      <c r="DU33" s="625"/>
      <c r="DV33" s="626"/>
      <c r="DW33" s="598">
        <v>35.4</v>
      </c>
      <c r="DX33" s="623"/>
      <c r="DY33" s="623"/>
      <c r="DZ33" s="623"/>
      <c r="EA33" s="623"/>
      <c r="EB33" s="623"/>
      <c r="EC33" s="624"/>
    </row>
    <row r="34" spans="2:133" ht="11.25" customHeight="1">
      <c r="B34" s="590" t="s">
        <v>298</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24209463</v>
      </c>
      <c r="CS34" s="594"/>
      <c r="CT34" s="594"/>
      <c r="CU34" s="594"/>
      <c r="CV34" s="594"/>
      <c r="CW34" s="594"/>
      <c r="CX34" s="594"/>
      <c r="CY34" s="595"/>
      <c r="CZ34" s="627">
        <v>18.100000000000001</v>
      </c>
      <c r="DA34" s="628"/>
      <c r="DB34" s="628"/>
      <c r="DC34" s="629"/>
      <c r="DD34" s="602">
        <v>19716743</v>
      </c>
      <c r="DE34" s="594"/>
      <c r="DF34" s="594"/>
      <c r="DG34" s="594"/>
      <c r="DH34" s="594"/>
      <c r="DI34" s="594"/>
      <c r="DJ34" s="594"/>
      <c r="DK34" s="595"/>
      <c r="DL34" s="602">
        <v>18492130</v>
      </c>
      <c r="DM34" s="594"/>
      <c r="DN34" s="594"/>
      <c r="DO34" s="594"/>
      <c r="DP34" s="594"/>
      <c r="DQ34" s="594"/>
      <c r="DR34" s="594"/>
      <c r="DS34" s="594"/>
      <c r="DT34" s="594"/>
      <c r="DU34" s="594"/>
      <c r="DV34" s="595"/>
      <c r="DW34" s="598">
        <v>21.7</v>
      </c>
      <c r="DX34" s="623"/>
      <c r="DY34" s="623"/>
      <c r="DZ34" s="623"/>
      <c r="EA34" s="623"/>
      <c r="EB34" s="623"/>
      <c r="EC34" s="624"/>
    </row>
    <row r="35" spans="2:133" ht="11.25" customHeight="1">
      <c r="B35" s="590" t="s">
        <v>302</v>
      </c>
      <c r="C35" s="591"/>
      <c r="D35" s="591"/>
      <c r="E35" s="591"/>
      <c r="F35" s="591"/>
      <c r="G35" s="591"/>
      <c r="H35" s="591"/>
      <c r="I35" s="591"/>
      <c r="J35" s="591"/>
      <c r="K35" s="591"/>
      <c r="L35" s="591"/>
      <c r="M35" s="591"/>
      <c r="N35" s="591"/>
      <c r="O35" s="591"/>
      <c r="P35" s="591"/>
      <c r="Q35" s="592"/>
      <c r="R35" s="593" t="s">
        <v>108</v>
      </c>
      <c r="S35" s="594"/>
      <c r="T35" s="594"/>
      <c r="U35" s="594"/>
      <c r="V35" s="594"/>
      <c r="W35" s="594"/>
      <c r="X35" s="594"/>
      <c r="Y35" s="595"/>
      <c r="Z35" s="596" t="s">
        <v>108</v>
      </c>
      <c r="AA35" s="596"/>
      <c r="AB35" s="596"/>
      <c r="AC35" s="596"/>
      <c r="AD35" s="597" t="s">
        <v>108</v>
      </c>
      <c r="AE35" s="597"/>
      <c r="AF35" s="597"/>
      <c r="AG35" s="597"/>
      <c r="AH35" s="597"/>
      <c r="AI35" s="597"/>
      <c r="AJ35" s="597"/>
      <c r="AK35" s="597"/>
      <c r="AL35" s="598" t="s">
        <v>108</v>
      </c>
      <c r="AM35" s="599"/>
      <c r="AN35" s="599"/>
      <c r="AO35" s="600"/>
      <c r="AP35" s="186"/>
      <c r="AQ35" s="604" t="s">
        <v>303</v>
      </c>
      <c r="AR35" s="605"/>
      <c r="AS35" s="605"/>
      <c r="AT35" s="605"/>
      <c r="AU35" s="605"/>
      <c r="AV35" s="605"/>
      <c r="AW35" s="605"/>
      <c r="AX35" s="605"/>
      <c r="AY35" s="606"/>
      <c r="AZ35" s="582">
        <v>13605046</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738683</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1387843</v>
      </c>
      <c r="CS35" s="625"/>
      <c r="CT35" s="625"/>
      <c r="CU35" s="625"/>
      <c r="CV35" s="625"/>
      <c r="CW35" s="625"/>
      <c r="CX35" s="625"/>
      <c r="CY35" s="626"/>
      <c r="CZ35" s="627">
        <v>1</v>
      </c>
      <c r="DA35" s="628"/>
      <c r="DB35" s="628"/>
      <c r="DC35" s="629"/>
      <c r="DD35" s="602">
        <v>1015786</v>
      </c>
      <c r="DE35" s="625"/>
      <c r="DF35" s="625"/>
      <c r="DG35" s="625"/>
      <c r="DH35" s="625"/>
      <c r="DI35" s="625"/>
      <c r="DJ35" s="625"/>
      <c r="DK35" s="626"/>
      <c r="DL35" s="602">
        <v>1015786</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306</v>
      </c>
      <c r="C36" s="637"/>
      <c r="D36" s="637"/>
      <c r="E36" s="637"/>
      <c r="F36" s="637"/>
      <c r="G36" s="637"/>
      <c r="H36" s="637"/>
      <c r="I36" s="637"/>
      <c r="J36" s="637"/>
      <c r="K36" s="637"/>
      <c r="L36" s="637"/>
      <c r="M36" s="637"/>
      <c r="N36" s="637"/>
      <c r="O36" s="637"/>
      <c r="P36" s="637"/>
      <c r="Q36" s="638"/>
      <c r="R36" s="665">
        <v>139010253</v>
      </c>
      <c r="S36" s="666"/>
      <c r="T36" s="666"/>
      <c r="U36" s="666"/>
      <c r="V36" s="666"/>
      <c r="W36" s="666"/>
      <c r="X36" s="666"/>
      <c r="Y36" s="667"/>
      <c r="Z36" s="668">
        <v>100</v>
      </c>
      <c r="AA36" s="668"/>
      <c r="AB36" s="668"/>
      <c r="AC36" s="668"/>
      <c r="AD36" s="669">
        <v>85195638</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2100000</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-1236962</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4130262</v>
      </c>
      <c r="CS36" s="594"/>
      <c r="CT36" s="594"/>
      <c r="CU36" s="594"/>
      <c r="CV36" s="594"/>
      <c r="CW36" s="594"/>
      <c r="CX36" s="594"/>
      <c r="CY36" s="595"/>
      <c r="CZ36" s="627">
        <v>3.1</v>
      </c>
      <c r="DA36" s="628"/>
      <c r="DB36" s="628"/>
      <c r="DC36" s="629"/>
      <c r="DD36" s="602">
        <v>3432820</v>
      </c>
      <c r="DE36" s="594"/>
      <c r="DF36" s="594"/>
      <c r="DG36" s="594"/>
      <c r="DH36" s="594"/>
      <c r="DI36" s="594"/>
      <c r="DJ36" s="594"/>
      <c r="DK36" s="595"/>
      <c r="DL36" s="602">
        <v>2139860</v>
      </c>
      <c r="DM36" s="594"/>
      <c r="DN36" s="594"/>
      <c r="DO36" s="594"/>
      <c r="DP36" s="594"/>
      <c r="DQ36" s="594"/>
      <c r="DR36" s="594"/>
      <c r="DS36" s="594"/>
      <c r="DT36" s="594"/>
      <c r="DU36" s="594"/>
      <c r="DV36" s="595"/>
      <c r="DW36" s="598">
        <v>2.5</v>
      </c>
      <c r="DX36" s="623"/>
      <c r="DY36" s="623"/>
      <c r="DZ36" s="623"/>
      <c r="EA36" s="623"/>
      <c r="EB36" s="623"/>
      <c r="EC36" s="624"/>
    </row>
    <row r="37" spans="2:133" ht="11.25" customHeight="1">
      <c r="AQ37" s="672" t="s">
        <v>310</v>
      </c>
      <c r="AR37" s="673"/>
      <c r="AS37" s="673"/>
      <c r="AT37" s="673"/>
      <c r="AU37" s="673"/>
      <c r="AV37" s="673"/>
      <c r="AW37" s="673"/>
      <c r="AX37" s="673"/>
      <c r="AY37" s="674"/>
      <c r="AZ37" s="593">
        <v>595260</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72428</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20732</v>
      </c>
      <c r="CS37" s="625"/>
      <c r="CT37" s="625"/>
      <c r="CU37" s="625"/>
      <c r="CV37" s="625"/>
      <c r="CW37" s="625"/>
      <c r="CX37" s="625"/>
      <c r="CY37" s="626"/>
      <c r="CZ37" s="627">
        <v>0</v>
      </c>
      <c r="DA37" s="628"/>
      <c r="DB37" s="628"/>
      <c r="DC37" s="629"/>
      <c r="DD37" s="602">
        <v>20732</v>
      </c>
      <c r="DE37" s="625"/>
      <c r="DF37" s="625"/>
      <c r="DG37" s="625"/>
      <c r="DH37" s="625"/>
      <c r="DI37" s="625"/>
      <c r="DJ37" s="625"/>
      <c r="DK37" s="626"/>
      <c r="DL37" s="602">
        <v>20732</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313</v>
      </c>
      <c r="AR38" s="673"/>
      <c r="AS38" s="673"/>
      <c r="AT38" s="673"/>
      <c r="AU38" s="673"/>
      <c r="AV38" s="673"/>
      <c r="AW38" s="673"/>
      <c r="AX38" s="673"/>
      <c r="AY38" s="674"/>
      <c r="AZ38" s="593">
        <v>300000</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113593</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13305046</v>
      </c>
      <c r="CS38" s="594"/>
      <c r="CT38" s="594"/>
      <c r="CU38" s="594"/>
      <c r="CV38" s="594"/>
      <c r="CW38" s="594"/>
      <c r="CX38" s="594"/>
      <c r="CY38" s="595"/>
      <c r="CZ38" s="627">
        <v>9.9</v>
      </c>
      <c r="DA38" s="628"/>
      <c r="DB38" s="628"/>
      <c r="DC38" s="629"/>
      <c r="DD38" s="602">
        <v>11776224</v>
      </c>
      <c r="DE38" s="594"/>
      <c r="DF38" s="594"/>
      <c r="DG38" s="594"/>
      <c r="DH38" s="594"/>
      <c r="DI38" s="594"/>
      <c r="DJ38" s="594"/>
      <c r="DK38" s="595"/>
      <c r="DL38" s="602">
        <v>8547293</v>
      </c>
      <c r="DM38" s="594"/>
      <c r="DN38" s="594"/>
      <c r="DO38" s="594"/>
      <c r="DP38" s="594"/>
      <c r="DQ38" s="594"/>
      <c r="DR38" s="594"/>
      <c r="DS38" s="594"/>
      <c r="DT38" s="594"/>
      <c r="DU38" s="594"/>
      <c r="DV38" s="595"/>
      <c r="DW38" s="598">
        <v>10</v>
      </c>
      <c r="DX38" s="623"/>
      <c r="DY38" s="623"/>
      <c r="DZ38" s="623"/>
      <c r="EA38" s="623"/>
      <c r="EB38" s="623"/>
      <c r="EC38" s="624"/>
    </row>
    <row r="39" spans="2:133" ht="11.25" customHeight="1">
      <c r="AQ39" s="672" t="s">
        <v>316</v>
      </c>
      <c r="AR39" s="673"/>
      <c r="AS39" s="673"/>
      <c r="AT39" s="673"/>
      <c r="AU39" s="673"/>
      <c r="AV39" s="673"/>
      <c r="AW39" s="673"/>
      <c r="AX39" s="673"/>
      <c r="AY39" s="674"/>
      <c r="AZ39" s="593" t="s">
        <v>108</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98</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2555667</v>
      </c>
      <c r="CS39" s="625"/>
      <c r="CT39" s="625"/>
      <c r="CU39" s="625"/>
      <c r="CV39" s="625"/>
      <c r="CW39" s="625"/>
      <c r="CX39" s="625"/>
      <c r="CY39" s="626"/>
      <c r="CZ39" s="627">
        <v>1.9</v>
      </c>
      <c r="DA39" s="628"/>
      <c r="DB39" s="628"/>
      <c r="DC39" s="629"/>
      <c r="DD39" s="602">
        <v>2501938</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3800000</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87</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977800</v>
      </c>
      <c r="CS40" s="594"/>
      <c r="CT40" s="594"/>
      <c r="CU40" s="594"/>
      <c r="CV40" s="594"/>
      <c r="CW40" s="594"/>
      <c r="CX40" s="594"/>
      <c r="CY40" s="595"/>
      <c r="CZ40" s="627">
        <v>0.7</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6809786</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256</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11880083</v>
      </c>
      <c r="CS42" s="594"/>
      <c r="CT42" s="594"/>
      <c r="CU42" s="594"/>
      <c r="CV42" s="594"/>
      <c r="CW42" s="594"/>
      <c r="CX42" s="594"/>
      <c r="CY42" s="595"/>
      <c r="CZ42" s="627">
        <v>8.9</v>
      </c>
      <c r="DA42" s="676"/>
      <c r="DB42" s="676"/>
      <c r="DC42" s="677"/>
      <c r="DD42" s="602">
        <v>5393718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994302</v>
      </c>
      <c r="CS43" s="625"/>
      <c r="CT43" s="625"/>
      <c r="CU43" s="625"/>
      <c r="CV43" s="625"/>
      <c r="CW43" s="625"/>
      <c r="CX43" s="625"/>
      <c r="CY43" s="626"/>
      <c r="CZ43" s="627">
        <v>0.7</v>
      </c>
      <c r="DA43" s="628"/>
      <c r="DB43" s="628"/>
      <c r="DC43" s="629"/>
      <c r="DD43" s="602">
        <v>989440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11880083</v>
      </c>
      <c r="CS44" s="594"/>
      <c r="CT44" s="594"/>
      <c r="CU44" s="594"/>
      <c r="CV44" s="594"/>
      <c r="CW44" s="594"/>
      <c r="CX44" s="594"/>
      <c r="CY44" s="595"/>
      <c r="CZ44" s="627">
        <v>8.9</v>
      </c>
      <c r="DA44" s="676"/>
      <c r="DB44" s="676"/>
      <c r="DC44" s="677"/>
      <c r="DD44" s="602">
        <v>5393718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332</v>
      </c>
      <c r="CG45" s="591"/>
      <c r="CH45" s="591"/>
      <c r="CI45" s="591"/>
      <c r="CJ45" s="591"/>
      <c r="CK45" s="591"/>
      <c r="CL45" s="591"/>
      <c r="CM45" s="591"/>
      <c r="CN45" s="591"/>
      <c r="CO45" s="591"/>
      <c r="CP45" s="591"/>
      <c r="CQ45" s="592"/>
      <c r="CR45" s="593">
        <v>1586336</v>
      </c>
      <c r="CS45" s="625"/>
      <c r="CT45" s="625"/>
      <c r="CU45" s="625"/>
      <c r="CV45" s="625"/>
      <c r="CW45" s="625"/>
      <c r="CX45" s="625"/>
      <c r="CY45" s="626"/>
      <c r="CZ45" s="627">
        <v>1.2</v>
      </c>
      <c r="DA45" s="628"/>
      <c r="DB45" s="628"/>
      <c r="DC45" s="629"/>
      <c r="DD45" s="602">
        <v>168850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333</v>
      </c>
      <c r="CG46" s="591"/>
      <c r="CH46" s="591"/>
      <c r="CI46" s="591"/>
      <c r="CJ46" s="591"/>
      <c r="CK46" s="591"/>
      <c r="CL46" s="591"/>
      <c r="CM46" s="591"/>
      <c r="CN46" s="591"/>
      <c r="CO46" s="591"/>
      <c r="CP46" s="591"/>
      <c r="CQ46" s="592"/>
      <c r="CR46" s="593">
        <v>10263585</v>
      </c>
      <c r="CS46" s="594"/>
      <c r="CT46" s="594"/>
      <c r="CU46" s="594"/>
      <c r="CV46" s="594"/>
      <c r="CW46" s="594"/>
      <c r="CX46" s="594"/>
      <c r="CY46" s="595"/>
      <c r="CZ46" s="627">
        <v>7.7</v>
      </c>
      <c r="DA46" s="676"/>
      <c r="DB46" s="676"/>
      <c r="DC46" s="677"/>
      <c r="DD46" s="602">
        <v>5215715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334</v>
      </c>
      <c r="CG47" s="591"/>
      <c r="CH47" s="591"/>
      <c r="CI47" s="591"/>
      <c r="CJ47" s="591"/>
      <c r="CK47" s="591"/>
      <c r="CL47" s="591"/>
      <c r="CM47" s="591"/>
      <c r="CN47" s="591"/>
      <c r="CO47" s="591"/>
      <c r="CP47" s="591"/>
      <c r="CQ47" s="592"/>
      <c r="CR47" s="593" t="s">
        <v>156</v>
      </c>
      <c r="CS47" s="625"/>
      <c r="CT47" s="625"/>
      <c r="CU47" s="625"/>
      <c r="CV47" s="625"/>
      <c r="CW47" s="625"/>
      <c r="CX47" s="625"/>
      <c r="CY47" s="626"/>
      <c r="CZ47" s="627" t="s">
        <v>156</v>
      </c>
      <c r="DA47" s="628"/>
      <c r="DB47" s="628"/>
      <c r="DC47" s="629"/>
      <c r="DD47" s="602" t="s">
        <v>156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335</v>
      </c>
      <c r="CG48" s="591"/>
      <c r="CH48" s="591"/>
      <c r="CI48" s="591"/>
      <c r="CJ48" s="591"/>
      <c r="CK48" s="591"/>
      <c r="CL48" s="591"/>
      <c r="CM48" s="591"/>
      <c r="CN48" s="591"/>
      <c r="CO48" s="591"/>
      <c r="CP48" s="591"/>
      <c r="CQ48" s="592"/>
      <c r="CR48" s="593" t="s">
        <v>156</v>
      </c>
      <c r="CS48" s="594"/>
      <c r="CT48" s="594"/>
      <c r="CU48" s="594"/>
      <c r="CV48" s="594"/>
      <c r="CW48" s="594"/>
      <c r="CX48" s="594"/>
      <c r="CY48" s="595"/>
      <c r="CZ48" s="627" t="s">
        <v>156</v>
      </c>
      <c r="DA48" s="676"/>
      <c r="DB48" s="676"/>
      <c r="DC48" s="677"/>
      <c r="DD48" s="602" t="s">
        <v>156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336</v>
      </c>
      <c r="CE49" s="637"/>
      <c r="CF49" s="637"/>
      <c r="CG49" s="637"/>
      <c r="CH49" s="637"/>
      <c r="CI49" s="637"/>
      <c r="CJ49" s="637"/>
      <c r="CK49" s="637"/>
      <c r="CL49" s="637"/>
      <c r="CM49" s="637"/>
      <c r="CN49" s="637"/>
      <c r="CO49" s="637"/>
      <c r="CP49" s="637"/>
      <c r="CQ49" s="638"/>
      <c r="CR49" s="665">
        <v>133863077</v>
      </c>
      <c r="CS49" s="661"/>
      <c r="CT49" s="661"/>
      <c r="CU49" s="661"/>
      <c r="CV49" s="661"/>
      <c r="CW49" s="661"/>
      <c r="CX49" s="661"/>
      <c r="CY49" s="688"/>
      <c r="CZ49" s="689">
        <v>100</v>
      </c>
      <c r="DA49" s="690"/>
      <c r="DB49" s="690"/>
      <c r="DC49" s="691"/>
      <c r="DD49" s="692">
        <v>91223432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532</v>
      </c>
      <c r="C7" s="720"/>
      <c r="D7" s="720"/>
      <c r="E7" s="720"/>
      <c r="F7" s="720"/>
      <c r="G7" s="720"/>
      <c r="H7" s="720"/>
      <c r="I7" s="720"/>
      <c r="J7" s="720"/>
      <c r="K7" s="720"/>
      <c r="L7" s="720"/>
      <c r="M7" s="720"/>
      <c r="N7" s="720"/>
      <c r="O7" s="720"/>
      <c r="P7" s="721"/>
      <c r="Q7" s="722">
        <v>139245</v>
      </c>
      <c r="R7" s="723"/>
      <c r="S7" s="723"/>
      <c r="T7" s="723"/>
      <c r="U7" s="723"/>
      <c r="V7" s="723">
        <v>134098</v>
      </c>
      <c r="W7" s="723"/>
      <c r="X7" s="723"/>
      <c r="Y7" s="723"/>
      <c r="Z7" s="723"/>
      <c r="AA7" s="723">
        <v>5147</v>
      </c>
      <c r="AB7" s="723"/>
      <c r="AC7" s="723"/>
      <c r="AD7" s="723"/>
      <c r="AE7" s="724"/>
      <c r="AF7" s="725">
        <v>4778</v>
      </c>
      <c r="AG7" s="726"/>
      <c r="AH7" s="726"/>
      <c r="AI7" s="726"/>
      <c r="AJ7" s="727"/>
      <c r="AK7" s="762">
        <v>559</v>
      </c>
      <c r="AL7" s="763"/>
      <c r="AM7" s="763"/>
      <c r="AN7" s="763"/>
      <c r="AO7" s="763"/>
      <c r="AP7" s="763">
        <v>60294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-6</v>
      </c>
      <c r="CI7" s="760"/>
      <c r="CJ7" s="760"/>
      <c r="CK7" s="760"/>
      <c r="CL7" s="761"/>
      <c r="CM7" s="759">
        <v>152</v>
      </c>
      <c r="CN7" s="760"/>
      <c r="CO7" s="760"/>
      <c r="CP7" s="760"/>
      <c r="CQ7" s="761"/>
      <c r="CR7" s="759">
        <v>30</v>
      </c>
      <c r="CS7" s="760"/>
      <c r="CT7" s="760"/>
      <c r="CU7" s="760"/>
      <c r="CV7" s="761"/>
      <c r="CW7" s="759" t="s">
        <v>476</v>
      </c>
      <c r="CX7" s="760"/>
      <c r="CY7" s="760"/>
      <c r="CZ7" s="760"/>
      <c r="DA7" s="761"/>
      <c r="DB7" s="759" t="s">
        <v>476</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-6</v>
      </c>
      <c r="CI8" s="770"/>
      <c r="CJ8" s="770"/>
      <c r="CK8" s="770"/>
      <c r="CL8" s="771"/>
      <c r="CM8" s="769">
        <v>1514</v>
      </c>
      <c r="CN8" s="770"/>
      <c r="CO8" s="770"/>
      <c r="CP8" s="770"/>
      <c r="CQ8" s="771"/>
      <c r="CR8" s="769">
        <v>650</v>
      </c>
      <c r="CS8" s="770"/>
      <c r="CT8" s="770"/>
      <c r="CU8" s="770"/>
      <c r="CV8" s="771"/>
      <c r="CW8" s="769">
        <v>25</v>
      </c>
      <c r="CX8" s="770"/>
      <c r="CY8" s="770"/>
      <c r="CZ8" s="770"/>
      <c r="DA8" s="771"/>
      <c r="DB8" s="769" t="s">
        <v>476</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-8</v>
      </c>
      <c r="CI9" s="770"/>
      <c r="CJ9" s="770"/>
      <c r="CK9" s="770"/>
      <c r="CL9" s="771"/>
      <c r="CM9" s="769">
        <v>45</v>
      </c>
      <c r="CN9" s="770"/>
      <c r="CO9" s="770"/>
      <c r="CP9" s="770"/>
      <c r="CQ9" s="771"/>
      <c r="CR9" s="769">
        <v>50</v>
      </c>
      <c r="CS9" s="770"/>
      <c r="CT9" s="770"/>
      <c r="CU9" s="770"/>
      <c r="CV9" s="771"/>
      <c r="CW9" s="769">
        <v>7</v>
      </c>
      <c r="CX9" s="770"/>
      <c r="CY9" s="770"/>
      <c r="CZ9" s="770"/>
      <c r="DA9" s="771"/>
      <c r="DB9" s="769" t="s">
        <v>476</v>
      </c>
      <c r="DC9" s="770"/>
      <c r="DD9" s="770"/>
      <c r="DE9" s="770"/>
      <c r="DF9" s="771"/>
      <c r="DG9" s="769" t="s">
        <v>476</v>
      </c>
      <c r="DH9" s="770"/>
      <c r="DI9" s="770"/>
      <c r="DJ9" s="770"/>
      <c r="DK9" s="771"/>
      <c r="DL9" s="769" t="s">
        <v>476</v>
      </c>
      <c r="DM9" s="770"/>
      <c r="DN9" s="770"/>
      <c r="DO9" s="770"/>
      <c r="DP9" s="771"/>
      <c r="DQ9" s="769" t="s">
        <v>476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40</v>
      </c>
      <c r="CI10" s="770"/>
      <c r="CJ10" s="770"/>
      <c r="CK10" s="770"/>
      <c r="CL10" s="771"/>
      <c r="CM10" s="769">
        <v>-44</v>
      </c>
      <c r="CN10" s="770"/>
      <c r="CO10" s="770"/>
      <c r="CP10" s="770"/>
      <c r="CQ10" s="771"/>
      <c r="CR10" s="769">
        <v>16</v>
      </c>
      <c r="CS10" s="770"/>
      <c r="CT10" s="770"/>
      <c r="CU10" s="770"/>
      <c r="CV10" s="771"/>
      <c r="CW10" s="769" t="s">
        <v>476</v>
      </c>
      <c r="CX10" s="770"/>
      <c r="CY10" s="770"/>
      <c r="CZ10" s="770"/>
      <c r="DA10" s="771"/>
      <c r="DB10" s="769" t="s">
        <v>476</v>
      </c>
      <c r="DC10" s="770"/>
      <c r="DD10" s="770"/>
      <c r="DE10" s="770"/>
      <c r="DF10" s="771"/>
      <c r="DG10" s="769" t="s">
        <v>476</v>
      </c>
      <c r="DH10" s="770"/>
      <c r="DI10" s="770"/>
      <c r="DJ10" s="770"/>
      <c r="DK10" s="771"/>
      <c r="DL10" s="769" t="s">
        <v>476</v>
      </c>
      <c r="DM10" s="770"/>
      <c r="DN10" s="770"/>
      <c r="DO10" s="770"/>
      <c r="DP10" s="771"/>
      <c r="DQ10" s="769" t="s">
        <v>476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v>2</v>
      </c>
      <c r="CI11" s="770"/>
      <c r="CJ11" s="770"/>
      <c r="CK11" s="770"/>
      <c r="CL11" s="771"/>
      <c r="CM11" s="769">
        <v>50</v>
      </c>
      <c r="CN11" s="770"/>
      <c r="CO11" s="770"/>
      <c r="CP11" s="770"/>
      <c r="CQ11" s="771"/>
      <c r="CR11" s="769">
        <v>10</v>
      </c>
      <c r="CS11" s="770"/>
      <c r="CT11" s="770"/>
      <c r="CU11" s="770"/>
      <c r="CV11" s="771"/>
      <c r="CW11" s="769" t="s">
        <v>476</v>
      </c>
      <c r="CX11" s="770"/>
      <c r="CY11" s="770"/>
      <c r="CZ11" s="770"/>
      <c r="DA11" s="771"/>
      <c r="DB11" s="769">
        <v>793</v>
      </c>
      <c r="DC11" s="770"/>
      <c r="DD11" s="770"/>
      <c r="DE11" s="770"/>
      <c r="DF11" s="771"/>
      <c r="DG11" s="769" t="s">
        <v>557</v>
      </c>
      <c r="DH11" s="770"/>
      <c r="DI11" s="770"/>
      <c r="DJ11" s="770"/>
      <c r="DK11" s="771"/>
      <c r="DL11" s="769">
        <v>862</v>
      </c>
      <c r="DM11" s="770"/>
      <c r="DN11" s="770"/>
      <c r="DO11" s="770"/>
      <c r="DP11" s="771"/>
      <c r="DQ11" s="769" t="s">
        <v>476</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359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360</v>
      </c>
      <c r="B23" s="778" t="s">
        <v>361</v>
      </c>
      <c r="C23" s="779"/>
      <c r="D23" s="779"/>
      <c r="E23" s="779"/>
      <c r="F23" s="779"/>
      <c r="G23" s="779"/>
      <c r="H23" s="779"/>
      <c r="I23" s="779"/>
      <c r="J23" s="779"/>
      <c r="K23" s="779"/>
      <c r="L23" s="779"/>
      <c r="M23" s="779"/>
      <c r="N23" s="779"/>
      <c r="O23" s="779"/>
      <c r="P23" s="780"/>
      <c r="Q23" s="781">
        <v>139245</v>
      </c>
      <c r="R23" s="782"/>
      <c r="S23" s="782"/>
      <c r="T23" s="782"/>
      <c r="U23" s="782"/>
      <c r="V23" s="782">
        <v>134098</v>
      </c>
      <c r="W23" s="782"/>
      <c r="X23" s="782"/>
      <c r="Y23" s="782"/>
      <c r="Z23" s="782"/>
      <c r="AA23" s="782">
        <v>5147</v>
      </c>
      <c r="AB23" s="782"/>
      <c r="AC23" s="782"/>
      <c r="AD23" s="782"/>
      <c r="AE23" s="783"/>
      <c r="AF23" s="784">
        <v>4778</v>
      </c>
      <c r="AG23" s="782"/>
      <c r="AH23" s="782"/>
      <c r="AI23" s="782"/>
      <c r="AJ23" s="785"/>
      <c r="AK23" s="786"/>
      <c r="AL23" s="787"/>
      <c r="AM23" s="787"/>
      <c r="AN23" s="787"/>
      <c r="AO23" s="787"/>
      <c r="AP23" s="782"/>
      <c r="AQ23" s="782"/>
      <c r="AR23" s="782"/>
      <c r="AS23" s="782"/>
      <c r="AT23" s="782"/>
      <c r="AU23" s="788"/>
      <c r="AV23" s="788"/>
      <c r="AW23" s="788"/>
      <c r="AX23" s="788"/>
      <c r="AY23" s="789"/>
      <c r="AZ23" s="797" t="s">
        <v>533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364</v>
      </c>
      <c r="R26" s="706"/>
      <c r="S26" s="706"/>
      <c r="T26" s="706"/>
      <c r="U26" s="707"/>
      <c r="V26" s="705" t="s">
        <v>365</v>
      </c>
      <c r="W26" s="706"/>
      <c r="X26" s="706"/>
      <c r="Y26" s="706"/>
      <c r="Z26" s="707"/>
      <c r="AA26" s="705" t="s">
        <v>366</v>
      </c>
      <c r="AB26" s="706"/>
      <c r="AC26" s="706"/>
      <c r="AD26" s="706"/>
      <c r="AE26" s="706"/>
      <c r="AF26" s="800" t="s">
        <v>367</v>
      </c>
      <c r="AG26" s="801"/>
      <c r="AH26" s="801"/>
      <c r="AI26" s="801"/>
      <c r="AJ26" s="802"/>
      <c r="AK26" s="706" t="s">
        <v>368</v>
      </c>
      <c r="AL26" s="706"/>
      <c r="AM26" s="706"/>
      <c r="AN26" s="706"/>
      <c r="AO26" s="707"/>
      <c r="AP26" s="705" t="s">
        <v>369</v>
      </c>
      <c r="AQ26" s="706"/>
      <c r="AR26" s="706"/>
      <c r="AS26" s="706"/>
      <c r="AT26" s="707"/>
      <c r="AU26" s="705" t="s">
        <v>370</v>
      </c>
      <c r="AV26" s="706"/>
      <c r="AW26" s="706"/>
      <c r="AX26" s="706"/>
      <c r="AY26" s="707"/>
      <c r="AZ26" s="705" t="s">
        <v>371</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534</v>
      </c>
      <c r="C28" s="720"/>
      <c r="D28" s="720"/>
      <c r="E28" s="720"/>
      <c r="F28" s="720"/>
      <c r="G28" s="720"/>
      <c r="H28" s="720"/>
      <c r="I28" s="720"/>
      <c r="J28" s="720"/>
      <c r="K28" s="720"/>
      <c r="L28" s="720"/>
      <c r="M28" s="720"/>
      <c r="N28" s="720"/>
      <c r="O28" s="720"/>
      <c r="P28" s="721"/>
      <c r="Q28" s="810">
        <v>51667</v>
      </c>
      <c r="R28" s="811"/>
      <c r="S28" s="811"/>
      <c r="T28" s="811"/>
      <c r="U28" s="811"/>
      <c r="V28" s="811">
        <v>50928</v>
      </c>
      <c r="W28" s="811"/>
      <c r="X28" s="811"/>
      <c r="Y28" s="811"/>
      <c r="Z28" s="811"/>
      <c r="AA28" s="811">
        <v>739</v>
      </c>
      <c r="AB28" s="811"/>
      <c r="AC28" s="811"/>
      <c r="AD28" s="811"/>
      <c r="AE28" s="812"/>
      <c r="AF28" s="813">
        <v>739</v>
      </c>
      <c r="AG28" s="811"/>
      <c r="AH28" s="811"/>
      <c r="AI28" s="811"/>
      <c r="AJ28" s="814"/>
      <c r="AK28" s="815">
        <v>3800</v>
      </c>
      <c r="AL28" s="806"/>
      <c r="AM28" s="806"/>
      <c r="AN28" s="806"/>
      <c r="AO28" s="806"/>
      <c r="AP28" s="806" t="s">
        <v>561</v>
      </c>
      <c r="AQ28" s="806"/>
      <c r="AR28" s="806"/>
      <c r="AS28" s="806"/>
      <c r="AT28" s="806"/>
      <c r="AU28" s="806" t="s">
        <v>564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535</v>
      </c>
      <c r="C29" s="744"/>
      <c r="D29" s="744"/>
      <c r="E29" s="744"/>
      <c r="F29" s="744"/>
      <c r="G29" s="744"/>
      <c r="H29" s="744"/>
      <c r="I29" s="744"/>
      <c r="J29" s="744"/>
      <c r="K29" s="744"/>
      <c r="L29" s="744"/>
      <c r="M29" s="744"/>
      <c r="N29" s="744"/>
      <c r="O29" s="744"/>
      <c r="P29" s="745"/>
      <c r="Q29" s="746">
        <v>24339</v>
      </c>
      <c r="R29" s="747"/>
      <c r="S29" s="747"/>
      <c r="T29" s="747"/>
      <c r="U29" s="747"/>
      <c r="V29" s="747">
        <v>23680</v>
      </c>
      <c r="W29" s="747"/>
      <c r="X29" s="747"/>
      <c r="Y29" s="747"/>
      <c r="Z29" s="747"/>
      <c r="AA29" s="747">
        <v>659</v>
      </c>
      <c r="AB29" s="747"/>
      <c r="AC29" s="747"/>
      <c r="AD29" s="747"/>
      <c r="AE29" s="748"/>
      <c r="AF29" s="749">
        <v>659</v>
      </c>
      <c r="AG29" s="750"/>
      <c r="AH29" s="750"/>
      <c r="AI29" s="750"/>
      <c r="AJ29" s="751"/>
      <c r="AK29" s="818">
        <v>3490</v>
      </c>
      <c r="AL29" s="819"/>
      <c r="AM29" s="819"/>
      <c r="AN29" s="819"/>
      <c r="AO29" s="819"/>
      <c r="AP29" s="819" t="s">
        <v>562</v>
      </c>
      <c r="AQ29" s="819"/>
      <c r="AR29" s="819"/>
      <c r="AS29" s="819"/>
      <c r="AT29" s="819"/>
      <c r="AU29" s="819" t="s">
        <v>561</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536</v>
      </c>
      <c r="C30" s="744"/>
      <c r="D30" s="744"/>
      <c r="E30" s="744"/>
      <c r="F30" s="744"/>
      <c r="G30" s="744"/>
      <c r="H30" s="744"/>
      <c r="I30" s="744"/>
      <c r="J30" s="744"/>
      <c r="K30" s="744"/>
      <c r="L30" s="744"/>
      <c r="M30" s="744"/>
      <c r="N30" s="744"/>
      <c r="O30" s="744"/>
      <c r="P30" s="745"/>
      <c r="Q30" s="746">
        <v>3983</v>
      </c>
      <c r="R30" s="747"/>
      <c r="S30" s="747"/>
      <c r="T30" s="747"/>
      <c r="U30" s="747"/>
      <c r="V30" s="747">
        <v>3974</v>
      </c>
      <c r="W30" s="747"/>
      <c r="X30" s="747"/>
      <c r="Y30" s="747"/>
      <c r="Z30" s="747"/>
      <c r="AA30" s="747">
        <v>9</v>
      </c>
      <c r="AB30" s="747"/>
      <c r="AC30" s="747"/>
      <c r="AD30" s="747"/>
      <c r="AE30" s="748"/>
      <c r="AF30" s="749">
        <v>9</v>
      </c>
      <c r="AG30" s="750"/>
      <c r="AH30" s="750"/>
      <c r="AI30" s="750"/>
      <c r="AJ30" s="751"/>
      <c r="AK30" s="818">
        <v>582</v>
      </c>
      <c r="AL30" s="819"/>
      <c r="AM30" s="819"/>
      <c r="AN30" s="819"/>
      <c r="AO30" s="819"/>
      <c r="AP30" s="819" t="s">
        <v>563</v>
      </c>
      <c r="AQ30" s="819"/>
      <c r="AR30" s="819"/>
      <c r="AS30" s="819"/>
      <c r="AT30" s="819"/>
      <c r="AU30" s="819" t="s">
        <v>561</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537</v>
      </c>
      <c r="C31" s="744"/>
      <c r="D31" s="744"/>
      <c r="E31" s="744"/>
      <c r="F31" s="744"/>
      <c r="G31" s="744"/>
      <c r="H31" s="744"/>
      <c r="I31" s="744"/>
      <c r="J31" s="744"/>
      <c r="K31" s="744"/>
      <c r="L31" s="744"/>
      <c r="M31" s="744"/>
      <c r="N31" s="744"/>
      <c r="O31" s="744"/>
      <c r="P31" s="745"/>
      <c r="Q31" s="746">
        <v>1089</v>
      </c>
      <c r="R31" s="747"/>
      <c r="S31" s="747"/>
      <c r="T31" s="747"/>
      <c r="U31" s="747"/>
      <c r="V31" s="747">
        <v>1089</v>
      </c>
      <c r="W31" s="747"/>
      <c r="X31" s="747"/>
      <c r="Y31" s="747"/>
      <c r="Z31" s="747"/>
      <c r="AA31" s="747" t="s">
        <v>538</v>
      </c>
      <c r="AB31" s="747"/>
      <c r="AC31" s="747"/>
      <c r="AD31" s="747"/>
      <c r="AE31" s="748"/>
      <c r="AF31" s="749" t="s">
        <v>533</v>
      </c>
      <c r="AG31" s="750"/>
      <c r="AH31" s="750"/>
      <c r="AI31" s="750"/>
      <c r="AJ31" s="751"/>
      <c r="AK31" s="818">
        <v>595</v>
      </c>
      <c r="AL31" s="819"/>
      <c r="AM31" s="819"/>
      <c r="AN31" s="819"/>
      <c r="AO31" s="819"/>
      <c r="AP31" s="819">
        <v>2076</v>
      </c>
      <c r="AQ31" s="819"/>
      <c r="AR31" s="819"/>
      <c r="AS31" s="819"/>
      <c r="AT31" s="819"/>
      <c r="AU31" s="819">
        <v>982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539</v>
      </c>
      <c r="C32" s="744"/>
      <c r="D32" s="744"/>
      <c r="E32" s="744"/>
      <c r="F32" s="744"/>
      <c r="G32" s="744"/>
      <c r="H32" s="744"/>
      <c r="I32" s="744"/>
      <c r="J32" s="744"/>
      <c r="K32" s="744"/>
      <c r="L32" s="744"/>
      <c r="M32" s="744"/>
      <c r="N32" s="744"/>
      <c r="O32" s="744"/>
      <c r="P32" s="745"/>
      <c r="Q32" s="746">
        <v>1550</v>
      </c>
      <c r="R32" s="747"/>
      <c r="S32" s="747"/>
      <c r="T32" s="747"/>
      <c r="U32" s="747"/>
      <c r="V32" s="747">
        <v>1643</v>
      </c>
      <c r="W32" s="747"/>
      <c r="X32" s="747"/>
      <c r="Y32" s="747"/>
      <c r="Z32" s="747"/>
      <c r="AA32" s="747">
        <v>-93</v>
      </c>
      <c r="AB32" s="747"/>
      <c r="AC32" s="747"/>
      <c r="AD32" s="747"/>
      <c r="AE32" s="748"/>
      <c r="AF32" s="749">
        <v>2486</v>
      </c>
      <c r="AG32" s="750"/>
      <c r="AH32" s="750"/>
      <c r="AI32" s="750"/>
      <c r="AJ32" s="751"/>
      <c r="AK32" s="818">
        <v>300</v>
      </c>
      <c r="AL32" s="819"/>
      <c r="AM32" s="819"/>
      <c r="AN32" s="819"/>
      <c r="AO32" s="819"/>
      <c r="AP32" s="819">
        <v>1953</v>
      </c>
      <c r="AQ32" s="819"/>
      <c r="AR32" s="819"/>
      <c r="AS32" s="819"/>
      <c r="AT32" s="819"/>
      <c r="AU32" s="819">
        <v>1302</v>
      </c>
      <c r="AV32" s="819"/>
      <c r="AW32" s="819"/>
      <c r="AX32" s="819"/>
      <c r="AY32" s="819"/>
      <c r="AZ32" s="820" t="s">
        <v>538</v>
      </c>
      <c r="BA32" s="820"/>
      <c r="BB32" s="820"/>
      <c r="BC32" s="820"/>
      <c r="BD32" s="820"/>
      <c r="BE32" s="816" t="s">
        <v>540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541</v>
      </c>
      <c r="C33" s="744"/>
      <c r="D33" s="744"/>
      <c r="E33" s="744"/>
      <c r="F33" s="744"/>
      <c r="G33" s="744"/>
      <c r="H33" s="744"/>
      <c r="I33" s="744"/>
      <c r="J33" s="744"/>
      <c r="K33" s="744"/>
      <c r="L33" s="744"/>
      <c r="M33" s="744"/>
      <c r="N33" s="744"/>
      <c r="O33" s="744"/>
      <c r="P33" s="745"/>
      <c r="Q33" s="746">
        <v>164</v>
      </c>
      <c r="R33" s="747"/>
      <c r="S33" s="747"/>
      <c r="T33" s="747"/>
      <c r="U33" s="747"/>
      <c r="V33" s="747">
        <v>153</v>
      </c>
      <c r="W33" s="747"/>
      <c r="X33" s="747"/>
      <c r="Y33" s="747"/>
      <c r="Z33" s="747"/>
      <c r="AA33" s="747">
        <v>11</v>
      </c>
      <c r="AB33" s="747"/>
      <c r="AC33" s="747"/>
      <c r="AD33" s="747"/>
      <c r="AE33" s="748"/>
      <c r="AF33" s="749">
        <v>11</v>
      </c>
      <c r="AG33" s="750"/>
      <c r="AH33" s="750"/>
      <c r="AI33" s="750"/>
      <c r="AJ33" s="751"/>
      <c r="AK33" s="818" t="s">
        <v>542</v>
      </c>
      <c r="AL33" s="819"/>
      <c r="AM33" s="819"/>
      <c r="AN33" s="819"/>
      <c r="AO33" s="819"/>
      <c r="AP33" s="819">
        <v>4</v>
      </c>
      <c r="AQ33" s="819"/>
      <c r="AR33" s="819"/>
      <c r="AS33" s="819"/>
      <c r="AT33" s="819"/>
      <c r="AU33" s="819">
        <v>1</v>
      </c>
      <c r="AV33" s="819"/>
      <c r="AW33" s="819"/>
      <c r="AX33" s="819"/>
      <c r="AY33" s="819"/>
      <c r="AZ33" s="820" t="s">
        <v>542</v>
      </c>
      <c r="BA33" s="820"/>
      <c r="BB33" s="820"/>
      <c r="BC33" s="820"/>
      <c r="BD33" s="820"/>
      <c r="BE33" s="816" t="s">
        <v>543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544</v>
      </c>
      <c r="C34" s="744"/>
      <c r="D34" s="744"/>
      <c r="E34" s="744"/>
      <c r="F34" s="744"/>
      <c r="G34" s="744"/>
      <c r="H34" s="744"/>
      <c r="I34" s="744"/>
      <c r="J34" s="744"/>
      <c r="K34" s="744"/>
      <c r="L34" s="744"/>
      <c r="M34" s="744"/>
      <c r="N34" s="744"/>
      <c r="O34" s="744"/>
      <c r="P34" s="745"/>
      <c r="Q34" s="746">
        <v>14368</v>
      </c>
      <c r="R34" s="747"/>
      <c r="S34" s="747"/>
      <c r="T34" s="747"/>
      <c r="U34" s="747"/>
      <c r="V34" s="747">
        <v>14109</v>
      </c>
      <c r="W34" s="747"/>
      <c r="X34" s="747"/>
      <c r="Y34" s="747"/>
      <c r="Z34" s="747"/>
      <c r="AA34" s="747">
        <v>259</v>
      </c>
      <c r="AB34" s="747"/>
      <c r="AC34" s="747"/>
      <c r="AD34" s="747"/>
      <c r="AE34" s="748"/>
      <c r="AF34" s="749">
        <v>248</v>
      </c>
      <c r="AG34" s="750"/>
      <c r="AH34" s="750"/>
      <c r="AI34" s="750"/>
      <c r="AJ34" s="751"/>
      <c r="AK34" s="818">
        <v>2100</v>
      </c>
      <c r="AL34" s="819"/>
      <c r="AM34" s="819"/>
      <c r="AN34" s="819"/>
      <c r="AO34" s="819"/>
      <c r="AP34" s="819">
        <v>33530</v>
      </c>
      <c r="AQ34" s="819"/>
      <c r="AR34" s="819"/>
      <c r="AS34" s="819"/>
      <c r="AT34" s="819"/>
      <c r="AU34" s="819">
        <v>13613</v>
      </c>
      <c r="AV34" s="819"/>
      <c r="AW34" s="819"/>
      <c r="AX34" s="819"/>
      <c r="AY34" s="819"/>
      <c r="AZ34" s="820" t="s">
        <v>542</v>
      </c>
      <c r="BA34" s="820"/>
      <c r="BB34" s="820"/>
      <c r="BC34" s="820"/>
      <c r="BD34" s="820"/>
      <c r="BE34" s="816" t="s">
        <v>543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360</v>
      </c>
      <c r="B63" s="778" t="s">
        <v>376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4152</v>
      </c>
      <c r="AG63" s="830"/>
      <c r="AH63" s="830"/>
      <c r="AI63" s="830"/>
      <c r="AJ63" s="831"/>
      <c r="AK63" s="832"/>
      <c r="AL63" s="827"/>
      <c r="AM63" s="827"/>
      <c r="AN63" s="827"/>
      <c r="AO63" s="827"/>
      <c r="AP63" s="830">
        <v>37563</v>
      </c>
      <c r="AQ63" s="830"/>
      <c r="AR63" s="830"/>
      <c r="AS63" s="830"/>
      <c r="AT63" s="830"/>
      <c r="AU63" s="830">
        <v>15898</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378</v>
      </c>
      <c r="B66" s="729"/>
      <c r="C66" s="729"/>
      <c r="D66" s="729"/>
      <c r="E66" s="729"/>
      <c r="F66" s="729"/>
      <c r="G66" s="729"/>
      <c r="H66" s="729"/>
      <c r="I66" s="729"/>
      <c r="J66" s="729"/>
      <c r="K66" s="729"/>
      <c r="L66" s="729"/>
      <c r="M66" s="729"/>
      <c r="N66" s="729"/>
      <c r="O66" s="729"/>
      <c r="P66" s="730"/>
      <c r="Q66" s="705" t="s">
        <v>379</v>
      </c>
      <c r="R66" s="706"/>
      <c r="S66" s="706"/>
      <c r="T66" s="706"/>
      <c r="U66" s="707"/>
      <c r="V66" s="705" t="s">
        <v>380</v>
      </c>
      <c r="W66" s="706"/>
      <c r="X66" s="706"/>
      <c r="Y66" s="706"/>
      <c r="Z66" s="707"/>
      <c r="AA66" s="705" t="s">
        <v>381</v>
      </c>
      <c r="AB66" s="706"/>
      <c r="AC66" s="706"/>
      <c r="AD66" s="706"/>
      <c r="AE66" s="707"/>
      <c r="AF66" s="840" t="s">
        <v>382</v>
      </c>
      <c r="AG66" s="801"/>
      <c r="AH66" s="801"/>
      <c r="AI66" s="801"/>
      <c r="AJ66" s="841"/>
      <c r="AK66" s="705" t="s">
        <v>383</v>
      </c>
      <c r="AL66" s="729"/>
      <c r="AM66" s="729"/>
      <c r="AN66" s="729"/>
      <c r="AO66" s="730"/>
      <c r="AP66" s="705" t="s">
        <v>384</v>
      </c>
      <c r="AQ66" s="706"/>
      <c r="AR66" s="706"/>
      <c r="AS66" s="706"/>
      <c r="AT66" s="707"/>
      <c r="AU66" s="705" t="s">
        <v>385</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60" t="s">
        <v>550</v>
      </c>
      <c r="C68" s="861"/>
      <c r="D68" s="861"/>
      <c r="E68" s="861"/>
      <c r="F68" s="861"/>
      <c r="G68" s="861"/>
      <c r="H68" s="861"/>
      <c r="I68" s="861"/>
      <c r="J68" s="861"/>
      <c r="K68" s="861"/>
      <c r="L68" s="861"/>
      <c r="M68" s="861"/>
      <c r="N68" s="861"/>
      <c r="O68" s="861"/>
      <c r="P68" s="862"/>
      <c r="Q68" s="863">
        <v>26273</v>
      </c>
      <c r="R68" s="855"/>
      <c r="S68" s="855"/>
      <c r="T68" s="855"/>
      <c r="U68" s="856"/>
      <c r="V68" s="854">
        <v>25836</v>
      </c>
      <c r="W68" s="855"/>
      <c r="X68" s="855"/>
      <c r="Y68" s="855"/>
      <c r="Z68" s="856"/>
      <c r="AA68" s="854">
        <v>437</v>
      </c>
      <c r="AB68" s="855"/>
      <c r="AC68" s="855"/>
      <c r="AD68" s="855"/>
      <c r="AE68" s="856"/>
      <c r="AF68" s="854">
        <v>437</v>
      </c>
      <c r="AG68" s="855"/>
      <c r="AH68" s="855"/>
      <c r="AI68" s="855"/>
      <c r="AJ68" s="856"/>
      <c r="AK68" s="854">
        <v>2695</v>
      </c>
      <c r="AL68" s="855"/>
      <c r="AM68" s="855"/>
      <c r="AN68" s="855"/>
      <c r="AO68" s="856"/>
      <c r="AP68" s="854" t="s">
        <v>476</v>
      </c>
      <c r="AQ68" s="855"/>
      <c r="AR68" s="855"/>
      <c r="AS68" s="855"/>
      <c r="AT68" s="856"/>
      <c r="AU68" s="854" t="s">
        <v>476</v>
      </c>
      <c r="AV68" s="855"/>
      <c r="AW68" s="855"/>
      <c r="AX68" s="855"/>
      <c r="AY68" s="856"/>
      <c r="AZ68" s="857" t="s">
        <v>551</v>
      </c>
      <c r="BA68" s="858"/>
      <c r="BB68" s="858"/>
      <c r="BC68" s="858"/>
      <c r="BD68" s="859"/>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552</v>
      </c>
      <c r="C69" s="865"/>
      <c r="D69" s="865"/>
      <c r="E69" s="865"/>
      <c r="F69" s="865"/>
      <c r="G69" s="865"/>
      <c r="H69" s="865"/>
      <c r="I69" s="865"/>
      <c r="J69" s="865"/>
      <c r="K69" s="865"/>
      <c r="L69" s="865"/>
      <c r="M69" s="865"/>
      <c r="N69" s="865"/>
      <c r="O69" s="865"/>
      <c r="P69" s="866"/>
      <c r="Q69" s="867">
        <v>199</v>
      </c>
      <c r="R69" s="868"/>
      <c r="S69" s="868"/>
      <c r="T69" s="868"/>
      <c r="U69" s="818"/>
      <c r="V69" s="869">
        <v>159</v>
      </c>
      <c r="W69" s="868"/>
      <c r="X69" s="868"/>
      <c r="Y69" s="868"/>
      <c r="Z69" s="818"/>
      <c r="AA69" s="869">
        <v>40</v>
      </c>
      <c r="AB69" s="868"/>
      <c r="AC69" s="868"/>
      <c r="AD69" s="868"/>
      <c r="AE69" s="818"/>
      <c r="AF69" s="869">
        <v>40</v>
      </c>
      <c r="AG69" s="868"/>
      <c r="AH69" s="868"/>
      <c r="AI69" s="868"/>
      <c r="AJ69" s="818"/>
      <c r="AK69" s="869" t="s">
        <v>476</v>
      </c>
      <c r="AL69" s="868"/>
      <c r="AM69" s="868"/>
      <c r="AN69" s="868"/>
      <c r="AO69" s="818"/>
      <c r="AP69" s="869" t="s">
        <v>476</v>
      </c>
      <c r="AQ69" s="868"/>
      <c r="AR69" s="868"/>
      <c r="AS69" s="868"/>
      <c r="AT69" s="818"/>
      <c r="AU69" s="869" t="s">
        <v>476</v>
      </c>
      <c r="AV69" s="868"/>
      <c r="AW69" s="868"/>
      <c r="AX69" s="868"/>
      <c r="AY69" s="818"/>
      <c r="AZ69" s="870" t="s">
        <v>551</v>
      </c>
      <c r="BA69" s="871"/>
      <c r="BB69" s="871"/>
      <c r="BC69" s="871"/>
      <c r="BD69" s="872"/>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553</v>
      </c>
      <c r="C70" s="865"/>
      <c r="D70" s="865"/>
      <c r="E70" s="865"/>
      <c r="F70" s="865"/>
      <c r="G70" s="865"/>
      <c r="H70" s="865"/>
      <c r="I70" s="865"/>
      <c r="J70" s="865"/>
      <c r="K70" s="865"/>
      <c r="L70" s="865"/>
      <c r="M70" s="865"/>
      <c r="N70" s="865"/>
      <c r="O70" s="865"/>
      <c r="P70" s="866"/>
      <c r="Q70" s="867">
        <v>111</v>
      </c>
      <c r="R70" s="868"/>
      <c r="S70" s="868"/>
      <c r="T70" s="868"/>
      <c r="U70" s="818"/>
      <c r="V70" s="869">
        <v>104</v>
      </c>
      <c r="W70" s="868"/>
      <c r="X70" s="868"/>
      <c r="Y70" s="868"/>
      <c r="Z70" s="818"/>
      <c r="AA70" s="869">
        <v>7</v>
      </c>
      <c r="AB70" s="868"/>
      <c r="AC70" s="868"/>
      <c r="AD70" s="868"/>
      <c r="AE70" s="818"/>
      <c r="AF70" s="869">
        <v>7</v>
      </c>
      <c r="AG70" s="868"/>
      <c r="AH70" s="868"/>
      <c r="AI70" s="868"/>
      <c r="AJ70" s="818"/>
      <c r="AK70" s="869">
        <v>2</v>
      </c>
      <c r="AL70" s="868"/>
      <c r="AM70" s="868"/>
      <c r="AN70" s="868"/>
      <c r="AO70" s="818"/>
      <c r="AP70" s="869" t="s">
        <v>476</v>
      </c>
      <c r="AQ70" s="868"/>
      <c r="AR70" s="868"/>
      <c r="AS70" s="868"/>
      <c r="AT70" s="818"/>
      <c r="AU70" s="869" t="s">
        <v>476</v>
      </c>
      <c r="AV70" s="868"/>
      <c r="AW70" s="868"/>
      <c r="AX70" s="868"/>
      <c r="AY70" s="818"/>
      <c r="AZ70" s="870" t="s">
        <v>551</v>
      </c>
      <c r="BA70" s="871"/>
      <c r="BB70" s="871"/>
      <c r="BC70" s="871"/>
      <c r="BD70" s="872"/>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554</v>
      </c>
      <c r="C71" s="865"/>
      <c r="D71" s="865"/>
      <c r="E71" s="865"/>
      <c r="F71" s="865"/>
      <c r="G71" s="865"/>
      <c r="H71" s="865"/>
      <c r="I71" s="865"/>
      <c r="J71" s="865"/>
      <c r="K71" s="865"/>
      <c r="L71" s="865"/>
      <c r="M71" s="865"/>
      <c r="N71" s="865"/>
      <c r="O71" s="865"/>
      <c r="P71" s="866"/>
      <c r="Q71" s="867">
        <v>127</v>
      </c>
      <c r="R71" s="868"/>
      <c r="S71" s="868"/>
      <c r="T71" s="868"/>
      <c r="U71" s="818"/>
      <c r="V71" s="869">
        <v>104</v>
      </c>
      <c r="W71" s="868"/>
      <c r="X71" s="868"/>
      <c r="Y71" s="868"/>
      <c r="Z71" s="818"/>
      <c r="AA71" s="869">
        <v>23</v>
      </c>
      <c r="AB71" s="868"/>
      <c r="AC71" s="868"/>
      <c r="AD71" s="868"/>
      <c r="AE71" s="818"/>
      <c r="AF71" s="869">
        <v>23</v>
      </c>
      <c r="AG71" s="868"/>
      <c r="AH71" s="868"/>
      <c r="AI71" s="868"/>
      <c r="AJ71" s="818"/>
      <c r="AK71" s="869" t="s">
        <v>476</v>
      </c>
      <c r="AL71" s="868"/>
      <c r="AM71" s="868"/>
      <c r="AN71" s="868"/>
      <c r="AO71" s="818"/>
      <c r="AP71" s="869" t="s">
        <v>476</v>
      </c>
      <c r="AQ71" s="868"/>
      <c r="AR71" s="868"/>
      <c r="AS71" s="868"/>
      <c r="AT71" s="818"/>
      <c r="AU71" s="869" t="s">
        <v>476</v>
      </c>
      <c r="AV71" s="868"/>
      <c r="AW71" s="868"/>
      <c r="AX71" s="868"/>
      <c r="AY71" s="818"/>
      <c r="AZ71" s="870" t="s">
        <v>551</v>
      </c>
      <c r="BA71" s="871"/>
      <c r="BB71" s="871"/>
      <c r="BC71" s="871"/>
      <c r="BD71" s="872"/>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555</v>
      </c>
      <c r="C72" s="865"/>
      <c r="D72" s="865"/>
      <c r="E72" s="865"/>
      <c r="F72" s="865"/>
      <c r="G72" s="865"/>
      <c r="H72" s="865"/>
      <c r="I72" s="865"/>
      <c r="J72" s="865"/>
      <c r="K72" s="865"/>
      <c r="L72" s="865"/>
      <c r="M72" s="865"/>
      <c r="N72" s="865"/>
      <c r="O72" s="865"/>
      <c r="P72" s="866"/>
      <c r="Q72" s="867">
        <v>4685</v>
      </c>
      <c r="R72" s="868"/>
      <c r="S72" s="868"/>
      <c r="T72" s="868"/>
      <c r="U72" s="818"/>
      <c r="V72" s="869">
        <v>4539</v>
      </c>
      <c r="W72" s="868"/>
      <c r="X72" s="868"/>
      <c r="Y72" s="868"/>
      <c r="Z72" s="818"/>
      <c r="AA72" s="869">
        <v>145</v>
      </c>
      <c r="AB72" s="868"/>
      <c r="AC72" s="868"/>
      <c r="AD72" s="868"/>
      <c r="AE72" s="818"/>
      <c r="AF72" s="869">
        <v>145</v>
      </c>
      <c r="AG72" s="868"/>
      <c r="AH72" s="868"/>
      <c r="AI72" s="868"/>
      <c r="AJ72" s="818"/>
      <c r="AK72" s="869">
        <v>73</v>
      </c>
      <c r="AL72" s="868"/>
      <c r="AM72" s="868"/>
      <c r="AN72" s="868"/>
      <c r="AO72" s="818"/>
      <c r="AP72" s="869" t="s">
        <v>476</v>
      </c>
      <c r="AQ72" s="868"/>
      <c r="AR72" s="868"/>
      <c r="AS72" s="868"/>
      <c r="AT72" s="818"/>
      <c r="AU72" s="869" t="s">
        <v>476</v>
      </c>
      <c r="AV72" s="868"/>
      <c r="AW72" s="868"/>
      <c r="AX72" s="868"/>
      <c r="AY72" s="818"/>
      <c r="AZ72" s="870" t="s">
        <v>551</v>
      </c>
      <c r="BA72" s="871"/>
      <c r="BB72" s="871"/>
      <c r="BC72" s="871"/>
      <c r="BD72" s="872"/>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4" t="s">
        <v>556</v>
      </c>
      <c r="C73" s="865"/>
      <c r="D73" s="865"/>
      <c r="E73" s="865"/>
      <c r="F73" s="865"/>
      <c r="G73" s="865"/>
      <c r="H73" s="865"/>
      <c r="I73" s="865"/>
      <c r="J73" s="865"/>
      <c r="K73" s="865"/>
      <c r="L73" s="865"/>
      <c r="M73" s="865"/>
      <c r="N73" s="865"/>
      <c r="O73" s="865"/>
      <c r="P73" s="866"/>
      <c r="Q73" s="867">
        <v>546090</v>
      </c>
      <c r="R73" s="868"/>
      <c r="S73" s="868"/>
      <c r="T73" s="868"/>
      <c r="U73" s="818"/>
      <c r="V73" s="869">
        <v>535514</v>
      </c>
      <c r="W73" s="868"/>
      <c r="X73" s="868"/>
      <c r="Y73" s="868"/>
      <c r="Z73" s="818"/>
      <c r="AA73" s="869">
        <v>10576</v>
      </c>
      <c r="AB73" s="868"/>
      <c r="AC73" s="868"/>
      <c r="AD73" s="868"/>
      <c r="AE73" s="818"/>
      <c r="AF73" s="869">
        <v>10576</v>
      </c>
      <c r="AG73" s="868"/>
      <c r="AH73" s="868"/>
      <c r="AI73" s="868"/>
      <c r="AJ73" s="818"/>
      <c r="AK73" s="869">
        <v>7248</v>
      </c>
      <c r="AL73" s="868"/>
      <c r="AM73" s="868"/>
      <c r="AN73" s="868"/>
      <c r="AO73" s="818"/>
      <c r="AP73" s="869" t="s">
        <v>476</v>
      </c>
      <c r="AQ73" s="868"/>
      <c r="AR73" s="868"/>
      <c r="AS73" s="868"/>
      <c r="AT73" s="818"/>
      <c r="AU73" s="869" t="s">
        <v>476</v>
      </c>
      <c r="AV73" s="868"/>
      <c r="AW73" s="868"/>
      <c r="AX73" s="868"/>
      <c r="AY73" s="818"/>
      <c r="AZ73" s="870" t="s">
        <v>551</v>
      </c>
      <c r="BA73" s="871"/>
      <c r="BB73" s="871"/>
      <c r="BC73" s="871"/>
      <c r="BD73" s="872"/>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4"/>
      <c r="C74" s="865"/>
      <c r="D74" s="865"/>
      <c r="E74" s="865"/>
      <c r="F74" s="865"/>
      <c r="G74" s="865"/>
      <c r="H74" s="865"/>
      <c r="I74" s="865"/>
      <c r="J74" s="865"/>
      <c r="K74" s="865"/>
      <c r="L74" s="865"/>
      <c r="M74" s="865"/>
      <c r="N74" s="865"/>
      <c r="O74" s="865"/>
      <c r="P74" s="866"/>
      <c r="Q74" s="873"/>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74"/>
      <c r="BA74" s="874"/>
      <c r="BB74" s="874"/>
      <c r="BC74" s="874"/>
      <c r="BD74" s="875"/>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4"/>
      <c r="C75" s="865"/>
      <c r="D75" s="865"/>
      <c r="E75" s="865"/>
      <c r="F75" s="865"/>
      <c r="G75" s="865"/>
      <c r="H75" s="865"/>
      <c r="I75" s="865"/>
      <c r="J75" s="865"/>
      <c r="K75" s="865"/>
      <c r="L75" s="865"/>
      <c r="M75" s="865"/>
      <c r="N75" s="865"/>
      <c r="O75" s="865"/>
      <c r="P75" s="866"/>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74"/>
      <c r="BA75" s="874"/>
      <c r="BB75" s="874"/>
      <c r="BC75" s="874"/>
      <c r="BD75" s="875"/>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74"/>
      <c r="BA76" s="874"/>
      <c r="BB76" s="874"/>
      <c r="BC76" s="874"/>
      <c r="BD76" s="875"/>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74"/>
      <c r="BA77" s="874"/>
      <c r="BB77" s="874"/>
      <c r="BC77" s="874"/>
      <c r="BD77" s="875"/>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73"/>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4"/>
      <c r="BA78" s="874"/>
      <c r="BB78" s="874"/>
      <c r="BC78" s="874"/>
      <c r="BD78" s="875"/>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73"/>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4"/>
      <c r="BA79" s="874"/>
      <c r="BB79" s="874"/>
      <c r="BC79" s="874"/>
      <c r="BD79" s="875"/>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73"/>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4"/>
      <c r="BA80" s="874"/>
      <c r="BB80" s="874"/>
      <c r="BC80" s="874"/>
      <c r="BD80" s="875"/>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73"/>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4"/>
      <c r="BA81" s="874"/>
      <c r="BB81" s="874"/>
      <c r="BC81" s="874"/>
      <c r="BD81" s="875"/>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73"/>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4"/>
      <c r="BA82" s="874"/>
      <c r="BB82" s="874"/>
      <c r="BC82" s="874"/>
      <c r="BD82" s="875"/>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73"/>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4"/>
      <c r="BA83" s="874"/>
      <c r="BB83" s="874"/>
      <c r="BC83" s="874"/>
      <c r="BD83" s="875"/>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73"/>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4"/>
      <c r="BA84" s="874"/>
      <c r="BB84" s="874"/>
      <c r="BC84" s="874"/>
      <c r="BD84" s="875"/>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73"/>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4"/>
      <c r="BA85" s="874"/>
      <c r="BB85" s="874"/>
      <c r="BC85" s="874"/>
      <c r="BD85" s="875"/>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73"/>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4"/>
      <c r="BA86" s="874"/>
      <c r="BB86" s="874"/>
      <c r="BC86" s="874"/>
      <c r="BD86" s="875"/>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360</v>
      </c>
      <c r="B88" s="778" t="s">
        <v>386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11228</v>
      </c>
      <c r="AG88" s="830"/>
      <c r="AH88" s="830"/>
      <c r="AI88" s="830"/>
      <c r="AJ88" s="830"/>
      <c r="AK88" s="827"/>
      <c r="AL88" s="827"/>
      <c r="AM88" s="827"/>
      <c r="AN88" s="827"/>
      <c r="AO88" s="827"/>
      <c r="AP88" s="830" t="s">
        <v>560</v>
      </c>
      <c r="AQ88" s="830"/>
      <c r="AR88" s="830"/>
      <c r="AS88" s="830"/>
      <c r="AT88" s="830"/>
      <c r="AU88" s="830" t="s">
        <v>560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778" t="s">
        <v>387</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v>756</v>
      </c>
      <c r="CS102" s="838"/>
      <c r="CT102" s="838"/>
      <c r="CU102" s="838"/>
      <c r="CV102" s="887"/>
      <c r="CW102" s="886">
        <v>32</v>
      </c>
      <c r="CX102" s="838"/>
      <c r="CY102" s="838"/>
      <c r="CZ102" s="838"/>
      <c r="DA102" s="887"/>
      <c r="DB102" s="886">
        <v>793</v>
      </c>
      <c r="DC102" s="838"/>
      <c r="DD102" s="838"/>
      <c r="DE102" s="838"/>
      <c r="DF102" s="887"/>
      <c r="DG102" s="886" t="s">
        <v>558</v>
      </c>
      <c r="DH102" s="838"/>
      <c r="DI102" s="838"/>
      <c r="DJ102" s="838"/>
      <c r="DK102" s="887"/>
      <c r="DL102" s="886">
        <v>862</v>
      </c>
      <c r="DM102" s="838"/>
      <c r="DN102" s="838"/>
      <c r="DO102" s="838"/>
      <c r="DP102" s="887"/>
      <c r="DQ102" s="886" t="s">
        <v>559</v>
      </c>
      <c r="DR102" s="838"/>
      <c r="DS102" s="838"/>
      <c r="DT102" s="838"/>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388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389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394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395</v>
      </c>
      <c r="AB109" s="889"/>
      <c r="AC109" s="889"/>
      <c r="AD109" s="889"/>
      <c r="AE109" s="890"/>
      <c r="AF109" s="888" t="s">
        <v>282</v>
      </c>
      <c r="AG109" s="889"/>
      <c r="AH109" s="889"/>
      <c r="AI109" s="889"/>
      <c r="AJ109" s="890"/>
      <c r="AK109" s="888" t="s">
        <v>281</v>
      </c>
      <c r="AL109" s="889"/>
      <c r="AM109" s="889"/>
      <c r="AN109" s="889"/>
      <c r="AO109" s="890"/>
      <c r="AP109" s="888" t="s">
        <v>396</v>
      </c>
      <c r="AQ109" s="889"/>
      <c r="AR109" s="889"/>
      <c r="AS109" s="889"/>
      <c r="AT109" s="891"/>
      <c r="AU109" s="910" t="s">
        <v>394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395</v>
      </c>
      <c r="BR109" s="889"/>
      <c r="BS109" s="889"/>
      <c r="BT109" s="889"/>
      <c r="BU109" s="890"/>
      <c r="BV109" s="888" t="s">
        <v>282</v>
      </c>
      <c r="BW109" s="889"/>
      <c r="BX109" s="889"/>
      <c r="BY109" s="889"/>
      <c r="BZ109" s="890"/>
      <c r="CA109" s="888" t="s">
        <v>281</v>
      </c>
      <c r="CB109" s="889"/>
      <c r="CC109" s="889"/>
      <c r="CD109" s="889"/>
      <c r="CE109" s="890"/>
      <c r="CF109" s="911" t="s">
        <v>396</v>
      </c>
      <c r="CG109" s="911"/>
      <c r="CH109" s="911"/>
      <c r="CI109" s="911"/>
      <c r="CJ109" s="911"/>
      <c r="CK109" s="888" t="s">
        <v>397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395</v>
      </c>
      <c r="DH109" s="889"/>
      <c r="DI109" s="889"/>
      <c r="DJ109" s="889"/>
      <c r="DK109" s="890"/>
      <c r="DL109" s="888" t="s">
        <v>282</v>
      </c>
      <c r="DM109" s="889"/>
      <c r="DN109" s="889"/>
      <c r="DO109" s="889"/>
      <c r="DP109" s="890"/>
      <c r="DQ109" s="888" t="s">
        <v>281</v>
      </c>
      <c r="DR109" s="889"/>
      <c r="DS109" s="889"/>
      <c r="DT109" s="889"/>
      <c r="DU109" s="890"/>
      <c r="DV109" s="888" t="s">
        <v>396</v>
      </c>
      <c r="DW109" s="889"/>
      <c r="DX109" s="889"/>
      <c r="DY109" s="889"/>
      <c r="DZ109" s="891"/>
    </row>
    <row r="110" spans="1:131" s="197" customFormat="1" ht="26.25" customHeight="1">
      <c r="A110" s="892" t="s">
        <v>398</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8784048</v>
      </c>
      <c r="AB110" s="896"/>
      <c r="AC110" s="896"/>
      <c r="AD110" s="896"/>
      <c r="AE110" s="897"/>
      <c r="AF110" s="898">
        <v>8383778</v>
      </c>
      <c r="AG110" s="896"/>
      <c r="AH110" s="896"/>
      <c r="AI110" s="896"/>
      <c r="AJ110" s="897"/>
      <c r="AK110" s="898">
        <v>7089584</v>
      </c>
      <c r="AL110" s="896"/>
      <c r="AM110" s="896"/>
      <c r="AN110" s="896"/>
      <c r="AO110" s="897"/>
      <c r="AP110" s="899">
        <v>9.5</v>
      </c>
      <c r="AQ110" s="900"/>
      <c r="AR110" s="900"/>
      <c r="AS110" s="900"/>
      <c r="AT110" s="901"/>
      <c r="AU110" s="902" t="s">
        <v>60</v>
      </c>
      <c r="AV110" s="903"/>
      <c r="AW110" s="903"/>
      <c r="AX110" s="903"/>
      <c r="AY110" s="904"/>
      <c r="AZ110" s="946" t="s">
        <v>399</v>
      </c>
      <c r="BA110" s="893"/>
      <c r="BB110" s="893"/>
      <c r="BC110" s="893"/>
      <c r="BD110" s="893"/>
      <c r="BE110" s="893"/>
      <c r="BF110" s="893"/>
      <c r="BG110" s="893"/>
      <c r="BH110" s="893"/>
      <c r="BI110" s="893"/>
      <c r="BJ110" s="893"/>
      <c r="BK110" s="893"/>
      <c r="BL110" s="893"/>
      <c r="BM110" s="893"/>
      <c r="BN110" s="893"/>
      <c r="BO110" s="893"/>
      <c r="BP110" s="894"/>
      <c r="BQ110" s="932">
        <v>65529600</v>
      </c>
      <c r="BR110" s="933"/>
      <c r="BS110" s="933"/>
      <c r="BT110" s="933"/>
      <c r="BU110" s="933"/>
      <c r="BV110" s="933">
        <v>61960824</v>
      </c>
      <c r="BW110" s="933"/>
      <c r="BX110" s="933"/>
      <c r="BY110" s="933"/>
      <c r="BZ110" s="933"/>
      <c r="CA110" s="933">
        <v>60293810</v>
      </c>
      <c r="CB110" s="933"/>
      <c r="CC110" s="933"/>
      <c r="CD110" s="933"/>
      <c r="CE110" s="933"/>
      <c r="CF110" s="947">
        <v>80.7</v>
      </c>
      <c r="CG110" s="948"/>
      <c r="CH110" s="948"/>
      <c r="CI110" s="948"/>
      <c r="CJ110" s="948"/>
      <c r="CK110" s="949" t="s">
        <v>400</v>
      </c>
      <c r="CL110" s="950"/>
      <c r="CM110" s="929" t="s">
        <v>401</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v>2777662</v>
      </c>
      <c r="DH110" s="933"/>
      <c r="DI110" s="933"/>
      <c r="DJ110" s="933"/>
      <c r="DK110" s="933"/>
      <c r="DL110" s="933">
        <v>2382002</v>
      </c>
      <c r="DM110" s="933"/>
      <c r="DN110" s="933"/>
      <c r="DO110" s="933"/>
      <c r="DP110" s="933"/>
      <c r="DQ110" s="933">
        <v>1999105</v>
      </c>
      <c r="DR110" s="933"/>
      <c r="DS110" s="933"/>
      <c r="DT110" s="933"/>
      <c r="DU110" s="933"/>
      <c r="DV110" s="934">
        <v>2.7</v>
      </c>
      <c r="DW110" s="934"/>
      <c r="DX110" s="934"/>
      <c r="DY110" s="934"/>
      <c r="DZ110" s="935"/>
    </row>
    <row r="111" spans="1:131" s="197" customFormat="1" ht="26.25" customHeight="1">
      <c r="A111" s="936" t="s">
        <v>402</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403</v>
      </c>
      <c r="AB111" s="940"/>
      <c r="AC111" s="940"/>
      <c r="AD111" s="940"/>
      <c r="AE111" s="941"/>
      <c r="AF111" s="942" t="s">
        <v>403</v>
      </c>
      <c r="AG111" s="940"/>
      <c r="AH111" s="940"/>
      <c r="AI111" s="940"/>
      <c r="AJ111" s="941"/>
      <c r="AK111" s="942" t="s">
        <v>403</v>
      </c>
      <c r="AL111" s="940"/>
      <c r="AM111" s="940"/>
      <c r="AN111" s="940"/>
      <c r="AO111" s="941"/>
      <c r="AP111" s="943" t="s">
        <v>403</v>
      </c>
      <c r="AQ111" s="944"/>
      <c r="AR111" s="944"/>
      <c r="AS111" s="944"/>
      <c r="AT111" s="945"/>
      <c r="AU111" s="905"/>
      <c r="AV111" s="906"/>
      <c r="AW111" s="906"/>
      <c r="AX111" s="906"/>
      <c r="AY111" s="907"/>
      <c r="AZ111" s="955" t="s">
        <v>404</v>
      </c>
      <c r="BA111" s="956"/>
      <c r="BB111" s="956"/>
      <c r="BC111" s="956"/>
      <c r="BD111" s="956"/>
      <c r="BE111" s="956"/>
      <c r="BF111" s="956"/>
      <c r="BG111" s="956"/>
      <c r="BH111" s="956"/>
      <c r="BI111" s="956"/>
      <c r="BJ111" s="956"/>
      <c r="BK111" s="956"/>
      <c r="BL111" s="956"/>
      <c r="BM111" s="956"/>
      <c r="BN111" s="956"/>
      <c r="BO111" s="956"/>
      <c r="BP111" s="957"/>
      <c r="BQ111" s="925">
        <v>9987168</v>
      </c>
      <c r="BR111" s="926"/>
      <c r="BS111" s="926"/>
      <c r="BT111" s="926"/>
      <c r="BU111" s="926"/>
      <c r="BV111" s="926">
        <v>8654783</v>
      </c>
      <c r="BW111" s="926"/>
      <c r="BX111" s="926"/>
      <c r="BY111" s="926"/>
      <c r="BZ111" s="926"/>
      <c r="CA111" s="926">
        <v>7304022</v>
      </c>
      <c r="CB111" s="926"/>
      <c r="CC111" s="926"/>
      <c r="CD111" s="926"/>
      <c r="CE111" s="926"/>
      <c r="CF111" s="920">
        <v>9.8000000000000007</v>
      </c>
      <c r="CG111" s="921"/>
      <c r="CH111" s="921"/>
      <c r="CI111" s="921"/>
      <c r="CJ111" s="921"/>
      <c r="CK111" s="951"/>
      <c r="CL111" s="952"/>
      <c r="CM111" s="922" t="s">
        <v>405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474474</v>
      </c>
      <c r="DH111" s="926"/>
      <c r="DI111" s="926"/>
      <c r="DJ111" s="926"/>
      <c r="DK111" s="926"/>
      <c r="DL111" s="926">
        <v>431340</v>
      </c>
      <c r="DM111" s="926"/>
      <c r="DN111" s="926"/>
      <c r="DO111" s="926"/>
      <c r="DP111" s="926"/>
      <c r="DQ111" s="926">
        <v>388206</v>
      </c>
      <c r="DR111" s="926"/>
      <c r="DS111" s="926"/>
      <c r="DT111" s="926"/>
      <c r="DU111" s="926"/>
      <c r="DV111" s="927">
        <v>0.5</v>
      </c>
      <c r="DW111" s="927"/>
      <c r="DX111" s="927"/>
      <c r="DY111" s="927"/>
      <c r="DZ111" s="928"/>
    </row>
    <row r="112" spans="1:131" s="197" customFormat="1" ht="26.25" customHeight="1">
      <c r="A112" s="958" t="s">
        <v>406</v>
      </c>
      <c r="B112" s="959"/>
      <c r="C112" s="956" t="s">
        <v>407</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v>83333</v>
      </c>
      <c r="AB112" s="965"/>
      <c r="AC112" s="965"/>
      <c r="AD112" s="965"/>
      <c r="AE112" s="966"/>
      <c r="AF112" s="967">
        <v>66667</v>
      </c>
      <c r="AG112" s="965"/>
      <c r="AH112" s="965"/>
      <c r="AI112" s="965"/>
      <c r="AJ112" s="966"/>
      <c r="AK112" s="967">
        <v>50000</v>
      </c>
      <c r="AL112" s="965"/>
      <c r="AM112" s="965"/>
      <c r="AN112" s="965"/>
      <c r="AO112" s="966"/>
      <c r="AP112" s="968">
        <v>0.1</v>
      </c>
      <c r="AQ112" s="969"/>
      <c r="AR112" s="969"/>
      <c r="AS112" s="969"/>
      <c r="AT112" s="970"/>
      <c r="AU112" s="905"/>
      <c r="AV112" s="906"/>
      <c r="AW112" s="906"/>
      <c r="AX112" s="906"/>
      <c r="AY112" s="907"/>
      <c r="AZ112" s="955" t="s">
        <v>408</v>
      </c>
      <c r="BA112" s="956"/>
      <c r="BB112" s="956"/>
      <c r="BC112" s="956"/>
      <c r="BD112" s="956"/>
      <c r="BE112" s="956"/>
      <c r="BF112" s="956"/>
      <c r="BG112" s="956"/>
      <c r="BH112" s="956"/>
      <c r="BI112" s="956"/>
      <c r="BJ112" s="956"/>
      <c r="BK112" s="956"/>
      <c r="BL112" s="956"/>
      <c r="BM112" s="956"/>
      <c r="BN112" s="956"/>
      <c r="BO112" s="956"/>
      <c r="BP112" s="957"/>
      <c r="BQ112" s="925">
        <v>14032493</v>
      </c>
      <c r="BR112" s="926"/>
      <c r="BS112" s="926"/>
      <c r="BT112" s="926"/>
      <c r="BU112" s="926"/>
      <c r="BV112" s="926">
        <v>14986037</v>
      </c>
      <c r="BW112" s="926"/>
      <c r="BX112" s="926"/>
      <c r="BY112" s="926"/>
      <c r="BZ112" s="926"/>
      <c r="CA112" s="926">
        <v>15897754</v>
      </c>
      <c r="CB112" s="926"/>
      <c r="CC112" s="926"/>
      <c r="CD112" s="926"/>
      <c r="CE112" s="926"/>
      <c r="CF112" s="920">
        <v>21.3</v>
      </c>
      <c r="CG112" s="921"/>
      <c r="CH112" s="921"/>
      <c r="CI112" s="921"/>
      <c r="CJ112" s="921"/>
      <c r="CK112" s="951"/>
      <c r="CL112" s="952"/>
      <c r="CM112" s="922" t="s">
        <v>409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410</v>
      </c>
      <c r="DH112" s="926"/>
      <c r="DI112" s="926"/>
      <c r="DJ112" s="926"/>
      <c r="DK112" s="926"/>
      <c r="DL112" s="926" t="s">
        <v>410</v>
      </c>
      <c r="DM112" s="926"/>
      <c r="DN112" s="926"/>
      <c r="DO112" s="926"/>
      <c r="DP112" s="926"/>
      <c r="DQ112" s="926" t="s">
        <v>410</v>
      </c>
      <c r="DR112" s="926"/>
      <c r="DS112" s="926"/>
      <c r="DT112" s="926"/>
      <c r="DU112" s="926"/>
      <c r="DV112" s="927" t="s">
        <v>410</v>
      </c>
      <c r="DW112" s="927"/>
      <c r="DX112" s="927"/>
      <c r="DY112" s="927"/>
      <c r="DZ112" s="928"/>
    </row>
    <row r="113" spans="1:130" s="197" customFormat="1" ht="26.25" customHeight="1">
      <c r="A113" s="960"/>
      <c r="B113" s="961"/>
      <c r="C113" s="956" t="s">
        <v>411</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1411016</v>
      </c>
      <c r="AB113" s="940"/>
      <c r="AC113" s="940"/>
      <c r="AD113" s="940"/>
      <c r="AE113" s="941"/>
      <c r="AF113" s="942">
        <v>1411726</v>
      </c>
      <c r="AG113" s="940"/>
      <c r="AH113" s="940"/>
      <c r="AI113" s="940"/>
      <c r="AJ113" s="941"/>
      <c r="AK113" s="942">
        <v>1482850</v>
      </c>
      <c r="AL113" s="940"/>
      <c r="AM113" s="940"/>
      <c r="AN113" s="940"/>
      <c r="AO113" s="941"/>
      <c r="AP113" s="943">
        <v>2</v>
      </c>
      <c r="AQ113" s="944"/>
      <c r="AR113" s="944"/>
      <c r="AS113" s="944"/>
      <c r="AT113" s="945"/>
      <c r="AU113" s="905"/>
      <c r="AV113" s="906"/>
      <c r="AW113" s="906"/>
      <c r="AX113" s="906"/>
      <c r="AY113" s="907"/>
      <c r="AZ113" s="955" t="s">
        <v>412</v>
      </c>
      <c r="BA113" s="956"/>
      <c r="BB113" s="956"/>
      <c r="BC113" s="956"/>
      <c r="BD113" s="956"/>
      <c r="BE113" s="956"/>
      <c r="BF113" s="956"/>
      <c r="BG113" s="956"/>
      <c r="BH113" s="956"/>
      <c r="BI113" s="956"/>
      <c r="BJ113" s="956"/>
      <c r="BK113" s="956"/>
      <c r="BL113" s="956"/>
      <c r="BM113" s="956"/>
      <c r="BN113" s="956"/>
      <c r="BO113" s="956"/>
      <c r="BP113" s="957"/>
      <c r="BQ113" s="925" t="s">
        <v>410</v>
      </c>
      <c r="BR113" s="926"/>
      <c r="BS113" s="926"/>
      <c r="BT113" s="926"/>
      <c r="BU113" s="926"/>
      <c r="BV113" s="926" t="s">
        <v>410</v>
      </c>
      <c r="BW113" s="926"/>
      <c r="BX113" s="926"/>
      <c r="BY113" s="926"/>
      <c r="BZ113" s="926"/>
      <c r="CA113" s="926" t="s">
        <v>410</v>
      </c>
      <c r="CB113" s="926"/>
      <c r="CC113" s="926"/>
      <c r="CD113" s="926"/>
      <c r="CE113" s="926"/>
      <c r="CF113" s="920" t="s">
        <v>410</v>
      </c>
      <c r="CG113" s="921"/>
      <c r="CH113" s="921"/>
      <c r="CI113" s="921"/>
      <c r="CJ113" s="921"/>
      <c r="CK113" s="951"/>
      <c r="CL113" s="952"/>
      <c r="CM113" s="922" t="s">
        <v>413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410</v>
      </c>
      <c r="DH113" s="965"/>
      <c r="DI113" s="965"/>
      <c r="DJ113" s="965"/>
      <c r="DK113" s="966"/>
      <c r="DL113" s="967" t="s">
        <v>410</v>
      </c>
      <c r="DM113" s="965"/>
      <c r="DN113" s="965"/>
      <c r="DO113" s="965"/>
      <c r="DP113" s="966"/>
      <c r="DQ113" s="967" t="s">
        <v>410</v>
      </c>
      <c r="DR113" s="965"/>
      <c r="DS113" s="965"/>
      <c r="DT113" s="965"/>
      <c r="DU113" s="966"/>
      <c r="DV113" s="968" t="s">
        <v>410</v>
      </c>
      <c r="DW113" s="969"/>
      <c r="DX113" s="969"/>
      <c r="DY113" s="969"/>
      <c r="DZ113" s="970"/>
    </row>
    <row r="114" spans="1:130" s="197" customFormat="1" ht="26.25" customHeight="1">
      <c r="A114" s="960"/>
      <c r="B114" s="961"/>
      <c r="C114" s="956" t="s">
        <v>414</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t="s">
        <v>410</v>
      </c>
      <c r="AB114" s="965"/>
      <c r="AC114" s="965"/>
      <c r="AD114" s="965"/>
      <c r="AE114" s="966"/>
      <c r="AF114" s="967" t="s">
        <v>410</v>
      </c>
      <c r="AG114" s="965"/>
      <c r="AH114" s="965"/>
      <c r="AI114" s="965"/>
      <c r="AJ114" s="966"/>
      <c r="AK114" s="967" t="s">
        <v>410</v>
      </c>
      <c r="AL114" s="965"/>
      <c r="AM114" s="965"/>
      <c r="AN114" s="965"/>
      <c r="AO114" s="966"/>
      <c r="AP114" s="968" t="s">
        <v>410</v>
      </c>
      <c r="AQ114" s="969"/>
      <c r="AR114" s="969"/>
      <c r="AS114" s="969"/>
      <c r="AT114" s="970"/>
      <c r="AU114" s="905"/>
      <c r="AV114" s="906"/>
      <c r="AW114" s="906"/>
      <c r="AX114" s="906"/>
      <c r="AY114" s="907"/>
      <c r="AZ114" s="955" t="s">
        <v>415</v>
      </c>
      <c r="BA114" s="956"/>
      <c r="BB114" s="956"/>
      <c r="BC114" s="956"/>
      <c r="BD114" s="956"/>
      <c r="BE114" s="956"/>
      <c r="BF114" s="956"/>
      <c r="BG114" s="956"/>
      <c r="BH114" s="956"/>
      <c r="BI114" s="956"/>
      <c r="BJ114" s="956"/>
      <c r="BK114" s="956"/>
      <c r="BL114" s="956"/>
      <c r="BM114" s="956"/>
      <c r="BN114" s="956"/>
      <c r="BO114" s="956"/>
      <c r="BP114" s="957"/>
      <c r="BQ114" s="925">
        <v>32285318</v>
      </c>
      <c r="BR114" s="926"/>
      <c r="BS114" s="926"/>
      <c r="BT114" s="926"/>
      <c r="BU114" s="926"/>
      <c r="BV114" s="926">
        <v>29460203</v>
      </c>
      <c r="BW114" s="926"/>
      <c r="BX114" s="926"/>
      <c r="BY114" s="926"/>
      <c r="BZ114" s="926"/>
      <c r="CA114" s="926">
        <v>27295882</v>
      </c>
      <c r="CB114" s="926"/>
      <c r="CC114" s="926"/>
      <c r="CD114" s="926"/>
      <c r="CE114" s="926"/>
      <c r="CF114" s="920">
        <v>36.5</v>
      </c>
      <c r="CG114" s="921"/>
      <c r="CH114" s="921"/>
      <c r="CI114" s="921"/>
      <c r="CJ114" s="921"/>
      <c r="CK114" s="951"/>
      <c r="CL114" s="952"/>
      <c r="CM114" s="922" t="s">
        <v>416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410</v>
      </c>
      <c r="DH114" s="965"/>
      <c r="DI114" s="965"/>
      <c r="DJ114" s="965"/>
      <c r="DK114" s="966"/>
      <c r="DL114" s="967" t="s">
        <v>410</v>
      </c>
      <c r="DM114" s="965"/>
      <c r="DN114" s="965"/>
      <c r="DO114" s="965"/>
      <c r="DP114" s="966"/>
      <c r="DQ114" s="967" t="s">
        <v>410</v>
      </c>
      <c r="DR114" s="965"/>
      <c r="DS114" s="965"/>
      <c r="DT114" s="965"/>
      <c r="DU114" s="966"/>
      <c r="DV114" s="968" t="s">
        <v>410</v>
      </c>
      <c r="DW114" s="969"/>
      <c r="DX114" s="969"/>
      <c r="DY114" s="969"/>
      <c r="DZ114" s="970"/>
    </row>
    <row r="115" spans="1:130" s="197" customFormat="1" ht="26.25" customHeight="1">
      <c r="A115" s="960"/>
      <c r="B115" s="961"/>
      <c r="C115" s="956" t="s">
        <v>417</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1691537</v>
      </c>
      <c r="AB115" s="940"/>
      <c r="AC115" s="940"/>
      <c r="AD115" s="940"/>
      <c r="AE115" s="941"/>
      <c r="AF115" s="942">
        <v>1469011</v>
      </c>
      <c r="AG115" s="940"/>
      <c r="AH115" s="940"/>
      <c r="AI115" s="940"/>
      <c r="AJ115" s="941"/>
      <c r="AK115" s="942">
        <v>1880300</v>
      </c>
      <c r="AL115" s="940"/>
      <c r="AM115" s="940"/>
      <c r="AN115" s="940"/>
      <c r="AO115" s="941"/>
      <c r="AP115" s="943">
        <v>2.5</v>
      </c>
      <c r="AQ115" s="944"/>
      <c r="AR115" s="944"/>
      <c r="AS115" s="944"/>
      <c r="AT115" s="945"/>
      <c r="AU115" s="905"/>
      <c r="AV115" s="906"/>
      <c r="AW115" s="906"/>
      <c r="AX115" s="906"/>
      <c r="AY115" s="907"/>
      <c r="AZ115" s="955" t="s">
        <v>418</v>
      </c>
      <c r="BA115" s="956"/>
      <c r="BB115" s="956"/>
      <c r="BC115" s="956"/>
      <c r="BD115" s="956"/>
      <c r="BE115" s="956"/>
      <c r="BF115" s="956"/>
      <c r="BG115" s="956"/>
      <c r="BH115" s="956"/>
      <c r="BI115" s="956"/>
      <c r="BJ115" s="956"/>
      <c r="BK115" s="956"/>
      <c r="BL115" s="956"/>
      <c r="BM115" s="956"/>
      <c r="BN115" s="956"/>
      <c r="BO115" s="956"/>
      <c r="BP115" s="957"/>
      <c r="BQ115" s="925">
        <v>47394</v>
      </c>
      <c r="BR115" s="926"/>
      <c r="BS115" s="926"/>
      <c r="BT115" s="926"/>
      <c r="BU115" s="926"/>
      <c r="BV115" s="926">
        <v>21909</v>
      </c>
      <c r="BW115" s="926"/>
      <c r="BX115" s="926"/>
      <c r="BY115" s="926"/>
      <c r="BZ115" s="926"/>
      <c r="CA115" s="926">
        <v>9955</v>
      </c>
      <c r="CB115" s="926"/>
      <c r="CC115" s="926"/>
      <c r="CD115" s="926"/>
      <c r="CE115" s="926"/>
      <c r="CF115" s="920">
        <v>0</v>
      </c>
      <c r="CG115" s="921"/>
      <c r="CH115" s="921"/>
      <c r="CI115" s="921"/>
      <c r="CJ115" s="921"/>
      <c r="CK115" s="951"/>
      <c r="CL115" s="952"/>
      <c r="CM115" s="955" t="s">
        <v>419</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v>2537729</v>
      </c>
      <c r="DH115" s="965"/>
      <c r="DI115" s="965"/>
      <c r="DJ115" s="965"/>
      <c r="DK115" s="966"/>
      <c r="DL115" s="967">
        <v>1856652</v>
      </c>
      <c r="DM115" s="965"/>
      <c r="DN115" s="965"/>
      <c r="DO115" s="965"/>
      <c r="DP115" s="966"/>
      <c r="DQ115" s="967">
        <v>1292634</v>
      </c>
      <c r="DR115" s="965"/>
      <c r="DS115" s="965"/>
      <c r="DT115" s="965"/>
      <c r="DU115" s="966"/>
      <c r="DV115" s="968">
        <v>1.7</v>
      </c>
      <c r="DW115" s="969"/>
      <c r="DX115" s="969"/>
      <c r="DY115" s="969"/>
      <c r="DZ115" s="970"/>
    </row>
    <row r="116" spans="1:130" s="197" customFormat="1" ht="26.25" customHeight="1">
      <c r="A116" s="962"/>
      <c r="B116" s="963"/>
      <c r="C116" s="977" t="s">
        <v>420</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410</v>
      </c>
      <c r="AB116" s="965"/>
      <c r="AC116" s="965"/>
      <c r="AD116" s="965"/>
      <c r="AE116" s="966"/>
      <c r="AF116" s="967" t="s">
        <v>410</v>
      </c>
      <c r="AG116" s="965"/>
      <c r="AH116" s="965"/>
      <c r="AI116" s="965"/>
      <c r="AJ116" s="966"/>
      <c r="AK116" s="967" t="s">
        <v>410</v>
      </c>
      <c r="AL116" s="965"/>
      <c r="AM116" s="965"/>
      <c r="AN116" s="965"/>
      <c r="AO116" s="966"/>
      <c r="AP116" s="968" t="s">
        <v>410</v>
      </c>
      <c r="AQ116" s="969"/>
      <c r="AR116" s="969"/>
      <c r="AS116" s="969"/>
      <c r="AT116" s="970"/>
      <c r="AU116" s="905"/>
      <c r="AV116" s="906"/>
      <c r="AW116" s="906"/>
      <c r="AX116" s="906"/>
      <c r="AY116" s="907"/>
      <c r="AZ116" s="955" t="s">
        <v>421</v>
      </c>
      <c r="BA116" s="956"/>
      <c r="BB116" s="956"/>
      <c r="BC116" s="956"/>
      <c r="BD116" s="956"/>
      <c r="BE116" s="956"/>
      <c r="BF116" s="956"/>
      <c r="BG116" s="956"/>
      <c r="BH116" s="956"/>
      <c r="BI116" s="956"/>
      <c r="BJ116" s="956"/>
      <c r="BK116" s="956"/>
      <c r="BL116" s="956"/>
      <c r="BM116" s="956"/>
      <c r="BN116" s="956"/>
      <c r="BO116" s="956"/>
      <c r="BP116" s="957"/>
      <c r="BQ116" s="925" t="s">
        <v>410</v>
      </c>
      <c r="BR116" s="926"/>
      <c r="BS116" s="926"/>
      <c r="BT116" s="926"/>
      <c r="BU116" s="926"/>
      <c r="BV116" s="926" t="s">
        <v>410</v>
      </c>
      <c r="BW116" s="926"/>
      <c r="BX116" s="926"/>
      <c r="BY116" s="926"/>
      <c r="BZ116" s="926"/>
      <c r="CA116" s="926" t="s">
        <v>410</v>
      </c>
      <c r="CB116" s="926"/>
      <c r="CC116" s="926"/>
      <c r="CD116" s="926"/>
      <c r="CE116" s="926"/>
      <c r="CF116" s="920" t="s">
        <v>410</v>
      </c>
      <c r="CG116" s="921"/>
      <c r="CH116" s="921"/>
      <c r="CI116" s="921"/>
      <c r="CJ116" s="921"/>
      <c r="CK116" s="951"/>
      <c r="CL116" s="952"/>
      <c r="CM116" s="922" t="s">
        <v>422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v>34371</v>
      </c>
      <c r="DH116" s="965"/>
      <c r="DI116" s="965"/>
      <c r="DJ116" s="965"/>
      <c r="DK116" s="966"/>
      <c r="DL116" s="967">
        <v>22914</v>
      </c>
      <c r="DM116" s="965"/>
      <c r="DN116" s="965"/>
      <c r="DO116" s="965"/>
      <c r="DP116" s="966"/>
      <c r="DQ116" s="967">
        <v>11457</v>
      </c>
      <c r="DR116" s="965"/>
      <c r="DS116" s="965"/>
      <c r="DT116" s="965"/>
      <c r="DU116" s="966"/>
      <c r="DV116" s="968">
        <v>0</v>
      </c>
      <c r="DW116" s="969"/>
      <c r="DX116" s="969"/>
      <c r="DY116" s="969"/>
      <c r="DZ116" s="970"/>
    </row>
    <row r="117" spans="1:130" s="197" customFormat="1" ht="26.25" customHeight="1">
      <c r="A117" s="910" t="s">
        <v>165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423</v>
      </c>
      <c r="Z117" s="890"/>
      <c r="AA117" s="1002">
        <v>11969934</v>
      </c>
      <c r="AB117" s="972"/>
      <c r="AC117" s="972"/>
      <c r="AD117" s="972"/>
      <c r="AE117" s="973"/>
      <c r="AF117" s="971">
        <v>11331182</v>
      </c>
      <c r="AG117" s="972"/>
      <c r="AH117" s="972"/>
      <c r="AI117" s="972"/>
      <c r="AJ117" s="973"/>
      <c r="AK117" s="971">
        <v>10502734</v>
      </c>
      <c r="AL117" s="972"/>
      <c r="AM117" s="972"/>
      <c r="AN117" s="972"/>
      <c r="AO117" s="973"/>
      <c r="AP117" s="974"/>
      <c r="AQ117" s="975"/>
      <c r="AR117" s="975"/>
      <c r="AS117" s="975"/>
      <c r="AT117" s="976"/>
      <c r="AU117" s="905"/>
      <c r="AV117" s="906"/>
      <c r="AW117" s="906"/>
      <c r="AX117" s="906"/>
      <c r="AY117" s="907"/>
      <c r="AZ117" s="1001" t="s">
        <v>424</v>
      </c>
      <c r="BA117" s="977"/>
      <c r="BB117" s="977"/>
      <c r="BC117" s="977"/>
      <c r="BD117" s="977"/>
      <c r="BE117" s="977"/>
      <c r="BF117" s="977"/>
      <c r="BG117" s="977"/>
      <c r="BH117" s="977"/>
      <c r="BI117" s="977"/>
      <c r="BJ117" s="977"/>
      <c r="BK117" s="977"/>
      <c r="BL117" s="977"/>
      <c r="BM117" s="977"/>
      <c r="BN117" s="977"/>
      <c r="BO117" s="977"/>
      <c r="BP117" s="978"/>
      <c r="BQ117" s="991" t="s">
        <v>108</v>
      </c>
      <c r="BR117" s="992"/>
      <c r="BS117" s="992"/>
      <c r="BT117" s="992"/>
      <c r="BU117" s="992"/>
      <c r="BV117" s="992" t="s">
        <v>108</v>
      </c>
      <c r="BW117" s="992"/>
      <c r="BX117" s="992"/>
      <c r="BY117" s="992"/>
      <c r="BZ117" s="992"/>
      <c r="CA117" s="992" t="s">
        <v>108</v>
      </c>
      <c r="CB117" s="992"/>
      <c r="CC117" s="992"/>
      <c r="CD117" s="992"/>
      <c r="CE117" s="992"/>
      <c r="CF117" s="920" t="s">
        <v>108</v>
      </c>
      <c r="CG117" s="921"/>
      <c r="CH117" s="921"/>
      <c r="CI117" s="921"/>
      <c r="CJ117" s="921"/>
      <c r="CK117" s="951"/>
      <c r="CL117" s="952"/>
      <c r="CM117" s="922" t="s">
        <v>425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108</v>
      </c>
      <c r="DH117" s="965"/>
      <c r="DI117" s="965"/>
      <c r="DJ117" s="965"/>
      <c r="DK117" s="966"/>
      <c r="DL117" s="967" t="s">
        <v>108</v>
      </c>
      <c r="DM117" s="965"/>
      <c r="DN117" s="965"/>
      <c r="DO117" s="965"/>
      <c r="DP117" s="966"/>
      <c r="DQ117" s="967" t="s">
        <v>108</v>
      </c>
      <c r="DR117" s="965"/>
      <c r="DS117" s="965"/>
      <c r="DT117" s="965"/>
      <c r="DU117" s="966"/>
      <c r="DV117" s="968" t="s">
        <v>108</v>
      </c>
      <c r="DW117" s="969"/>
      <c r="DX117" s="969"/>
      <c r="DY117" s="969"/>
      <c r="DZ117" s="970"/>
    </row>
    <row r="118" spans="1:130" s="197" customFormat="1" ht="26.25" customHeight="1">
      <c r="A118" s="910" t="s">
        <v>397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395</v>
      </c>
      <c r="AB118" s="889"/>
      <c r="AC118" s="889"/>
      <c r="AD118" s="889"/>
      <c r="AE118" s="890"/>
      <c r="AF118" s="888" t="s">
        <v>282</v>
      </c>
      <c r="AG118" s="889"/>
      <c r="AH118" s="889"/>
      <c r="AI118" s="889"/>
      <c r="AJ118" s="890"/>
      <c r="AK118" s="888" t="s">
        <v>281</v>
      </c>
      <c r="AL118" s="889"/>
      <c r="AM118" s="889"/>
      <c r="AN118" s="889"/>
      <c r="AO118" s="890"/>
      <c r="AP118" s="996" t="s">
        <v>396</v>
      </c>
      <c r="AQ118" s="997"/>
      <c r="AR118" s="997"/>
      <c r="AS118" s="997"/>
      <c r="AT118" s="998"/>
      <c r="AU118" s="908"/>
      <c r="AV118" s="909"/>
      <c r="AW118" s="909"/>
      <c r="AX118" s="909"/>
      <c r="AY118" s="909"/>
      <c r="AZ118" s="228" t="s">
        <v>165</v>
      </c>
      <c r="BA118" s="228"/>
      <c r="BB118" s="228"/>
      <c r="BC118" s="228"/>
      <c r="BD118" s="228"/>
      <c r="BE118" s="228"/>
      <c r="BF118" s="228"/>
      <c r="BG118" s="228"/>
      <c r="BH118" s="228"/>
      <c r="BI118" s="228"/>
      <c r="BJ118" s="228"/>
      <c r="BK118" s="228"/>
      <c r="BL118" s="228"/>
      <c r="BM118" s="228"/>
      <c r="BN118" s="228"/>
      <c r="BO118" s="999" t="s">
        <v>426</v>
      </c>
      <c r="BP118" s="1000"/>
      <c r="BQ118" s="991">
        <v>121881973</v>
      </c>
      <c r="BR118" s="992"/>
      <c r="BS118" s="992"/>
      <c r="BT118" s="992"/>
      <c r="BU118" s="992"/>
      <c r="BV118" s="992">
        <v>115083756</v>
      </c>
      <c r="BW118" s="992"/>
      <c r="BX118" s="992"/>
      <c r="BY118" s="992"/>
      <c r="BZ118" s="992"/>
      <c r="CA118" s="992">
        <v>110801423</v>
      </c>
      <c r="CB118" s="992"/>
      <c r="CC118" s="992"/>
      <c r="CD118" s="992"/>
      <c r="CE118" s="992"/>
      <c r="CF118" s="993"/>
      <c r="CG118" s="994"/>
      <c r="CH118" s="994"/>
      <c r="CI118" s="994"/>
      <c r="CJ118" s="995"/>
      <c r="CK118" s="951"/>
      <c r="CL118" s="952"/>
      <c r="CM118" s="922" t="s">
        <v>427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108</v>
      </c>
      <c r="DH118" s="965"/>
      <c r="DI118" s="965"/>
      <c r="DJ118" s="965"/>
      <c r="DK118" s="966"/>
      <c r="DL118" s="967" t="s">
        <v>108</v>
      </c>
      <c r="DM118" s="965"/>
      <c r="DN118" s="965"/>
      <c r="DO118" s="965"/>
      <c r="DP118" s="966"/>
      <c r="DQ118" s="967" t="s">
        <v>108</v>
      </c>
      <c r="DR118" s="965"/>
      <c r="DS118" s="965"/>
      <c r="DT118" s="965"/>
      <c r="DU118" s="966"/>
      <c r="DV118" s="968" t="s">
        <v>108</v>
      </c>
      <c r="DW118" s="969"/>
      <c r="DX118" s="969"/>
      <c r="DY118" s="969"/>
      <c r="DZ118" s="970"/>
    </row>
    <row r="119" spans="1:130" s="197" customFormat="1" ht="26.25" customHeight="1">
      <c r="A119" s="980" t="s">
        <v>400</v>
      </c>
      <c r="B119" s="950"/>
      <c r="C119" s="929" t="s">
        <v>401</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v>396475</v>
      </c>
      <c r="AB119" s="896"/>
      <c r="AC119" s="896"/>
      <c r="AD119" s="896"/>
      <c r="AE119" s="897"/>
      <c r="AF119" s="898">
        <v>396978</v>
      </c>
      <c r="AG119" s="896"/>
      <c r="AH119" s="896"/>
      <c r="AI119" s="896"/>
      <c r="AJ119" s="897"/>
      <c r="AK119" s="898">
        <v>371675</v>
      </c>
      <c r="AL119" s="896"/>
      <c r="AM119" s="896"/>
      <c r="AN119" s="896"/>
      <c r="AO119" s="897"/>
      <c r="AP119" s="899">
        <v>0.5</v>
      </c>
      <c r="AQ119" s="900"/>
      <c r="AR119" s="900"/>
      <c r="AS119" s="900"/>
      <c r="AT119" s="901"/>
      <c r="AU119" s="983" t="s">
        <v>428</v>
      </c>
      <c r="AV119" s="984"/>
      <c r="AW119" s="984"/>
      <c r="AX119" s="984"/>
      <c r="AY119" s="985"/>
      <c r="AZ119" s="946" t="s">
        <v>429</v>
      </c>
      <c r="BA119" s="893"/>
      <c r="BB119" s="893"/>
      <c r="BC119" s="893"/>
      <c r="BD119" s="893"/>
      <c r="BE119" s="893"/>
      <c r="BF119" s="893"/>
      <c r="BG119" s="893"/>
      <c r="BH119" s="893"/>
      <c r="BI119" s="893"/>
      <c r="BJ119" s="893"/>
      <c r="BK119" s="893"/>
      <c r="BL119" s="893"/>
      <c r="BM119" s="893"/>
      <c r="BN119" s="893"/>
      <c r="BO119" s="893"/>
      <c r="BP119" s="894"/>
      <c r="BQ119" s="932">
        <v>19785692</v>
      </c>
      <c r="BR119" s="933"/>
      <c r="BS119" s="933"/>
      <c r="BT119" s="933"/>
      <c r="BU119" s="933"/>
      <c r="BV119" s="933">
        <v>21905648</v>
      </c>
      <c r="BW119" s="933"/>
      <c r="BX119" s="933"/>
      <c r="BY119" s="933"/>
      <c r="BZ119" s="933"/>
      <c r="CA119" s="933">
        <v>26375857</v>
      </c>
      <c r="CB119" s="933"/>
      <c r="CC119" s="933"/>
      <c r="CD119" s="933"/>
      <c r="CE119" s="933"/>
      <c r="CF119" s="947">
        <v>35.299999999999997</v>
      </c>
      <c r="CG119" s="948"/>
      <c r="CH119" s="948"/>
      <c r="CI119" s="948"/>
      <c r="CJ119" s="948"/>
      <c r="CK119" s="953"/>
      <c r="CL119" s="954"/>
      <c r="CM119" s="1010" t="s">
        <v>430</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v>4162932</v>
      </c>
      <c r="DH119" s="1004"/>
      <c r="DI119" s="1004"/>
      <c r="DJ119" s="1004"/>
      <c r="DK119" s="1005"/>
      <c r="DL119" s="1006">
        <v>3961875</v>
      </c>
      <c r="DM119" s="1004"/>
      <c r="DN119" s="1004"/>
      <c r="DO119" s="1004"/>
      <c r="DP119" s="1005"/>
      <c r="DQ119" s="1006">
        <v>3612620</v>
      </c>
      <c r="DR119" s="1004"/>
      <c r="DS119" s="1004"/>
      <c r="DT119" s="1004"/>
      <c r="DU119" s="1005"/>
      <c r="DV119" s="1007">
        <v>4.8</v>
      </c>
      <c r="DW119" s="1008"/>
      <c r="DX119" s="1008"/>
      <c r="DY119" s="1008"/>
      <c r="DZ119" s="1009"/>
    </row>
    <row r="120" spans="1:130" s="197" customFormat="1" ht="26.25" customHeight="1">
      <c r="A120" s="981"/>
      <c r="B120" s="952"/>
      <c r="C120" s="922" t="s">
        <v>405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v>43134</v>
      </c>
      <c r="AB120" s="965"/>
      <c r="AC120" s="965"/>
      <c r="AD120" s="965"/>
      <c r="AE120" s="966"/>
      <c r="AF120" s="967">
        <v>43134</v>
      </c>
      <c r="AG120" s="965"/>
      <c r="AH120" s="965"/>
      <c r="AI120" s="965"/>
      <c r="AJ120" s="966"/>
      <c r="AK120" s="967">
        <v>43134</v>
      </c>
      <c r="AL120" s="965"/>
      <c r="AM120" s="965"/>
      <c r="AN120" s="965"/>
      <c r="AO120" s="966"/>
      <c r="AP120" s="968">
        <v>0.1</v>
      </c>
      <c r="AQ120" s="969"/>
      <c r="AR120" s="969"/>
      <c r="AS120" s="969"/>
      <c r="AT120" s="970"/>
      <c r="AU120" s="986"/>
      <c r="AV120" s="987"/>
      <c r="AW120" s="987"/>
      <c r="AX120" s="987"/>
      <c r="AY120" s="988"/>
      <c r="AZ120" s="955" t="s">
        <v>431</v>
      </c>
      <c r="BA120" s="956"/>
      <c r="BB120" s="956"/>
      <c r="BC120" s="956"/>
      <c r="BD120" s="956"/>
      <c r="BE120" s="956"/>
      <c r="BF120" s="956"/>
      <c r="BG120" s="956"/>
      <c r="BH120" s="956"/>
      <c r="BI120" s="956"/>
      <c r="BJ120" s="956"/>
      <c r="BK120" s="956"/>
      <c r="BL120" s="956"/>
      <c r="BM120" s="956"/>
      <c r="BN120" s="956"/>
      <c r="BO120" s="956"/>
      <c r="BP120" s="957"/>
      <c r="BQ120" s="925">
        <v>32164066</v>
      </c>
      <c r="BR120" s="926"/>
      <c r="BS120" s="926"/>
      <c r="BT120" s="926"/>
      <c r="BU120" s="926"/>
      <c r="BV120" s="926">
        <v>33353155</v>
      </c>
      <c r="BW120" s="926"/>
      <c r="BX120" s="926"/>
      <c r="BY120" s="926"/>
      <c r="BZ120" s="926"/>
      <c r="CA120" s="926">
        <v>32926182</v>
      </c>
      <c r="CB120" s="926"/>
      <c r="CC120" s="926"/>
      <c r="CD120" s="926"/>
      <c r="CE120" s="926"/>
      <c r="CF120" s="920">
        <v>44.1</v>
      </c>
      <c r="CG120" s="921"/>
      <c r="CH120" s="921"/>
      <c r="CI120" s="921"/>
      <c r="CJ120" s="921"/>
      <c r="CK120" s="1019" t="s">
        <v>432</v>
      </c>
      <c r="CL120" s="1020"/>
      <c r="CM120" s="1020"/>
      <c r="CN120" s="1020"/>
      <c r="CO120" s="1021"/>
      <c r="CP120" s="1027" t="s">
        <v>374</v>
      </c>
      <c r="CQ120" s="1028"/>
      <c r="CR120" s="1028"/>
      <c r="CS120" s="1028"/>
      <c r="CT120" s="1028"/>
      <c r="CU120" s="1028"/>
      <c r="CV120" s="1028"/>
      <c r="CW120" s="1028"/>
      <c r="CX120" s="1028"/>
      <c r="CY120" s="1028"/>
      <c r="CZ120" s="1028"/>
      <c r="DA120" s="1028"/>
      <c r="DB120" s="1028"/>
      <c r="DC120" s="1028"/>
      <c r="DD120" s="1028"/>
      <c r="DE120" s="1028"/>
      <c r="DF120" s="1029"/>
      <c r="DG120" s="932">
        <v>12052142</v>
      </c>
      <c r="DH120" s="933"/>
      <c r="DI120" s="933"/>
      <c r="DJ120" s="933"/>
      <c r="DK120" s="933"/>
      <c r="DL120" s="933">
        <v>12636349</v>
      </c>
      <c r="DM120" s="933"/>
      <c r="DN120" s="933"/>
      <c r="DO120" s="933"/>
      <c r="DP120" s="933"/>
      <c r="DQ120" s="933">
        <v>13613042</v>
      </c>
      <c r="DR120" s="933"/>
      <c r="DS120" s="933"/>
      <c r="DT120" s="933"/>
      <c r="DU120" s="933"/>
      <c r="DV120" s="934">
        <v>18.2</v>
      </c>
      <c r="DW120" s="934"/>
      <c r="DX120" s="934"/>
      <c r="DY120" s="934"/>
      <c r="DZ120" s="935"/>
    </row>
    <row r="121" spans="1:130" s="197" customFormat="1" ht="26.25" customHeight="1">
      <c r="A121" s="981"/>
      <c r="B121" s="952"/>
      <c r="C121" s="1016" t="s">
        <v>433</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108</v>
      </c>
      <c r="AB121" s="965"/>
      <c r="AC121" s="965"/>
      <c r="AD121" s="965"/>
      <c r="AE121" s="966"/>
      <c r="AF121" s="967" t="s">
        <v>108</v>
      </c>
      <c r="AG121" s="965"/>
      <c r="AH121" s="965"/>
      <c r="AI121" s="965"/>
      <c r="AJ121" s="966"/>
      <c r="AK121" s="967" t="s">
        <v>108</v>
      </c>
      <c r="AL121" s="965"/>
      <c r="AM121" s="965"/>
      <c r="AN121" s="965"/>
      <c r="AO121" s="966"/>
      <c r="AP121" s="968" t="s">
        <v>108</v>
      </c>
      <c r="AQ121" s="969"/>
      <c r="AR121" s="969"/>
      <c r="AS121" s="969"/>
      <c r="AT121" s="970"/>
      <c r="AU121" s="986"/>
      <c r="AV121" s="987"/>
      <c r="AW121" s="987"/>
      <c r="AX121" s="987"/>
      <c r="AY121" s="988"/>
      <c r="AZ121" s="1001" t="s">
        <v>434</v>
      </c>
      <c r="BA121" s="977"/>
      <c r="BB121" s="977"/>
      <c r="BC121" s="977"/>
      <c r="BD121" s="977"/>
      <c r="BE121" s="977"/>
      <c r="BF121" s="977"/>
      <c r="BG121" s="977"/>
      <c r="BH121" s="977"/>
      <c r="BI121" s="977"/>
      <c r="BJ121" s="977"/>
      <c r="BK121" s="977"/>
      <c r="BL121" s="977"/>
      <c r="BM121" s="977"/>
      <c r="BN121" s="977"/>
      <c r="BO121" s="977"/>
      <c r="BP121" s="978"/>
      <c r="BQ121" s="991">
        <v>69641209</v>
      </c>
      <c r="BR121" s="992"/>
      <c r="BS121" s="992"/>
      <c r="BT121" s="992"/>
      <c r="BU121" s="992"/>
      <c r="BV121" s="992">
        <v>65747662</v>
      </c>
      <c r="BW121" s="992"/>
      <c r="BX121" s="992"/>
      <c r="BY121" s="992"/>
      <c r="BZ121" s="992"/>
      <c r="CA121" s="992">
        <v>63821225</v>
      </c>
      <c r="CB121" s="992"/>
      <c r="CC121" s="992"/>
      <c r="CD121" s="992"/>
      <c r="CE121" s="992"/>
      <c r="CF121" s="1030">
        <v>85.4</v>
      </c>
      <c r="CG121" s="1031"/>
      <c r="CH121" s="1031"/>
      <c r="CI121" s="1031"/>
      <c r="CJ121" s="1031"/>
      <c r="CK121" s="1022"/>
      <c r="CL121" s="1023"/>
      <c r="CM121" s="1023"/>
      <c r="CN121" s="1023"/>
      <c r="CO121" s="1024"/>
      <c r="CP121" s="1013" t="s">
        <v>373</v>
      </c>
      <c r="CQ121" s="1014"/>
      <c r="CR121" s="1014"/>
      <c r="CS121" s="1014"/>
      <c r="CT121" s="1014"/>
      <c r="CU121" s="1014"/>
      <c r="CV121" s="1014"/>
      <c r="CW121" s="1014"/>
      <c r="CX121" s="1014"/>
      <c r="CY121" s="1014"/>
      <c r="CZ121" s="1014"/>
      <c r="DA121" s="1014"/>
      <c r="DB121" s="1014"/>
      <c r="DC121" s="1014"/>
      <c r="DD121" s="1014"/>
      <c r="DE121" s="1014"/>
      <c r="DF121" s="1015"/>
      <c r="DG121" s="925">
        <v>1013984</v>
      </c>
      <c r="DH121" s="926"/>
      <c r="DI121" s="926"/>
      <c r="DJ121" s="926"/>
      <c r="DK121" s="926"/>
      <c r="DL121" s="926">
        <v>1398749</v>
      </c>
      <c r="DM121" s="926"/>
      <c r="DN121" s="926"/>
      <c r="DO121" s="926"/>
      <c r="DP121" s="926"/>
      <c r="DQ121" s="926">
        <v>1301850</v>
      </c>
      <c r="DR121" s="926"/>
      <c r="DS121" s="926"/>
      <c r="DT121" s="926"/>
      <c r="DU121" s="926"/>
      <c r="DV121" s="927">
        <v>1.7</v>
      </c>
      <c r="DW121" s="927"/>
      <c r="DX121" s="927"/>
      <c r="DY121" s="927"/>
      <c r="DZ121" s="928"/>
    </row>
    <row r="122" spans="1:130" s="197" customFormat="1" ht="26.25" customHeight="1">
      <c r="A122" s="981"/>
      <c r="B122" s="952"/>
      <c r="C122" s="922" t="s">
        <v>416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108</v>
      </c>
      <c r="AB122" s="965"/>
      <c r="AC122" s="965"/>
      <c r="AD122" s="965"/>
      <c r="AE122" s="966"/>
      <c r="AF122" s="967" t="s">
        <v>108</v>
      </c>
      <c r="AG122" s="965"/>
      <c r="AH122" s="965"/>
      <c r="AI122" s="965"/>
      <c r="AJ122" s="966"/>
      <c r="AK122" s="967" t="s">
        <v>108</v>
      </c>
      <c r="AL122" s="965"/>
      <c r="AM122" s="965"/>
      <c r="AN122" s="965"/>
      <c r="AO122" s="966"/>
      <c r="AP122" s="968" t="s">
        <v>108</v>
      </c>
      <c r="AQ122" s="969"/>
      <c r="AR122" s="969"/>
      <c r="AS122" s="969"/>
      <c r="AT122" s="970"/>
      <c r="AU122" s="989"/>
      <c r="AV122" s="990"/>
      <c r="AW122" s="990"/>
      <c r="AX122" s="990"/>
      <c r="AY122" s="990"/>
      <c r="AZ122" s="228" t="s">
        <v>165</v>
      </c>
      <c r="BA122" s="228"/>
      <c r="BB122" s="228"/>
      <c r="BC122" s="228"/>
      <c r="BD122" s="228"/>
      <c r="BE122" s="228"/>
      <c r="BF122" s="228"/>
      <c r="BG122" s="228"/>
      <c r="BH122" s="228"/>
      <c r="BI122" s="228"/>
      <c r="BJ122" s="228"/>
      <c r="BK122" s="228"/>
      <c r="BL122" s="228"/>
      <c r="BM122" s="228"/>
      <c r="BN122" s="228"/>
      <c r="BO122" s="999" t="s">
        <v>435</v>
      </c>
      <c r="BP122" s="1000"/>
      <c r="BQ122" s="1040">
        <v>121590967</v>
      </c>
      <c r="BR122" s="1041"/>
      <c r="BS122" s="1041"/>
      <c r="BT122" s="1041"/>
      <c r="BU122" s="1041"/>
      <c r="BV122" s="1041">
        <v>121006465</v>
      </c>
      <c r="BW122" s="1041"/>
      <c r="BX122" s="1041"/>
      <c r="BY122" s="1041"/>
      <c r="BZ122" s="1041"/>
      <c r="CA122" s="1041">
        <v>123123264</v>
      </c>
      <c r="CB122" s="1041"/>
      <c r="CC122" s="1041"/>
      <c r="CD122" s="1041"/>
      <c r="CE122" s="1041"/>
      <c r="CF122" s="993"/>
      <c r="CG122" s="994"/>
      <c r="CH122" s="994"/>
      <c r="CI122" s="994"/>
      <c r="CJ122" s="995"/>
      <c r="CK122" s="1022"/>
      <c r="CL122" s="1023"/>
      <c r="CM122" s="1023"/>
      <c r="CN122" s="1023"/>
      <c r="CO122" s="1024"/>
      <c r="CP122" s="1013" t="s">
        <v>372</v>
      </c>
      <c r="CQ122" s="1014"/>
      <c r="CR122" s="1014"/>
      <c r="CS122" s="1014"/>
      <c r="CT122" s="1014"/>
      <c r="CU122" s="1014"/>
      <c r="CV122" s="1014"/>
      <c r="CW122" s="1014"/>
      <c r="CX122" s="1014"/>
      <c r="CY122" s="1014"/>
      <c r="CZ122" s="1014"/>
      <c r="DA122" s="1014"/>
      <c r="DB122" s="1014"/>
      <c r="DC122" s="1014"/>
      <c r="DD122" s="1014"/>
      <c r="DE122" s="1014"/>
      <c r="DF122" s="1015"/>
      <c r="DG122" s="925">
        <v>962015</v>
      </c>
      <c r="DH122" s="926"/>
      <c r="DI122" s="926"/>
      <c r="DJ122" s="926"/>
      <c r="DK122" s="926"/>
      <c r="DL122" s="926">
        <v>947774</v>
      </c>
      <c r="DM122" s="926"/>
      <c r="DN122" s="926"/>
      <c r="DO122" s="926"/>
      <c r="DP122" s="926"/>
      <c r="DQ122" s="926">
        <v>981720</v>
      </c>
      <c r="DR122" s="926"/>
      <c r="DS122" s="926"/>
      <c r="DT122" s="926"/>
      <c r="DU122" s="926"/>
      <c r="DV122" s="927">
        <v>1.3</v>
      </c>
      <c r="DW122" s="927"/>
      <c r="DX122" s="927"/>
      <c r="DY122" s="927"/>
      <c r="DZ122" s="928"/>
    </row>
    <row r="123" spans="1:130" s="197" customFormat="1" ht="26.25" customHeight="1" thickBot="1">
      <c r="A123" s="981"/>
      <c r="B123" s="952"/>
      <c r="C123" s="922" t="s">
        <v>422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v>11971</v>
      </c>
      <c r="AB123" s="965"/>
      <c r="AC123" s="965"/>
      <c r="AD123" s="965"/>
      <c r="AE123" s="966"/>
      <c r="AF123" s="967">
        <v>11842</v>
      </c>
      <c r="AG123" s="965"/>
      <c r="AH123" s="965"/>
      <c r="AI123" s="965"/>
      <c r="AJ123" s="966"/>
      <c r="AK123" s="967">
        <v>11457</v>
      </c>
      <c r="AL123" s="965"/>
      <c r="AM123" s="965"/>
      <c r="AN123" s="965"/>
      <c r="AO123" s="966"/>
      <c r="AP123" s="968">
        <v>0</v>
      </c>
      <c r="AQ123" s="969"/>
      <c r="AR123" s="969"/>
      <c r="AS123" s="969"/>
      <c r="AT123" s="970"/>
      <c r="AU123" s="1037" t="s">
        <v>436</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0.4</v>
      </c>
      <c r="BR123" s="1033"/>
      <c r="BS123" s="1033"/>
      <c r="BT123" s="1033"/>
      <c r="BU123" s="1033"/>
      <c r="BV123" s="1033" t="s">
        <v>108</v>
      </c>
      <c r="BW123" s="1033"/>
      <c r="BX123" s="1033"/>
      <c r="BY123" s="1033"/>
      <c r="BZ123" s="1033"/>
      <c r="CA123" s="1033" t="s">
        <v>108</v>
      </c>
      <c r="CB123" s="1033"/>
      <c r="CC123" s="1033"/>
      <c r="CD123" s="1033"/>
      <c r="CE123" s="1033"/>
      <c r="CF123" s="1034"/>
      <c r="CG123" s="1035"/>
      <c r="CH123" s="1035"/>
      <c r="CI123" s="1035"/>
      <c r="CJ123" s="1036"/>
      <c r="CK123" s="1022"/>
      <c r="CL123" s="1023"/>
      <c r="CM123" s="1023"/>
      <c r="CN123" s="1023"/>
      <c r="CO123" s="1024"/>
      <c r="CP123" s="1013" t="s">
        <v>437</v>
      </c>
      <c r="CQ123" s="1014"/>
      <c r="CR123" s="1014"/>
      <c r="CS123" s="1014"/>
      <c r="CT123" s="1014"/>
      <c r="CU123" s="1014"/>
      <c r="CV123" s="1014"/>
      <c r="CW123" s="1014"/>
      <c r="CX123" s="1014"/>
      <c r="CY123" s="1014"/>
      <c r="CZ123" s="1014"/>
      <c r="DA123" s="1014"/>
      <c r="DB123" s="1014"/>
      <c r="DC123" s="1014"/>
      <c r="DD123" s="1014"/>
      <c r="DE123" s="1014"/>
      <c r="DF123" s="1015"/>
      <c r="DG123" s="964">
        <v>4352</v>
      </c>
      <c r="DH123" s="965"/>
      <c r="DI123" s="965"/>
      <c r="DJ123" s="965"/>
      <c r="DK123" s="966"/>
      <c r="DL123" s="967">
        <v>3165</v>
      </c>
      <c r="DM123" s="965"/>
      <c r="DN123" s="965"/>
      <c r="DO123" s="965"/>
      <c r="DP123" s="966"/>
      <c r="DQ123" s="967">
        <v>1142</v>
      </c>
      <c r="DR123" s="965"/>
      <c r="DS123" s="965"/>
      <c r="DT123" s="965"/>
      <c r="DU123" s="966"/>
      <c r="DV123" s="968">
        <v>0</v>
      </c>
      <c r="DW123" s="969"/>
      <c r="DX123" s="969"/>
      <c r="DY123" s="969"/>
      <c r="DZ123" s="970"/>
    </row>
    <row r="124" spans="1:130" s="197" customFormat="1" ht="26.25" customHeight="1">
      <c r="A124" s="981"/>
      <c r="B124" s="952"/>
      <c r="C124" s="922" t="s">
        <v>425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438</v>
      </c>
      <c r="AB124" s="965"/>
      <c r="AC124" s="965"/>
      <c r="AD124" s="965"/>
      <c r="AE124" s="966"/>
      <c r="AF124" s="967" t="s">
        <v>438</v>
      </c>
      <c r="AG124" s="965"/>
      <c r="AH124" s="965"/>
      <c r="AI124" s="965"/>
      <c r="AJ124" s="966"/>
      <c r="AK124" s="967" t="s">
        <v>438</v>
      </c>
      <c r="AL124" s="965"/>
      <c r="AM124" s="965"/>
      <c r="AN124" s="965"/>
      <c r="AO124" s="966"/>
      <c r="AP124" s="968" t="s">
        <v>438</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439</v>
      </c>
      <c r="CQ124" s="1014"/>
      <c r="CR124" s="1014"/>
      <c r="CS124" s="1014"/>
      <c r="CT124" s="1014"/>
      <c r="CU124" s="1014"/>
      <c r="CV124" s="1014"/>
      <c r="CW124" s="1014"/>
      <c r="CX124" s="1014"/>
      <c r="CY124" s="1014"/>
      <c r="CZ124" s="1014"/>
      <c r="DA124" s="1014"/>
      <c r="DB124" s="1014"/>
      <c r="DC124" s="1014"/>
      <c r="DD124" s="1014"/>
      <c r="DE124" s="1014"/>
      <c r="DF124" s="1015"/>
      <c r="DG124" s="1003" t="s">
        <v>438</v>
      </c>
      <c r="DH124" s="1004"/>
      <c r="DI124" s="1004"/>
      <c r="DJ124" s="1004"/>
      <c r="DK124" s="1005"/>
      <c r="DL124" s="1006" t="s">
        <v>438</v>
      </c>
      <c r="DM124" s="1004"/>
      <c r="DN124" s="1004"/>
      <c r="DO124" s="1004"/>
      <c r="DP124" s="1005"/>
      <c r="DQ124" s="1006" t="s">
        <v>438</v>
      </c>
      <c r="DR124" s="1004"/>
      <c r="DS124" s="1004"/>
      <c r="DT124" s="1004"/>
      <c r="DU124" s="1005"/>
      <c r="DV124" s="1007" t="s">
        <v>438</v>
      </c>
      <c r="DW124" s="1008"/>
      <c r="DX124" s="1008"/>
      <c r="DY124" s="1008"/>
      <c r="DZ124" s="1009"/>
    </row>
    <row r="125" spans="1:130" s="197" customFormat="1" ht="26.25" customHeight="1" thickBot="1">
      <c r="A125" s="981"/>
      <c r="B125" s="952"/>
      <c r="C125" s="922" t="s">
        <v>427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438</v>
      </c>
      <c r="AB125" s="965"/>
      <c r="AC125" s="965"/>
      <c r="AD125" s="965"/>
      <c r="AE125" s="966"/>
      <c r="AF125" s="967" t="s">
        <v>438</v>
      </c>
      <c r="AG125" s="965"/>
      <c r="AH125" s="965"/>
      <c r="AI125" s="965"/>
      <c r="AJ125" s="966"/>
      <c r="AK125" s="967" t="s">
        <v>438</v>
      </c>
      <c r="AL125" s="965"/>
      <c r="AM125" s="965"/>
      <c r="AN125" s="965"/>
      <c r="AO125" s="966"/>
      <c r="AP125" s="968" t="s">
        <v>438</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440</v>
      </c>
      <c r="CL125" s="1020"/>
      <c r="CM125" s="1020"/>
      <c r="CN125" s="1020"/>
      <c r="CO125" s="1021"/>
      <c r="CP125" s="946" t="s">
        <v>441</v>
      </c>
      <c r="CQ125" s="893"/>
      <c r="CR125" s="893"/>
      <c r="CS125" s="893"/>
      <c r="CT125" s="893"/>
      <c r="CU125" s="893"/>
      <c r="CV125" s="893"/>
      <c r="CW125" s="893"/>
      <c r="CX125" s="893"/>
      <c r="CY125" s="893"/>
      <c r="CZ125" s="893"/>
      <c r="DA125" s="893"/>
      <c r="DB125" s="893"/>
      <c r="DC125" s="893"/>
      <c r="DD125" s="893"/>
      <c r="DE125" s="893"/>
      <c r="DF125" s="894"/>
      <c r="DG125" s="932" t="s">
        <v>438</v>
      </c>
      <c r="DH125" s="933"/>
      <c r="DI125" s="933"/>
      <c r="DJ125" s="933"/>
      <c r="DK125" s="933"/>
      <c r="DL125" s="933" t="s">
        <v>438</v>
      </c>
      <c r="DM125" s="933"/>
      <c r="DN125" s="933"/>
      <c r="DO125" s="933"/>
      <c r="DP125" s="933"/>
      <c r="DQ125" s="933" t="s">
        <v>438</v>
      </c>
      <c r="DR125" s="933"/>
      <c r="DS125" s="933"/>
      <c r="DT125" s="933"/>
      <c r="DU125" s="933"/>
      <c r="DV125" s="934" t="s">
        <v>438</v>
      </c>
      <c r="DW125" s="934"/>
      <c r="DX125" s="934"/>
      <c r="DY125" s="934"/>
      <c r="DZ125" s="935"/>
    </row>
    <row r="126" spans="1:130" s="197" customFormat="1" ht="26.25" customHeight="1">
      <c r="A126" s="981"/>
      <c r="B126" s="952"/>
      <c r="C126" s="922" t="s">
        <v>430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v>1239957</v>
      </c>
      <c r="AB126" s="965"/>
      <c r="AC126" s="965"/>
      <c r="AD126" s="965"/>
      <c r="AE126" s="966"/>
      <c r="AF126" s="967">
        <v>1017057</v>
      </c>
      <c r="AG126" s="965"/>
      <c r="AH126" s="965"/>
      <c r="AI126" s="965"/>
      <c r="AJ126" s="966"/>
      <c r="AK126" s="967">
        <v>1454034</v>
      </c>
      <c r="AL126" s="965"/>
      <c r="AM126" s="965"/>
      <c r="AN126" s="965"/>
      <c r="AO126" s="966"/>
      <c r="AP126" s="968">
        <v>1.9</v>
      </c>
      <c r="AQ126" s="969"/>
      <c r="AR126" s="969"/>
      <c r="AS126" s="969"/>
      <c r="AT126" s="970"/>
      <c r="AU126" s="233"/>
      <c r="AV126" s="233"/>
      <c r="AW126" s="233"/>
      <c r="AX126" s="1042" t="s">
        <v>442</v>
      </c>
      <c r="AY126" s="1043"/>
      <c r="AZ126" s="1043"/>
      <c r="BA126" s="1043"/>
      <c r="BB126" s="1043"/>
      <c r="BC126" s="1043"/>
      <c r="BD126" s="1043"/>
      <c r="BE126" s="1044"/>
      <c r="BF126" s="1058" t="s">
        <v>443</v>
      </c>
      <c r="BG126" s="1043"/>
      <c r="BH126" s="1043"/>
      <c r="BI126" s="1043"/>
      <c r="BJ126" s="1043"/>
      <c r="BK126" s="1043"/>
      <c r="BL126" s="1044"/>
      <c r="BM126" s="1058" t="s">
        <v>444</v>
      </c>
      <c r="BN126" s="1043"/>
      <c r="BO126" s="1043"/>
      <c r="BP126" s="1043"/>
      <c r="BQ126" s="1043"/>
      <c r="BR126" s="1043"/>
      <c r="BS126" s="1044"/>
      <c r="BT126" s="1058" t="s">
        <v>445</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446</v>
      </c>
      <c r="CQ126" s="956"/>
      <c r="CR126" s="956"/>
      <c r="CS126" s="956"/>
      <c r="CT126" s="956"/>
      <c r="CU126" s="956"/>
      <c r="CV126" s="956"/>
      <c r="CW126" s="956"/>
      <c r="CX126" s="956"/>
      <c r="CY126" s="956"/>
      <c r="CZ126" s="956"/>
      <c r="DA126" s="956"/>
      <c r="DB126" s="956"/>
      <c r="DC126" s="956"/>
      <c r="DD126" s="956"/>
      <c r="DE126" s="956"/>
      <c r="DF126" s="957"/>
      <c r="DG126" s="925" t="s">
        <v>438</v>
      </c>
      <c r="DH126" s="926"/>
      <c r="DI126" s="926"/>
      <c r="DJ126" s="926"/>
      <c r="DK126" s="926"/>
      <c r="DL126" s="926" t="s">
        <v>438</v>
      </c>
      <c r="DM126" s="926"/>
      <c r="DN126" s="926"/>
      <c r="DO126" s="926"/>
      <c r="DP126" s="926"/>
      <c r="DQ126" s="926" t="s">
        <v>438</v>
      </c>
      <c r="DR126" s="926"/>
      <c r="DS126" s="926"/>
      <c r="DT126" s="926"/>
      <c r="DU126" s="926"/>
      <c r="DV126" s="927" t="s">
        <v>438</v>
      </c>
      <c r="DW126" s="927"/>
      <c r="DX126" s="927"/>
      <c r="DY126" s="927"/>
      <c r="DZ126" s="928"/>
    </row>
    <row r="127" spans="1:130" s="197" customFormat="1" ht="26.25" customHeight="1" thickBot="1">
      <c r="A127" s="982"/>
      <c r="B127" s="954"/>
      <c r="C127" s="1010" t="s">
        <v>447</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t="s">
        <v>438</v>
      </c>
      <c r="AB127" s="965"/>
      <c r="AC127" s="965"/>
      <c r="AD127" s="965"/>
      <c r="AE127" s="966"/>
      <c r="AF127" s="967" t="s">
        <v>438</v>
      </c>
      <c r="AG127" s="965"/>
      <c r="AH127" s="965"/>
      <c r="AI127" s="965"/>
      <c r="AJ127" s="966"/>
      <c r="AK127" s="967" t="s">
        <v>438</v>
      </c>
      <c r="AL127" s="965"/>
      <c r="AM127" s="965"/>
      <c r="AN127" s="965"/>
      <c r="AO127" s="966"/>
      <c r="AP127" s="968" t="s">
        <v>438</v>
      </c>
      <c r="AQ127" s="969"/>
      <c r="AR127" s="969"/>
      <c r="AS127" s="969"/>
      <c r="AT127" s="970"/>
      <c r="AU127" s="233"/>
      <c r="AV127" s="233"/>
      <c r="AW127" s="233"/>
      <c r="AX127" s="892" t="s">
        <v>448</v>
      </c>
      <c r="AY127" s="893"/>
      <c r="AZ127" s="893"/>
      <c r="BA127" s="893"/>
      <c r="BB127" s="893"/>
      <c r="BC127" s="893"/>
      <c r="BD127" s="893"/>
      <c r="BE127" s="894"/>
      <c r="BF127" s="1047" t="s">
        <v>438</v>
      </c>
      <c r="BG127" s="1048"/>
      <c r="BH127" s="1048"/>
      <c r="BI127" s="1048"/>
      <c r="BJ127" s="1048"/>
      <c r="BK127" s="1048"/>
      <c r="BL127" s="1057"/>
      <c r="BM127" s="1047">
        <v>11.25</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449</v>
      </c>
      <c r="CQ127" s="1051"/>
      <c r="CR127" s="1051"/>
      <c r="CS127" s="1051"/>
      <c r="CT127" s="1051"/>
      <c r="CU127" s="1051"/>
      <c r="CV127" s="1051"/>
      <c r="CW127" s="1051"/>
      <c r="CX127" s="1051"/>
      <c r="CY127" s="1051"/>
      <c r="CZ127" s="1051"/>
      <c r="DA127" s="1051"/>
      <c r="DB127" s="1051"/>
      <c r="DC127" s="1051"/>
      <c r="DD127" s="1051"/>
      <c r="DE127" s="1051"/>
      <c r="DF127" s="1052"/>
      <c r="DG127" s="1053">
        <v>47394</v>
      </c>
      <c r="DH127" s="1054"/>
      <c r="DI127" s="1054"/>
      <c r="DJ127" s="1054"/>
      <c r="DK127" s="1054"/>
      <c r="DL127" s="1054">
        <v>21909</v>
      </c>
      <c r="DM127" s="1054"/>
      <c r="DN127" s="1054"/>
      <c r="DO127" s="1054"/>
      <c r="DP127" s="1054"/>
      <c r="DQ127" s="1054">
        <v>9955</v>
      </c>
      <c r="DR127" s="1054"/>
      <c r="DS127" s="1054"/>
      <c r="DT127" s="1054"/>
      <c r="DU127" s="1054"/>
      <c r="DV127" s="1055">
        <v>0</v>
      </c>
      <c r="DW127" s="1055"/>
      <c r="DX127" s="1055"/>
      <c r="DY127" s="1055"/>
      <c r="DZ127" s="1056"/>
    </row>
    <row r="128" spans="1:130" s="197" customFormat="1" ht="26.25" customHeight="1">
      <c r="A128" s="1077" t="s">
        <v>450</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451</v>
      </c>
      <c r="X128" s="1079"/>
      <c r="Y128" s="1079"/>
      <c r="Z128" s="1080"/>
      <c r="AA128" s="1095">
        <v>3708915</v>
      </c>
      <c r="AB128" s="1096"/>
      <c r="AC128" s="1096"/>
      <c r="AD128" s="1096"/>
      <c r="AE128" s="1097"/>
      <c r="AF128" s="1098">
        <v>4177952</v>
      </c>
      <c r="AG128" s="1096"/>
      <c r="AH128" s="1096"/>
      <c r="AI128" s="1096"/>
      <c r="AJ128" s="1097"/>
      <c r="AK128" s="1098">
        <v>3873481</v>
      </c>
      <c r="AL128" s="1096"/>
      <c r="AM128" s="1096"/>
      <c r="AN128" s="1096"/>
      <c r="AO128" s="1097"/>
      <c r="AP128" s="1099"/>
      <c r="AQ128" s="1100"/>
      <c r="AR128" s="1100"/>
      <c r="AS128" s="1100"/>
      <c r="AT128" s="1101"/>
      <c r="AU128" s="235"/>
      <c r="AV128" s="235"/>
      <c r="AW128" s="235"/>
      <c r="AX128" s="1060" t="s">
        <v>452</v>
      </c>
      <c r="AY128" s="956"/>
      <c r="AZ128" s="956"/>
      <c r="BA128" s="956"/>
      <c r="BB128" s="956"/>
      <c r="BC128" s="956"/>
      <c r="BD128" s="956"/>
      <c r="BE128" s="957"/>
      <c r="BF128" s="1072" t="s">
        <v>453</v>
      </c>
      <c r="BG128" s="1073"/>
      <c r="BH128" s="1073"/>
      <c r="BI128" s="1073"/>
      <c r="BJ128" s="1073"/>
      <c r="BK128" s="1073"/>
      <c r="BL128" s="1074"/>
      <c r="BM128" s="1072">
        <v>16.25</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454</v>
      </c>
      <c r="X129" s="1067"/>
      <c r="Y129" s="1067"/>
      <c r="Z129" s="1068"/>
      <c r="AA129" s="964">
        <v>78637595</v>
      </c>
      <c r="AB129" s="965"/>
      <c r="AC129" s="965"/>
      <c r="AD129" s="965"/>
      <c r="AE129" s="966"/>
      <c r="AF129" s="967">
        <v>78789565</v>
      </c>
      <c r="AG129" s="965"/>
      <c r="AH129" s="965"/>
      <c r="AI129" s="965"/>
      <c r="AJ129" s="966"/>
      <c r="AK129" s="967">
        <v>81312723</v>
      </c>
      <c r="AL129" s="965"/>
      <c r="AM129" s="965"/>
      <c r="AN129" s="965"/>
      <c r="AO129" s="966"/>
      <c r="AP129" s="1069"/>
      <c r="AQ129" s="1070"/>
      <c r="AR129" s="1070"/>
      <c r="AS129" s="1070"/>
      <c r="AT129" s="1071"/>
      <c r="AU129" s="235"/>
      <c r="AV129" s="235"/>
      <c r="AW129" s="235"/>
      <c r="AX129" s="1060" t="s">
        <v>455</v>
      </c>
      <c r="AY129" s="956"/>
      <c r="AZ129" s="956"/>
      <c r="BA129" s="956"/>
      <c r="BB129" s="956"/>
      <c r="BC129" s="956"/>
      <c r="BD129" s="956"/>
      <c r="BE129" s="957"/>
      <c r="BF129" s="1061">
        <v>0</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456</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457</v>
      </c>
      <c r="X130" s="1067"/>
      <c r="Y130" s="1067"/>
      <c r="Z130" s="1068"/>
      <c r="AA130" s="964">
        <v>7638542</v>
      </c>
      <c r="AB130" s="965"/>
      <c r="AC130" s="965"/>
      <c r="AD130" s="965"/>
      <c r="AE130" s="966"/>
      <c r="AF130" s="967">
        <v>7676379</v>
      </c>
      <c r="AG130" s="965"/>
      <c r="AH130" s="965"/>
      <c r="AI130" s="965"/>
      <c r="AJ130" s="966"/>
      <c r="AK130" s="967">
        <v>6609920</v>
      </c>
      <c r="AL130" s="965"/>
      <c r="AM130" s="965"/>
      <c r="AN130" s="965"/>
      <c r="AO130" s="966"/>
      <c r="AP130" s="1069"/>
      <c r="AQ130" s="1070"/>
      <c r="AR130" s="1070"/>
      <c r="AS130" s="1070"/>
      <c r="AT130" s="1071"/>
      <c r="AU130" s="235"/>
      <c r="AV130" s="235"/>
      <c r="AW130" s="235"/>
      <c r="AX130" s="1119" t="s">
        <v>458</v>
      </c>
      <c r="AY130" s="1051"/>
      <c r="AZ130" s="1051"/>
      <c r="BA130" s="1051"/>
      <c r="BB130" s="1051"/>
      <c r="BC130" s="1051"/>
      <c r="BD130" s="1051"/>
      <c r="BE130" s="1052"/>
      <c r="BF130" s="1081" t="s">
        <v>459</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460</v>
      </c>
      <c r="X131" s="1090"/>
      <c r="Y131" s="1090"/>
      <c r="Z131" s="1091"/>
      <c r="AA131" s="1003">
        <v>70999053</v>
      </c>
      <c r="AB131" s="1004"/>
      <c r="AC131" s="1004"/>
      <c r="AD131" s="1004"/>
      <c r="AE131" s="1005"/>
      <c r="AF131" s="1006">
        <v>71113186</v>
      </c>
      <c r="AG131" s="1004"/>
      <c r="AH131" s="1004"/>
      <c r="AI131" s="1004"/>
      <c r="AJ131" s="1005"/>
      <c r="AK131" s="1006">
        <v>74702803</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462</v>
      </c>
      <c r="W132" s="1107"/>
      <c r="X132" s="1107"/>
      <c r="Y132" s="1107"/>
      <c r="Z132" s="1108"/>
      <c r="AA132" s="1109">
        <v>0.87673986299999995</v>
      </c>
      <c r="AB132" s="1110"/>
      <c r="AC132" s="1110"/>
      <c r="AD132" s="1110"/>
      <c r="AE132" s="1111"/>
      <c r="AF132" s="1112">
        <v>-0.73565681599999999</v>
      </c>
      <c r="AG132" s="1110"/>
      <c r="AH132" s="1110"/>
      <c r="AI132" s="1110"/>
      <c r="AJ132" s="1111"/>
      <c r="AK132" s="1112">
        <v>2.5879886000000001E-2</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463</v>
      </c>
      <c r="W133" s="1114"/>
      <c r="X133" s="1114"/>
      <c r="Y133" s="1114"/>
      <c r="Z133" s="1115"/>
      <c r="AA133" s="1116">
        <v>1.8</v>
      </c>
      <c r="AB133" s="1117"/>
      <c r="AC133" s="1117"/>
      <c r="AD133" s="1117"/>
      <c r="AE133" s="1118"/>
      <c r="AF133" s="1116">
        <v>0.7</v>
      </c>
      <c r="AG133" s="1117"/>
      <c r="AH133" s="1117"/>
      <c r="AI133" s="1117"/>
      <c r="AJ133" s="1118"/>
      <c r="AK133" s="1116">
        <v>0</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21" sqref="G21:J2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3" t="s">
        <v>466</v>
      </c>
      <c r="L7" s="254"/>
      <c r="M7" s="255" t="s">
        <v>467</v>
      </c>
      <c r="N7" s="256"/>
    </row>
    <row r="8" spans="1:16">
      <c r="A8" s="248"/>
      <c r="B8" s="244"/>
      <c r="C8" s="244"/>
      <c r="D8" s="244"/>
      <c r="E8" s="244"/>
      <c r="F8" s="244"/>
      <c r="G8" s="257"/>
      <c r="H8" s="258"/>
      <c r="I8" s="258"/>
      <c r="J8" s="259"/>
      <c r="K8" s="1124"/>
      <c r="L8" s="260" t="s">
        <v>468</v>
      </c>
      <c r="M8" s="261" t="s">
        <v>469</v>
      </c>
      <c r="N8" s="262" t="s">
        <v>470</v>
      </c>
    </row>
    <row r="9" spans="1:16">
      <c r="A9" s="248"/>
      <c r="B9" s="244"/>
      <c r="C9" s="244"/>
      <c r="D9" s="244"/>
      <c r="E9" s="244"/>
      <c r="F9" s="244"/>
      <c r="G9" s="1125" t="s">
        <v>471</v>
      </c>
      <c r="H9" s="1126"/>
      <c r="I9" s="1126"/>
      <c r="J9" s="1127"/>
      <c r="K9" s="263">
        <v>29249606</v>
      </c>
      <c r="L9" s="264">
        <v>61377</v>
      </c>
      <c r="M9" s="265">
        <v>57502</v>
      </c>
      <c r="N9" s="266">
        <v>6.7</v>
      </c>
    </row>
    <row r="10" spans="1:16">
      <c r="A10" s="248"/>
      <c r="B10" s="244"/>
      <c r="C10" s="244"/>
      <c r="D10" s="244"/>
      <c r="E10" s="244"/>
      <c r="F10" s="244"/>
      <c r="G10" s="1125" t="s">
        <v>472</v>
      </c>
      <c r="H10" s="1126"/>
      <c r="I10" s="1126"/>
      <c r="J10" s="1127"/>
      <c r="K10" s="267">
        <v>2414541</v>
      </c>
      <c r="L10" s="268">
        <v>5067</v>
      </c>
      <c r="M10" s="269">
        <v>3770</v>
      </c>
      <c r="N10" s="270">
        <v>34.4</v>
      </c>
    </row>
    <row r="11" spans="1:16" ht="13.5" customHeight="1">
      <c r="A11" s="248"/>
      <c r="B11" s="244"/>
      <c r="C11" s="244"/>
      <c r="D11" s="244"/>
      <c r="E11" s="244"/>
      <c r="F11" s="244"/>
      <c r="G11" s="1125" t="s">
        <v>473</v>
      </c>
      <c r="H11" s="1126"/>
      <c r="I11" s="1126"/>
      <c r="J11" s="1127"/>
      <c r="K11" s="267">
        <v>4386</v>
      </c>
      <c r="L11" s="268">
        <v>9</v>
      </c>
      <c r="M11" s="269">
        <v>1760</v>
      </c>
      <c r="N11" s="270">
        <v>-99.5</v>
      </c>
    </row>
    <row r="12" spans="1:16" ht="13.5" customHeight="1">
      <c r="A12" s="248"/>
      <c r="B12" s="244"/>
      <c r="C12" s="244"/>
      <c r="D12" s="244"/>
      <c r="E12" s="244"/>
      <c r="F12" s="244"/>
      <c r="G12" s="1125" t="s">
        <v>474</v>
      </c>
      <c r="H12" s="1126"/>
      <c r="I12" s="1126"/>
      <c r="J12" s="1127"/>
      <c r="K12" s="267">
        <v>175952</v>
      </c>
      <c r="L12" s="268">
        <v>369</v>
      </c>
      <c r="M12" s="269">
        <v>849</v>
      </c>
      <c r="N12" s="270">
        <v>-56.5</v>
      </c>
    </row>
    <row r="13" spans="1:16" ht="13.5" customHeight="1">
      <c r="A13" s="248"/>
      <c r="B13" s="244"/>
      <c r="C13" s="244"/>
      <c r="D13" s="244"/>
      <c r="E13" s="244"/>
      <c r="F13" s="244"/>
      <c r="G13" s="1125" t="s">
        <v>475</v>
      </c>
      <c r="H13" s="1126"/>
      <c r="I13" s="1126"/>
      <c r="J13" s="1127"/>
      <c r="K13" s="267" t="s">
        <v>476</v>
      </c>
      <c r="L13" s="268" t="s">
        <v>476</v>
      </c>
      <c r="M13" s="269">
        <v>27</v>
      </c>
      <c r="N13" s="270" t="s">
        <v>476</v>
      </c>
    </row>
    <row r="14" spans="1:16" ht="13.5" customHeight="1">
      <c r="A14" s="248"/>
      <c r="B14" s="244"/>
      <c r="C14" s="244"/>
      <c r="D14" s="244"/>
      <c r="E14" s="244"/>
      <c r="F14" s="244"/>
      <c r="G14" s="1125" t="s">
        <v>477</v>
      </c>
      <c r="H14" s="1126"/>
      <c r="I14" s="1126"/>
      <c r="J14" s="1127"/>
      <c r="K14" s="267">
        <v>884004</v>
      </c>
      <c r="L14" s="268">
        <v>1855</v>
      </c>
      <c r="M14" s="269">
        <v>2523</v>
      </c>
      <c r="N14" s="270">
        <v>-26.5</v>
      </c>
    </row>
    <row r="15" spans="1:16" ht="13.5" customHeight="1">
      <c r="A15" s="248"/>
      <c r="B15" s="244"/>
      <c r="C15" s="244"/>
      <c r="D15" s="244"/>
      <c r="E15" s="244"/>
      <c r="F15" s="244"/>
      <c r="G15" s="1125" t="s">
        <v>478</v>
      </c>
      <c r="H15" s="1126"/>
      <c r="I15" s="1126"/>
      <c r="J15" s="1127"/>
      <c r="K15" s="267">
        <v>994302</v>
      </c>
      <c r="L15" s="268">
        <v>2086</v>
      </c>
      <c r="M15" s="269">
        <v>1457</v>
      </c>
      <c r="N15" s="270">
        <v>43.2</v>
      </c>
    </row>
    <row r="16" spans="1:16">
      <c r="A16" s="248"/>
      <c r="B16" s="244"/>
      <c r="C16" s="244"/>
      <c r="D16" s="244"/>
      <c r="E16" s="244"/>
      <c r="F16" s="244"/>
      <c r="G16" s="1128" t="s">
        <v>479</v>
      </c>
      <c r="H16" s="1129"/>
      <c r="I16" s="1129"/>
      <c r="J16" s="1130"/>
      <c r="K16" s="268">
        <v>-3272694</v>
      </c>
      <c r="L16" s="268">
        <v>-6867</v>
      </c>
      <c r="M16" s="269">
        <v>-5099</v>
      </c>
      <c r="N16" s="270">
        <v>34.700000000000003</v>
      </c>
    </row>
    <row r="17" spans="1:16">
      <c r="A17" s="248"/>
      <c r="B17" s="244"/>
      <c r="C17" s="244"/>
      <c r="D17" s="244"/>
      <c r="E17" s="244"/>
      <c r="F17" s="244"/>
      <c r="G17" s="1128" t="s">
        <v>165</v>
      </c>
      <c r="H17" s="1129"/>
      <c r="I17" s="1129"/>
      <c r="J17" s="1130"/>
      <c r="K17" s="268">
        <v>30450097</v>
      </c>
      <c r="L17" s="268">
        <v>63896</v>
      </c>
      <c r="M17" s="269">
        <v>62790</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0" t="s">
        <v>484</v>
      </c>
      <c r="H21" s="1121"/>
      <c r="I21" s="1121"/>
      <c r="J21" s="1122"/>
      <c r="K21" s="280">
        <v>6.2</v>
      </c>
      <c r="L21" s="281">
        <v>6.21</v>
      </c>
      <c r="M21" s="282">
        <v>-0.01</v>
      </c>
      <c r="N21" s="249"/>
      <c r="O21" s="283"/>
      <c r="P21" s="279"/>
    </row>
    <row r="22" spans="1:16" s="284" customFormat="1">
      <c r="A22" s="279"/>
      <c r="B22" s="249"/>
      <c r="C22" s="249"/>
      <c r="D22" s="249"/>
      <c r="E22" s="249"/>
      <c r="F22" s="249"/>
      <c r="G22" s="1120" t="s">
        <v>485</v>
      </c>
      <c r="H22" s="1121"/>
      <c r="I22" s="1121"/>
      <c r="J22" s="1122"/>
      <c r="K22" s="285">
        <v>103.5</v>
      </c>
      <c r="L22" s="286">
        <v>100.9</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3" t="s">
        <v>466</v>
      </c>
      <c r="L30" s="254"/>
      <c r="M30" s="255" t="s">
        <v>467</v>
      </c>
      <c r="N30" s="256"/>
    </row>
    <row r="31" spans="1:16">
      <c r="A31" s="248"/>
      <c r="B31" s="244"/>
      <c r="C31" s="244"/>
      <c r="D31" s="244"/>
      <c r="E31" s="244"/>
      <c r="F31" s="244"/>
      <c r="G31" s="257"/>
      <c r="H31" s="258"/>
      <c r="I31" s="258"/>
      <c r="J31" s="259"/>
      <c r="K31" s="1124"/>
      <c r="L31" s="260" t="s">
        <v>468</v>
      </c>
      <c r="M31" s="261" t="s">
        <v>469</v>
      </c>
      <c r="N31" s="262" t="s">
        <v>470</v>
      </c>
    </row>
    <row r="32" spans="1:16" ht="27" customHeight="1">
      <c r="A32" s="248"/>
      <c r="B32" s="244"/>
      <c r="C32" s="244"/>
      <c r="D32" s="244"/>
      <c r="E32" s="244"/>
      <c r="F32" s="244"/>
      <c r="G32" s="1136" t="s">
        <v>489</v>
      </c>
      <c r="H32" s="1137"/>
      <c r="I32" s="1137"/>
      <c r="J32" s="1138"/>
      <c r="K32" s="294">
        <v>7089584</v>
      </c>
      <c r="L32" s="294">
        <v>14877</v>
      </c>
      <c r="M32" s="295">
        <v>28154</v>
      </c>
      <c r="N32" s="296">
        <v>-47.2</v>
      </c>
    </row>
    <row r="33" spans="1:16" ht="13.5" customHeight="1">
      <c r="A33" s="248"/>
      <c r="B33" s="244"/>
      <c r="C33" s="244"/>
      <c r="D33" s="244"/>
      <c r="E33" s="244"/>
      <c r="F33" s="244"/>
      <c r="G33" s="1136" t="s">
        <v>490</v>
      </c>
      <c r="H33" s="1137"/>
      <c r="I33" s="1137"/>
      <c r="J33" s="1138"/>
      <c r="K33" s="294" t="s">
        <v>476</v>
      </c>
      <c r="L33" s="294" t="s">
        <v>476</v>
      </c>
      <c r="M33" s="295" t="s">
        <v>476</v>
      </c>
      <c r="N33" s="296" t="s">
        <v>476</v>
      </c>
    </row>
    <row r="34" spans="1:16" ht="27" customHeight="1">
      <c r="A34" s="248"/>
      <c r="B34" s="244"/>
      <c r="C34" s="244"/>
      <c r="D34" s="244"/>
      <c r="E34" s="244"/>
      <c r="F34" s="244"/>
      <c r="G34" s="1136" t="s">
        <v>491</v>
      </c>
      <c r="H34" s="1137"/>
      <c r="I34" s="1137"/>
      <c r="J34" s="1138"/>
      <c r="K34" s="294">
        <v>50000</v>
      </c>
      <c r="L34" s="294">
        <v>105</v>
      </c>
      <c r="M34" s="295">
        <v>58</v>
      </c>
      <c r="N34" s="296">
        <v>81</v>
      </c>
    </row>
    <row r="35" spans="1:16" ht="27" customHeight="1">
      <c r="A35" s="248"/>
      <c r="B35" s="244"/>
      <c r="C35" s="244"/>
      <c r="D35" s="244"/>
      <c r="E35" s="244"/>
      <c r="F35" s="244"/>
      <c r="G35" s="1136" t="s">
        <v>492</v>
      </c>
      <c r="H35" s="1137"/>
      <c r="I35" s="1137"/>
      <c r="J35" s="1138"/>
      <c r="K35" s="294">
        <v>1482850</v>
      </c>
      <c r="L35" s="294">
        <v>3112</v>
      </c>
      <c r="M35" s="295">
        <v>7772</v>
      </c>
      <c r="N35" s="296">
        <v>-60</v>
      </c>
    </row>
    <row r="36" spans="1:16" ht="27" customHeight="1">
      <c r="A36" s="248"/>
      <c r="B36" s="244"/>
      <c r="C36" s="244"/>
      <c r="D36" s="244"/>
      <c r="E36" s="244"/>
      <c r="F36" s="244"/>
      <c r="G36" s="1136" t="s">
        <v>493</v>
      </c>
      <c r="H36" s="1137"/>
      <c r="I36" s="1137"/>
      <c r="J36" s="1138"/>
      <c r="K36" s="294" t="s">
        <v>476</v>
      </c>
      <c r="L36" s="294" t="s">
        <v>476</v>
      </c>
      <c r="M36" s="295">
        <v>714</v>
      </c>
      <c r="N36" s="296" t="s">
        <v>476</v>
      </c>
    </row>
    <row r="37" spans="1:16" ht="13.5" customHeight="1">
      <c r="A37" s="248"/>
      <c r="B37" s="244"/>
      <c r="C37" s="244"/>
      <c r="D37" s="244"/>
      <c r="E37" s="244"/>
      <c r="F37" s="244"/>
      <c r="G37" s="1136" t="s">
        <v>494</v>
      </c>
      <c r="H37" s="1137"/>
      <c r="I37" s="1137"/>
      <c r="J37" s="1138"/>
      <c r="K37" s="294">
        <v>1880300</v>
      </c>
      <c r="L37" s="294">
        <v>3946</v>
      </c>
      <c r="M37" s="295">
        <v>1587</v>
      </c>
      <c r="N37" s="296">
        <v>148.6</v>
      </c>
    </row>
    <row r="38" spans="1:16" ht="27" customHeight="1">
      <c r="A38" s="248"/>
      <c r="B38" s="244"/>
      <c r="C38" s="244"/>
      <c r="D38" s="244"/>
      <c r="E38" s="244"/>
      <c r="F38" s="244"/>
      <c r="G38" s="1139" t="s">
        <v>495</v>
      </c>
      <c r="H38" s="1140"/>
      <c r="I38" s="1140"/>
      <c r="J38" s="1141"/>
      <c r="K38" s="297" t="s">
        <v>476</v>
      </c>
      <c r="L38" s="297" t="s">
        <v>476</v>
      </c>
      <c r="M38" s="298">
        <v>3</v>
      </c>
      <c r="N38" s="299" t="s">
        <v>476</v>
      </c>
      <c r="O38" s="293"/>
    </row>
    <row r="39" spans="1:16">
      <c r="A39" s="248"/>
      <c r="B39" s="244"/>
      <c r="C39" s="244"/>
      <c r="D39" s="244"/>
      <c r="E39" s="244"/>
      <c r="F39" s="244"/>
      <c r="G39" s="1139" t="s">
        <v>496</v>
      </c>
      <c r="H39" s="1140"/>
      <c r="I39" s="1140"/>
      <c r="J39" s="1141"/>
      <c r="K39" s="300">
        <v>-3873481</v>
      </c>
      <c r="L39" s="300">
        <v>-8128</v>
      </c>
      <c r="M39" s="301">
        <v>-7908</v>
      </c>
      <c r="N39" s="302">
        <v>2.8</v>
      </c>
      <c r="O39" s="293"/>
    </row>
    <row r="40" spans="1:16" ht="27" customHeight="1">
      <c r="A40" s="248"/>
      <c r="B40" s="244"/>
      <c r="C40" s="244"/>
      <c r="D40" s="244"/>
      <c r="E40" s="244"/>
      <c r="F40" s="244"/>
      <c r="G40" s="1136" t="s">
        <v>497</v>
      </c>
      <c r="H40" s="1137"/>
      <c r="I40" s="1137"/>
      <c r="J40" s="1138"/>
      <c r="K40" s="300">
        <v>-6609920</v>
      </c>
      <c r="L40" s="300">
        <v>-13870</v>
      </c>
      <c r="M40" s="301">
        <v>-22784</v>
      </c>
      <c r="N40" s="302">
        <v>-39.1</v>
      </c>
      <c r="O40" s="293"/>
    </row>
    <row r="41" spans="1:16">
      <c r="A41" s="248"/>
      <c r="B41" s="244"/>
      <c r="C41" s="244"/>
      <c r="D41" s="244"/>
      <c r="E41" s="244"/>
      <c r="F41" s="244"/>
      <c r="G41" s="1142" t="s">
        <v>276</v>
      </c>
      <c r="H41" s="1143"/>
      <c r="I41" s="1143"/>
      <c r="J41" s="1144"/>
      <c r="K41" s="294">
        <v>19333</v>
      </c>
      <c r="L41" s="300">
        <v>41</v>
      </c>
      <c r="M41" s="301">
        <v>7596</v>
      </c>
      <c r="N41" s="302">
        <v>-99.5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31" t="s">
        <v>466</v>
      </c>
      <c r="J49" s="1133" t="s">
        <v>501</v>
      </c>
      <c r="K49" s="1134"/>
      <c r="L49" s="1134"/>
      <c r="M49" s="1134"/>
      <c r="N49" s="1135"/>
    </row>
    <row r="50" spans="1:14">
      <c r="A50" s="248"/>
      <c r="B50" s="244"/>
      <c r="C50" s="244"/>
      <c r="D50" s="244"/>
      <c r="E50" s="244"/>
      <c r="F50" s="244"/>
      <c r="G50" s="312"/>
      <c r="H50" s="313"/>
      <c r="I50" s="1132"/>
      <c r="J50" s="314" t="s">
        <v>502</v>
      </c>
      <c r="K50" s="315" t="s">
        <v>503</v>
      </c>
      <c r="L50" s="316" t="s">
        <v>504</v>
      </c>
      <c r="M50" s="317" t="s">
        <v>505</v>
      </c>
      <c r="N50" s="318" t="s">
        <v>506</v>
      </c>
    </row>
    <row r="51" spans="1:14">
      <c r="A51" s="248"/>
      <c r="B51" s="244"/>
      <c r="C51" s="244"/>
      <c r="D51" s="244"/>
      <c r="E51" s="244"/>
      <c r="F51" s="244"/>
      <c r="G51" s="310" t="s">
        <v>507</v>
      </c>
      <c r="H51" s="311"/>
      <c r="I51" s="319">
        <v>17352673</v>
      </c>
      <c r="J51" s="320">
        <v>37832</v>
      </c>
      <c r="K51" s="321">
        <v>12.8</v>
      </c>
      <c r="L51" s="322">
        <v>38606</v>
      </c>
      <c r="M51" s="323">
        <v>2.4</v>
      </c>
      <c r="N51" s="324">
        <v>10.4</v>
      </c>
    </row>
    <row r="52" spans="1:14">
      <c r="A52" s="248"/>
      <c r="B52" s="244"/>
      <c r="C52" s="244"/>
      <c r="D52" s="244"/>
      <c r="E52" s="244"/>
      <c r="F52" s="244"/>
      <c r="G52" s="325"/>
      <c r="H52" s="326" t="s">
        <v>508</v>
      </c>
      <c r="I52" s="327">
        <v>10152777</v>
      </c>
      <c r="J52" s="328">
        <v>22135</v>
      </c>
      <c r="K52" s="329">
        <v>26</v>
      </c>
      <c r="L52" s="330">
        <v>22435</v>
      </c>
      <c r="M52" s="331">
        <v>-1</v>
      </c>
      <c r="N52" s="332">
        <v>27</v>
      </c>
    </row>
    <row r="53" spans="1:14">
      <c r="A53" s="248"/>
      <c r="B53" s="244"/>
      <c r="C53" s="244"/>
      <c r="D53" s="244"/>
      <c r="E53" s="244"/>
      <c r="F53" s="244"/>
      <c r="G53" s="310" t="s">
        <v>509</v>
      </c>
      <c r="H53" s="311"/>
      <c r="I53" s="319">
        <v>19654074</v>
      </c>
      <c r="J53" s="320">
        <v>41963</v>
      </c>
      <c r="K53" s="321">
        <v>10.9</v>
      </c>
      <c r="L53" s="322">
        <v>39425</v>
      </c>
      <c r="M53" s="323">
        <v>2.1</v>
      </c>
      <c r="N53" s="324">
        <v>8.8000000000000007</v>
      </c>
    </row>
    <row r="54" spans="1:14">
      <c r="A54" s="248"/>
      <c r="B54" s="244"/>
      <c r="C54" s="244"/>
      <c r="D54" s="244"/>
      <c r="E54" s="244"/>
      <c r="F54" s="244"/>
      <c r="G54" s="325"/>
      <c r="H54" s="326" t="s">
        <v>508</v>
      </c>
      <c r="I54" s="327">
        <v>7483464</v>
      </c>
      <c r="J54" s="328">
        <v>15978</v>
      </c>
      <c r="K54" s="329">
        <v>-27.8</v>
      </c>
      <c r="L54" s="330">
        <v>22414</v>
      </c>
      <c r="M54" s="331">
        <v>-0.1</v>
      </c>
      <c r="N54" s="332">
        <v>-27.7</v>
      </c>
    </row>
    <row r="55" spans="1:14">
      <c r="A55" s="248"/>
      <c r="B55" s="244"/>
      <c r="C55" s="244"/>
      <c r="D55" s="244"/>
      <c r="E55" s="244"/>
      <c r="F55" s="244"/>
      <c r="G55" s="310" t="s">
        <v>510</v>
      </c>
      <c r="H55" s="311"/>
      <c r="I55" s="319">
        <v>11741092</v>
      </c>
      <c r="J55" s="320">
        <v>25026</v>
      </c>
      <c r="K55" s="321">
        <v>-40.4</v>
      </c>
      <c r="L55" s="322">
        <v>43141</v>
      </c>
      <c r="M55" s="323">
        <v>9.4</v>
      </c>
      <c r="N55" s="324">
        <v>-49.8</v>
      </c>
    </row>
    <row r="56" spans="1:14">
      <c r="A56" s="248"/>
      <c r="B56" s="244"/>
      <c r="C56" s="244"/>
      <c r="D56" s="244"/>
      <c r="E56" s="244"/>
      <c r="F56" s="244"/>
      <c r="G56" s="325"/>
      <c r="H56" s="326" t="s">
        <v>508</v>
      </c>
      <c r="I56" s="327">
        <v>5670798</v>
      </c>
      <c r="J56" s="328">
        <v>12087</v>
      </c>
      <c r="K56" s="329">
        <v>-24.4</v>
      </c>
      <c r="L56" s="330">
        <v>21887</v>
      </c>
      <c r="M56" s="331">
        <v>-2.4</v>
      </c>
      <c r="N56" s="332">
        <v>-22</v>
      </c>
    </row>
    <row r="57" spans="1:14">
      <c r="A57" s="248"/>
      <c r="B57" s="244"/>
      <c r="C57" s="244"/>
      <c r="D57" s="244"/>
      <c r="E57" s="244"/>
      <c r="F57" s="244"/>
      <c r="G57" s="310" t="s">
        <v>511</v>
      </c>
      <c r="H57" s="311"/>
      <c r="I57" s="319">
        <v>9592187</v>
      </c>
      <c r="J57" s="320">
        <v>20290</v>
      </c>
      <c r="K57" s="321">
        <v>-18.899999999999999</v>
      </c>
      <c r="L57" s="322">
        <v>45117</v>
      </c>
      <c r="M57" s="323">
        <v>4.5999999999999996</v>
      </c>
      <c r="N57" s="324">
        <v>-23.5</v>
      </c>
    </row>
    <row r="58" spans="1:14">
      <c r="A58" s="248"/>
      <c r="B58" s="244"/>
      <c r="C58" s="244"/>
      <c r="D58" s="244"/>
      <c r="E58" s="244"/>
      <c r="F58" s="244"/>
      <c r="G58" s="325"/>
      <c r="H58" s="326" t="s">
        <v>508</v>
      </c>
      <c r="I58" s="327">
        <v>6970189</v>
      </c>
      <c r="J58" s="328">
        <v>14744</v>
      </c>
      <c r="K58" s="329">
        <v>22</v>
      </c>
      <c r="L58" s="330">
        <v>25589</v>
      </c>
      <c r="M58" s="331">
        <v>16.899999999999999</v>
      </c>
      <c r="N58" s="332">
        <v>5.0999999999999996</v>
      </c>
    </row>
    <row r="59" spans="1:14">
      <c r="A59" s="248"/>
      <c r="B59" s="244"/>
      <c r="C59" s="244"/>
      <c r="D59" s="244"/>
      <c r="E59" s="244"/>
      <c r="F59" s="244"/>
      <c r="G59" s="310" t="s">
        <v>512</v>
      </c>
      <c r="H59" s="311"/>
      <c r="I59" s="319">
        <v>11880083</v>
      </c>
      <c r="J59" s="320">
        <v>24929</v>
      </c>
      <c r="K59" s="321">
        <v>22.9</v>
      </c>
      <c r="L59" s="322">
        <v>39951</v>
      </c>
      <c r="M59" s="323">
        <v>-11.5</v>
      </c>
      <c r="N59" s="324">
        <v>34.4</v>
      </c>
    </row>
    <row r="60" spans="1:14">
      <c r="A60" s="248"/>
      <c r="B60" s="244"/>
      <c r="C60" s="244"/>
      <c r="D60" s="244"/>
      <c r="E60" s="244"/>
      <c r="F60" s="244"/>
      <c r="G60" s="325"/>
      <c r="H60" s="326" t="s">
        <v>508</v>
      </c>
      <c r="I60" s="333">
        <v>10263585</v>
      </c>
      <c r="J60" s="328">
        <v>21537</v>
      </c>
      <c r="K60" s="329">
        <v>46.1</v>
      </c>
      <c r="L60" s="330">
        <v>22555</v>
      </c>
      <c r="M60" s="331">
        <v>-11.9</v>
      </c>
      <c r="N60" s="332">
        <v>58</v>
      </c>
    </row>
    <row r="61" spans="1:14">
      <c r="A61" s="248"/>
      <c r="B61" s="244"/>
      <c r="C61" s="244"/>
      <c r="D61" s="244"/>
      <c r="E61" s="244"/>
      <c r="F61" s="244"/>
      <c r="G61" s="310" t="s">
        <v>513</v>
      </c>
      <c r="H61" s="334"/>
      <c r="I61" s="335">
        <v>14044022</v>
      </c>
      <c r="J61" s="336">
        <v>30008</v>
      </c>
      <c r="K61" s="337">
        <v>-2.5</v>
      </c>
      <c r="L61" s="338">
        <v>41248</v>
      </c>
      <c r="M61" s="339">
        <v>1.4</v>
      </c>
      <c r="N61" s="324">
        <v>-3.9</v>
      </c>
    </row>
    <row r="62" spans="1:14">
      <c r="A62" s="248"/>
      <c r="B62" s="244"/>
      <c r="C62" s="244"/>
      <c r="D62" s="244"/>
      <c r="E62" s="244"/>
      <c r="F62" s="244"/>
      <c r="G62" s="325"/>
      <c r="H62" s="326" t="s">
        <v>508</v>
      </c>
      <c r="I62" s="327">
        <v>8108163</v>
      </c>
      <c r="J62" s="328">
        <v>17296</v>
      </c>
      <c r="K62" s="329">
        <v>8.4</v>
      </c>
      <c r="L62" s="330">
        <v>22976</v>
      </c>
      <c r="M62" s="331">
        <v>0.3</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5" t="s">
        <v>3</v>
      </c>
      <c r="D47" s="1145"/>
      <c r="E47" s="1146"/>
      <c r="F47" s="11">
        <v>10.47</v>
      </c>
      <c r="G47" s="12">
        <v>10.73</v>
      </c>
      <c r="H47" s="12">
        <v>11.63</v>
      </c>
      <c r="I47" s="12">
        <v>13.72</v>
      </c>
      <c r="J47" s="13">
        <v>15.71</v>
      </c>
    </row>
    <row r="48" spans="2:10" ht="57.75" customHeight="1">
      <c r="B48" s="14"/>
      <c r="C48" s="1147" t="s">
        <v>4</v>
      </c>
      <c r="D48" s="1147"/>
      <c r="E48" s="1148"/>
      <c r="F48" s="15">
        <v>3.03</v>
      </c>
      <c r="G48" s="16">
        <v>2.1</v>
      </c>
      <c r="H48" s="16">
        <v>4.1900000000000004</v>
      </c>
      <c r="I48" s="16">
        <v>4.92</v>
      </c>
      <c r="J48" s="17">
        <v>5.88</v>
      </c>
    </row>
    <row r="49" spans="2:10" ht="57.75" customHeight="1" thickBot="1">
      <c r="B49" s="18"/>
      <c r="C49" s="1149" t="s">
        <v>5</v>
      </c>
      <c r="D49" s="1149"/>
      <c r="E49" s="1150"/>
      <c r="F49" s="19" t="s">
        <v>520</v>
      </c>
      <c r="G49" s="20" t="s">
        <v>521</v>
      </c>
      <c r="H49" s="20">
        <v>2.14</v>
      </c>
      <c r="I49" s="20">
        <v>0.76</v>
      </c>
      <c r="J49" s="21">
        <v>1.1399999999999999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雄</dc:creator>
  <cp:lastModifiedBy>角田</cp:lastModifiedBy>
  <cp:lastPrinted>2017-03-08T01:47:45Z</cp:lastPrinted>
  <dcterms:created xsi:type="dcterms:W3CDTF">2017-02-15T17:20:10Z</dcterms:created>
  <dcterms:modified xsi:type="dcterms:W3CDTF">2017-03-30T01:21:11Z</dcterms:modified>
</cp:coreProperties>
</file>