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C37" i="9"/>
  <c r="BE36" i="9"/>
  <c r="AM36" i="9"/>
  <c r="C36" i="9"/>
  <c r="AM35" i="9"/>
  <c r="C35" i="9"/>
  <c r="CO34" i="9"/>
  <c r="CO35" i="9" s="1"/>
  <c r="CO36" i="9" s="1"/>
  <c r="CO37" i="9" s="1"/>
  <c r="CO38" i="9" s="1"/>
  <c r="CO39" i="9" s="1"/>
  <c r="BW34" i="9"/>
  <c r="BW35" i="9" s="1"/>
  <c r="BW36" i="9" s="1"/>
  <c r="BW37" i="9" s="1"/>
  <c r="BW38" i="9" s="1"/>
  <c r="BW39" i="9" s="1"/>
  <c r="U34" i="9"/>
  <c r="C34" i="9"/>
  <c r="U35" i="9" l="1"/>
  <c r="U36" i="9" s="1"/>
  <c r="U37"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<sst xmlns="http://schemas.openxmlformats.org/spreadsheetml/2006/main" count="988" uniqueCount="554">
  <si>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</si>
  <si>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</si>
  <si>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</si>
  <si>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</si>
  <si>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</si>
  <si>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</si>
  <si>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</si>
  <si>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</si>
  <si>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</si>
  <si>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</si>
  <si>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</si>
  <si>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</si>
  <si>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</si>
  <si>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</si>
  <si>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</si>
  <si>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</si>
  <si>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</si>
  <si>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</si>
  <si>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</si>
  <si>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</si>
  <si>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</si>
  <si>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</si>
  <si>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</si>
  <si>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</si>
  <si>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</si>
  <si>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</si>
  <si>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</si>
  <si>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</si>
  <si>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</si>
  <si>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</si>
  <si>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</si>
  <si>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</si>
  <si>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</si>
  <si>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</si>
  <si>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</si>
  <si>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</si>
  <si>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</si>
  <si>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</si>
  <si>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</si>
  <si>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</si>
  <si>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</si>
  <si>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</si>
  <si>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</si>
  <si>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</si>
  <si>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</si>
  <si>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</si>
  <si>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</si>
  <si>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</si>
  <si>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</si>
  <si>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</si>
  <si>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</si>
  <si>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</si>
  <si>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</si>
  <si>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</si>
  <si>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</si>
  <si>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</si>
  <si>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</si>
  <si>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</si>
  <si>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</si>
  <si>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</si>
  <si>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</si>
  <si>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</si>
  <si>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</si>
  <si>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</si>
  <si>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</si>
  <si>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</si>
  <si>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</si>
  <si>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</si>
  <si>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</si>
  <si>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</si>
  <si>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</si>
  <si>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</si>
  <si>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</si>
  <si>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</si>
  <si>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</si>
  <si>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</si>
  <si>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</si>
  <si>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</si>
  <si>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</si>
  <si>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</si>
  <si>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</si>
  <si>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</si>
  <si>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</si>
  <si>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</si>
  <si>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</si>
  <si>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</si>
  <si>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</si>
  <si>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</si>
  <si>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</si>
  <si>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</si>
  <si>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</si>
  <si>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</si>
  <si>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</si>
  <si>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</si>
  <si>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</si>
  <si>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</si>
  <si>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</si>
  <si>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</si>
  <si>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</si>
  <si>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</si>
  <si>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</si>
  <si>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</si>
  <si>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</si>
  <si>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</si>
  <si>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</si>
  <si>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</si>
  <si>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</si>
  <si>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</si>
  <si>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</si>
  <si>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</si>
  <si>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</si>
  <si>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</si>
  <si>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</si>
  <si>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</si>
  <si>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</si>
  <si>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</si>
  <si>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</si>
  <si>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</si>
  <si>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</si>
  <si>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</si>
  <si>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</si>
  <si>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</si>
  <si>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</si>
  <si>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</si>
  <si>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</si>
  <si>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</si>
  <si>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</si>
  <si>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</si>
  <si>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</si>
  <si>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</si>
  <si>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</si>
  <si>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</si>
  <si>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</si>
  <si>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</si>
  <si>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</si>
  <si>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</si>
  <si>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</si>
  <si>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</si>
  <si>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</si>
  <si>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</si>
  <si>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</si>
  <si>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</si>
  <si>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</si>
  <si>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</si>
  <si>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</si>
  <si>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</si>
  <si>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</si>
  <si>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</si>
  <si>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</si>
  <si>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</si>
  <si>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</si>
  <si>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</si>
  <si>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</si>
  <si>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</si>
  <si>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</si>
  <si>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</si>
  <si>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</si>
  <si>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</si>
  <si>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</si>
  <si>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</si>
  <si>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</si>
  <si>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</si>
  <si>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</si>
  <si>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</si>
  <si>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</si>
  <si>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</si>
  <si>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</si>
  <si>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</si>
  <si>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</si>
  <si>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</si>
  <si>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</si>
  <si>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</si>
  <si>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</si>
  <si>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</si>
  <si>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</si>
  <si>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</si>
  <si>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</si>
  <si>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</si>
  <si>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</si>
  <si>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</si>
  <si>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</si>
  <si>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</si>
  <si>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</si>
  <si>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</si>
  <si>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</si>
  <si>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</si>
  <si>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</si>
  <si>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</si>
  <si>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</si>
  <si>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</si>
  <si>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</si>
  <si>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</si>
  <si>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</si>
  <si>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</si>
  <si>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</si>
  <si>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</si>
  <si>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</si>
  <si>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</si>
  <si>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</si>
  <si>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</si>
  <si>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</si>
  <si>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</si>
  <si>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</si>
  <si>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</si>
  <si>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</si>
  <si>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</si>
  <si>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</si>
  <si>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</si>
  <si>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</si>
  <si>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</si>
  <si>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</si>
  <si>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</si>
  <si>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</si>
  <si>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</si>
  <si>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</si>
  <si>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</si>
  <si>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</si>
  <si>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</si>
  <si>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</si>
  <si>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</si>
  <si>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</si>
  <si>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</si>
  <si>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</si>
  <si>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</si>
  <si>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</si>
  <si>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</si>
  <si>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</si>
  <si>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</si>
  <si>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</si>
  <si>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</si>
  <si>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</si>
  <si>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</si>
  <si>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</si>
  <si>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</si>
  <si>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</si>
  <si>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</si>
  <si>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</si>
  <si>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</si>
  <si>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</si>
  <si>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</si>
  <si>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</si>
  <si>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</si>
  <si>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</si>
  <si>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</si>
  <si>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</si>
  <si>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</si>
  <si>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</si>
  <si>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</si>
  <si>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</si>
  <si>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</si>
  <si>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</si>
  <si>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</si>
  <si>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</si>
  <si>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</si>
  <si>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</si>
  <si>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</si>
  <si>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</si>
  <si>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</si>
  <si>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</si>
  <si>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</si>
  <si>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</si>
  <si>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</si>
  <si>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</si>
  <si>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</si>
  <si>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</si>
  <si>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</si>
  <si>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</si>
  <si>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</si>
  <si>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</si>
  <si>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</si>
  <si>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</si>
  <si>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</si>
  <si>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</si>
  <si>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</si>
  <si>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</si>
  <si>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</si>
  <si>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</si>
  <si>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</si>
  <si>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</si>
  <si>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</si>
  <si>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</si>
  <si>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</si>
  <si>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</si>
  <si>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</si>
  <si>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</si>
  <si>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</si>
  <si>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</si>
  <si>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</si>
  <si>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</si>
  <si>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</si>
  <si>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</si>
  <si>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</si>
  <si>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</si>
  <si>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</si>
  <si>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</si>
  <si>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</si>
  <si>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</si>
  <si>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</si>
  <si>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</si>
  <si>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</si>
  <si>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</si>
  <si>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</si>
  <si>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</si>
  <si>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</si>
  <si>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</si>
  <si>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</si>
  <si>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</si>
  <si>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</si>
  <si>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</si>
  <si>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</si>
  <si>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</si>
  <si>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</si>
  <si>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</si>
  <si>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</si>
  <si>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</si>
  <si>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</si>
  <si>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</si>
  <si>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</si>
  <si>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</si>
  <si>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</si>
  <si>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</si>
  <si>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</si>
  <si>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</si>
  <si>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</si>
  <si>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</si>
  <si>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</si>
  <si>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</si>
  <si>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</si>
  <si>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</si>
  <si>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</si>
  <si>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</si>
  <si>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</si>
  <si>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</si>
  <si>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</si>
  <si>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</si>
  <si>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</si>
  <si>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</si>
  <si>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</si>
  <si>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</si>
  <si>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</si>
  <si>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</si>
  <si>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</si>
  <si>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</si>
  <si>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</si>
  <si>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</si>
  <si>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千葉県市川市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</si>
  <si>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</si>
  <si>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</si>
  <si>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</si>
  <si>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</si>
  <si>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</si>
  <si>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</si>
  <si>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</si>
  <si>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</si>
  <si>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</si>
  <si>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</si>
  <si>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</si>
  <si>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</si>
  <si>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</si>
  <si>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</si>
  <si>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</si>
  <si>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</si>
  <si>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</si>
  <si>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</si>
  <si>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</si>
  <si>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</si>
  <si>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</si>
  <si>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</si>
  <si>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</si>
  <si>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</si>
  <si>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</si>
  <si>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</si>
  <si>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</si>
  <si>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</si>
  <si>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</si>
  <si>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</si>
  <si>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</si>
  <si>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</si>
  <si>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</si>
  <si>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</si>
  <si>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</si>
  <si>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</si>
  <si>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</si>
  <si>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病院事業会計</t>
    <phoneticPr fontId="5"/>
  </si>
  <si>
    <t>法適用企業</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</si>
  <si>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</si>
  <si>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</si>
  <si>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</si>
  <si>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</si>
  <si>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</si>
  <si>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</si>
  <si>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</si>
  <si>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</si>
  <si>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</si>
  <si>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</si>
  <si>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</si>
  <si>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</si>
  <si>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</si>
  <si>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</si>
  <si>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</si>
  <si>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</si>
  <si>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</si>
  <si>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</si>
  <si>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</si>
  <si>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</si>
  <si>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</si>
  <si>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</si>
  <si>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</si>
  <si>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</si>
  <si>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</si>
  <si>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</si>
  <si>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</si>
  <si>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</si>
  <si>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</si>
  <si>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</si>
  <si>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</si>
  <si>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</si>
  <si>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</si>
  <si>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</si>
  <si>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</si>
  <si>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</si>
  <si>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</si>
  <si>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</si>
  <si>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</si>
  <si>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</si>
  <si>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</si>
  <si>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</si>
  <si>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</si>
  <si>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</si>
  <si>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</si>
  <si>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</si>
  <si>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</si>
  <si>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</si>
  <si>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</si>
  <si>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</si>
  <si>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</si>
  <si>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</si>
  <si>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</si>
  <si>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</si>
  <si>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</si>
  <si>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</si>
  <si>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</si>
  <si>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</si>
  <si>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</si>
  <si>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</si>
  <si>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</si>
  <si>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</si>
  <si>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</si>
  <si>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</si>
  <si>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</si>
  <si>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</si>
  <si>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</si>
  <si>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</si>
  <si>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</si>
  <si>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</si>
  <si>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</si>
  <si>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</si>
  <si>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</si>
  <si>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</si>
  <si>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</si>
  <si>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</si>
  <si>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</si>
  <si>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</si>
  <si>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</si>
  <si>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</si>
  <si>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</si>
  <si>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</si>
  <si>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</si>
  <si>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</si>
  <si>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</si>
  <si>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</si>
  <si>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</si>
  <si>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</si>
  <si>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</si>
  <si>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</si>
  <si>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</si>
  <si>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</si>
  <si>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</si>
  <si>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</si>
  <si>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</si>
  <si>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</si>
  <si>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</si>
  <si>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</si>
  <si>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</si>
  <si>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</si>
  <si>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</si>
  <si>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</si>
  <si>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</si>
  <si>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</si>
  <si>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</si>
  <si>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</si>
  <si>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</si>
  <si>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</si>
  <si>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</si>
  <si>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</si>
  <si>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</si>
  <si>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</si>
  <si>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</si>
  <si>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</si>
  <si>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</si>
  <si>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</si>
  <si>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</si>
  <si>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</si>
  <si>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</si>
  <si>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</si>
  <si>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</si>
  <si>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</si>
  <si>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</si>
  <si>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</si>
  <si>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</si>
  <si>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</si>
  <si>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</si>
  <si>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</si>
  <si>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</si>
  <si>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</si>
  <si>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</si>
  <si>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</si>
  <si>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</si>
  <si>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</si>
  <si>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</si>
  <si>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</si>
  <si>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0.36</t>
  </si>
  <si>
    <t>▲ 1.43</t>
  </si>
  <si>
    <t>▲ 2.19</t>
  </si>
  <si>
    <t>一般会計</t>
  </si>
  <si>
    <t>病院事業会計</t>
  </si>
  <si>
    <t>国民健康保険特別会計</t>
  </si>
  <si>
    <t>介護保険特別会計</t>
  </si>
  <si>
    <t>下水道事業特別会計</t>
  </si>
  <si>
    <t>介護老人保健施設特別会計</t>
  </si>
  <si>
    <t>後期高齢者医療特別会計</t>
  </si>
  <si>
    <t>地方卸売市場事業特別会計</t>
  </si>
  <si>
    <t>その他会計（赤字）</t>
  </si>
  <si>
    <t>その他会計（黒字）</t>
  </si>
  <si>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</si>
  <si>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</si>
  <si>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</si>
  <si>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</si>
  <si>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2"/>
  </si>
  <si>
    <t>-</t>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</si>
  <si>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</si>
  <si>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</si>
  <si>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</si>
  <si>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</si>
  <si>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市川市清掃公社</t>
    <rPh sb="0" eb="3">
      <t>イチカワシ</t>
    </rPh>
    <rPh sb="3" eb="5">
      <t>セイソウ</t>
    </rPh>
    <rPh sb="5" eb="7">
      <t>コウシャ</t>
    </rPh>
    <phoneticPr fontId="22"/>
  </si>
  <si>
    <t>市川市文化振興財団</t>
    <rPh sb="0" eb="3">
      <t>イチカワシ</t>
    </rPh>
    <rPh sb="3" eb="5">
      <t>ブンカ</t>
    </rPh>
    <rPh sb="5" eb="7">
      <t>シンコウ</t>
    </rPh>
    <rPh sb="7" eb="9">
      <t>ザイダン</t>
    </rPh>
    <phoneticPr fontId="22"/>
  </si>
  <si>
    <t>本八幡ビル</t>
    <rPh sb="0" eb="1">
      <t>モト</t>
    </rPh>
    <rPh sb="1" eb="3">
      <t>ヤワタ</t>
    </rPh>
    <phoneticPr fontId="22"/>
  </si>
  <si>
    <t>市川市土地開発公社</t>
    <rPh sb="0" eb="3">
      <t>イチカワシ</t>
    </rPh>
    <rPh sb="3" eb="5">
      <t>トチ</t>
    </rPh>
    <rPh sb="5" eb="7">
      <t>カイハツ</t>
    </rPh>
    <rPh sb="7" eb="9">
      <t>コウシャ</t>
    </rPh>
    <phoneticPr fontId="22"/>
  </si>
  <si>
    <t>北総鉄道</t>
    <rPh sb="0" eb="2">
      <t>ホクソウ</t>
    </rPh>
    <rPh sb="2" eb="4">
      <t>テツドウ</t>
    </rPh>
    <phoneticPr fontId="22"/>
  </si>
  <si>
    <t>市川市花と緑のまちづくり財団</t>
    <rPh sb="0" eb="3">
      <t>イチカワシ</t>
    </rPh>
    <rPh sb="3" eb="4">
      <t>ハナ</t>
    </rPh>
    <rPh sb="5" eb="6">
      <t>ミドリ</t>
    </rPh>
    <rPh sb="12" eb="14">
      <t>ザイダン</t>
    </rPh>
    <phoneticPr fontId="2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</si>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</sst>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33375</c:v>
                </c:pt>
                <c:pt idx="1">
                  <c:v>33526</c:v>
                </c:pt>
                <c:pt idx="2">
                  <c:v>37832</c:v>
                </c:pt>
                <c:pt idx="3">
                  <c:v>41963</c:v>
                </c:pt>
                <c:pt idx="4">
                  <c:v>25026</c:v>
                </c:pt>
              </c:numCache>
            </c:numRef>
          </c:val>
          <c:smooth val="0"/>
        </c:ser>
        <c:dLbls>
          <c:showLegendKey val="0"/>
          <c:showVal val="0"/>
          <c:showCatName val="0"/>
          <c:showSerName val="0"/>
          <c:showPercent val="0"/>
          <c:showBubbleSize val="0"/>
        </c:dLbls>
        <c:marker val="1"/>
        <c:smooth val="0"/>
        <c:axId val="95928320"/>
        <c:axId val="95930240"/>
      </c:lineChart>
      <c:catAx>
        <c:axId val="9592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30240"/>
        <c:crosses val="autoZero"/>
        <c:auto val="1"/>
        <c:lblAlgn val="ctr"/>
        <c:lblOffset val="100"/>
        <c:tickLblSkip val="1"/>
        <c:tickMarkSkip val="1"/>
        <c:noMultiLvlLbl val="0"/>
      </c:catAx>
      <c:valAx>
        <c:axId val="9593024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2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6.63</c:v>
                </c:pt>
                <c:pt idx="1">
                  <c:v>4.29</c:v>
                </c:pt>
                <c:pt idx="2">
                  <c:v>3.03</c:v>
                </c:pt>
                <c:pt idx="3">
                  <c:v>2.1</c:v>
                </c:pt>
                <c:pt idx="4">
                  <c:v>4.1900000000000004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8.14</c:v>
                </c:pt>
                <c:pt idx="1">
                  <c:v>10.38</c:v>
                </c:pt>
                <c:pt idx="2">
                  <c:v>10.47</c:v>
                </c:pt>
                <c:pt idx="3">
                  <c:v>10.73</c:v>
                </c:pt>
                <c:pt idx="4">
                  <c:v>11.63</c:v>
                </c:pt>
              </c:numCache>
            </c:numRef>
          </c:val>
        </c:ser>
        <c:dLbls>
          <c:showLegendKey val="0"/>
          <c:showVal val="0"/>
          <c:showCatName val="0"/>
          <c:showSerName val="0"/>
          <c:showPercent val="0"/>
          <c:showBubbleSize val="0"/>
        </c:dLbls>
        <c:gapWidth val="250"/>
        <c:overlap val="100"/>
        <c:axId val="104823808"/>
        <c:axId val="10486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3.16</c:v>
                </c:pt>
                <c:pt idx="1">
                  <c:v>-0.36</c:v>
                </c:pt>
                <c:pt idx="2">
                  <c:v>-1.43</c:v>
                </c:pt>
                <c:pt idx="3">
                  <c:v>-2.19</c:v>
                </c:pt>
                <c:pt idx="4">
                  <c:v>2.14</c:v>
                </c:pt>
              </c:numCache>
            </c:numRef>
          </c:val>
          <c:smooth val="0"/>
        </c:ser>
        <c:dLbls>
          <c:showLegendKey val="0"/>
          <c:showVal val="0"/>
          <c:showCatName val="0"/>
          <c:showSerName val="0"/>
          <c:showPercent val="0"/>
          <c:showBubbleSize val="0"/>
        </c:dLbls>
        <c:marker val="1"/>
        <c:smooth val="0"/>
        <c:axId val="104823808"/>
        <c:axId val="104862848"/>
      </c:lineChart>
      <c:catAx>
        <c:axId val="1048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62848"/>
        <c:crosses val="autoZero"/>
        <c:auto val="1"/>
        <c:lblAlgn val="ctr"/>
        <c:lblOffset val="100"/>
        <c:tickLblSkip val="1"/>
        <c:tickMarkSkip val="1"/>
        <c:noMultiLvlLbl val="0"/>
      </c:catAx>
      <c:valAx>
        <c:axId val="1048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1.17</c:v>
                </c:pt>
                <c:pt idx="2">
                  <c:v>#N/A</c:v>
                </c:pt>
                <c:pt idx="3">
                  <c:v>7.0000000000000007E-2</c:v>
                </c:pt>
                <c:pt idx="4">
                  <c:v>#N/A</c:v>
                </c:pt>
                <c:pt idx="5">
                  <c:v>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0.02</c:v>
                </c:pt>
                <c:pt idx="8">
                  <c:v>#N/A</c:v>
                </c:pt>
                <c:pt idx="9">
                  <c:v>0.01</c:v>
                </c:pt>
              </c:numCache>
            </c:numRef>
          </c:val>
        </c:ser>
        <c:ser>
          <c:idx val="4"/>
          <c:order val="4"/>
          <c:tx>
            <c:strRef>
              <c:f>データシート!$A$31</c:f>
              <c:strCache>
                <c:ptCount val="1"/>
                <c:pt idx="0">
                  <c:v>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0.25</c:v>
                </c:pt>
                <c:pt idx="4">
                  <c:v>#N/A</c:v>
                </c:pt>
                <c:pt idx="5">
                  <c:v>0.19</c:v>
                </c:pt>
                <c:pt idx="6">
                  <c:v>#N/A</c:v>
                </c:pt>
                <c:pt idx="7">
                  <c:v>0.13</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0.04</c:v>
                </c:pt>
                <c:pt idx="4">
                  <c:v>#N/A</c:v>
                </c:pt>
                <c:pt idx="5">
                  <c:v>0.06</c:v>
                </c:pt>
                <c:pt idx="6">
                  <c:v>#N/A</c:v>
                </c:pt>
                <c:pt idx="7">
                  <c:v>0.1</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0.65</c:v>
                </c:pt>
                <c:pt idx="2">
                  <c:v>#N/A</c:v>
                </c:pt>
                <c:pt idx="3">
                  <c:v>0.77</c:v>
                </c:pt>
                <c:pt idx="4">
                  <c:v>#N/A</c:v>
                </c:pt>
                <c:pt idx="5">
                  <c:v>1.25</c:v>
                </c:pt>
                <c:pt idx="6">
                  <c:v>#N/A</c:v>
                </c:pt>
                <c:pt idx="7">
                  <c:v>1.31</c:v>
                </c:pt>
                <c:pt idx="8">
                  <c:v>#N/A</c:v>
                </c:pt>
                <c:pt idx="9">
                  <c:v>1.69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2.13</c:v>
                </c:pt>
                <c:pt idx="2">
                  <c:v>#N/A</c:v>
                </c:pt>
                <c:pt idx="3">
                  <c:v>2.54</c:v>
                </c:pt>
                <c:pt idx="4">
                  <c:v>#N/A</c:v>
                </c:pt>
                <c:pt idx="5">
                  <c:v>2.76</c:v>
                </c:pt>
                <c:pt idx="6">
                  <c:v>#N/A</c:v>
                </c:pt>
                <c:pt idx="7">
                  <c:v>3.06</c:v>
                </c:pt>
                <c:pt idx="8">
                  <c:v>#N/A</c:v>
                </c:pt>
                <c:pt idx="9">
                  <c:v>3.29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6.52</c:v>
                </c:pt>
                <c:pt idx="2">
                  <c:v>#N/A</c:v>
                </c:pt>
                <c:pt idx="3">
                  <c:v>4.2699999999999996</c:v>
                </c:pt>
                <c:pt idx="4">
                  <c:v>#N/A</c:v>
                </c:pt>
                <c:pt idx="5">
                  <c:v>3.03</c:v>
                </c:pt>
                <c:pt idx="6">
                  <c:v>#N/A</c:v>
                </c:pt>
                <c:pt idx="7">
                  <c:v>2.1</c:v>
                </c:pt>
                <c:pt idx="8">
                  <c:v>#N/A</c:v>
                </c:pt>
                <c:pt idx="9">
                  <c:v>4.1900000000000004</c:v>
                </c:pt>
              </c:numCache>
            </c:numRef>
          </c:val>
        </c:ser>
        <c:dLbls>
          <c:showLegendKey val="0"/>
          <c:showVal val="0"/>
          <c:showCatName val="0"/>
          <c:showSerName val="0"/>
          <c:showPercent val="0"/>
          <c:showBubbleSize val="0"/>
        </c:dLbls>
        <c:gapWidth val="150"/>
        <c:overlap val="100"/>
        <c:axId val="105034880"/>
        <c:axId val="105036416"/>
      </c:barChart>
      <c:catAx>
        <c:axId val="1050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036416"/>
        <c:crosses val="autoZero"/>
        <c:auto val="1"/>
        <c:lblAlgn val="ctr"/>
        <c:lblOffset val="100"/>
        <c:tickLblSkip val="1"/>
        <c:tickMarkSkip val="1"/>
        <c:noMultiLvlLbl val="0"/>
      </c:catAx>
      <c:valAx>
        <c:axId val="1050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3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10639</c:v>
                </c:pt>
                <c:pt idx="5">
                  <c:v>10409</c:v>
                </c:pt>
                <c:pt idx="8">
                  <c:v>10512</c:v>
                </c:pt>
                <c:pt idx="11">
                  <c:v>11311</c:v>
                </c:pt>
                <c:pt idx="14">
                  <c:v>11347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1412</c:v>
                </c:pt>
                <c:pt idx="3">
                  <c:v>2669</c:v>
                </c:pt>
                <c:pt idx="6">
                  <c:v>2236</c:v>
                </c:pt>
                <c:pt idx="9">
                  <c:v>2384</c:v>
                </c:pt>
                <c:pt idx="12">
                  <c:v>1692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1497</c:v>
                </c:pt>
                <c:pt idx="3">
                  <c:v>1392</c:v>
                </c:pt>
                <c:pt idx="6">
                  <c:v>1490</c:v>
                </c:pt>
                <c:pt idx="9">
                  <c:v>1467</c:v>
                </c:pt>
                <c:pt idx="12">
                  <c:v>1411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67</c:v>
                </c:pt>
                <c:pt idx="3">
                  <c:v>83</c:v>
                </c:pt>
                <c:pt idx="6">
                  <c:v>83</c:v>
                </c:pt>
                <c:pt idx="9">
                  <c:v>83</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8420</c:v>
                </c:pt>
                <c:pt idx="3">
                  <c:v>8276</c:v>
                </c:pt>
                <c:pt idx="6">
                  <c:v>8351</c:v>
                </c:pt>
                <c:pt idx="9">
                  <c:v>8934</c:v>
                </c:pt>
                <c:pt idx="12">
                  <c:v>8784</c:v>
                </c:pt>
              </c:numCache>
            </c:numRef>
          </c:val>
        </c:ser>
        <c:dLbls>
          <c:showLegendKey val="0"/>
          <c:showVal val="0"/>
          <c:showCatName val="0"/>
          <c:showSerName val="0"/>
          <c:showPercent val="0"/>
          <c:showBubbleSize val="0"/>
        </c:dLbls>
        <c:gapWidth val="100"/>
        <c:overlap val="100"/>
        <c:axId val="109351296"/>
        <c:axId val="1093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757</c:v>
                </c:pt>
                <c:pt idx="2">
                  <c:v>#N/A</c:v>
                </c:pt>
                <c:pt idx="3">
                  <c:v>#N/A</c:v>
                </c:pt>
                <c:pt idx="4">
                  <c:v>2011</c:v>
                </c:pt>
                <c:pt idx="5">
                  <c:v>#N/A</c:v>
                </c:pt>
                <c:pt idx="6">
                  <c:v>#N/A</c:v>
                </c:pt>
                <c:pt idx="7">
                  <c:v>1648</c:v>
                </c:pt>
                <c:pt idx="8">
                  <c:v>#N/A</c:v>
                </c:pt>
                <c:pt idx="9">
                  <c:v>#N/A</c:v>
                </c:pt>
                <c:pt idx="10">
                  <c:v>1557</c:v>
                </c:pt>
                <c:pt idx="11">
                  <c:v>#N/A</c:v>
                </c:pt>
                <c:pt idx="12">
                  <c:v>#N/A</c:v>
                </c:pt>
                <c:pt idx="13">
                  <c:v>623</c:v>
                </c:pt>
                <c:pt idx="14">
                  <c:v>#N/A</c:v>
                </c:pt>
              </c:numCache>
            </c:numRef>
          </c:val>
          <c:smooth val="0"/>
        </c:ser>
        <c:dLbls>
          <c:showLegendKey val="0"/>
          <c:showVal val="0"/>
          <c:showCatName val="0"/>
          <c:showSerName val="0"/>
          <c:showPercent val="0"/>
          <c:showBubbleSize val="0"/>
        </c:dLbls>
        <c:marker val="1"/>
        <c:smooth val="0"/>
        <c:axId val="109351296"/>
        <c:axId val="109353216"/>
      </c:lineChart>
      <c:catAx>
        <c:axId val="1093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53216"/>
        <c:crosses val="autoZero"/>
        <c:auto val="1"/>
        <c:lblAlgn val="ctr"/>
        <c:lblOffset val="100"/>
        <c:tickLblSkip val="1"/>
        <c:tickMarkSkip val="1"/>
        <c:noMultiLvlLbl val="0"/>
      </c:catAx>
      <c:valAx>
        <c:axId val="1093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78064</c:v>
                </c:pt>
                <c:pt idx="5">
                  <c:v>77919</c:v>
                </c:pt>
                <c:pt idx="8">
                  <c:v>76786</c:v>
                </c:pt>
                <c:pt idx="11">
                  <c:v>73781</c:v>
                </c:pt>
                <c:pt idx="14">
                  <c:v>69641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21327</c:v>
                </c:pt>
                <c:pt idx="5">
                  <c:v>25212</c:v>
                </c:pt>
                <c:pt idx="8">
                  <c:v>28288</c:v>
                </c:pt>
                <c:pt idx="11">
                  <c:v>31232</c:v>
                </c:pt>
                <c:pt idx="14">
                  <c:v>32164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17130</c:v>
                </c:pt>
                <c:pt idx="5">
                  <c:v>19277</c:v>
                </c:pt>
                <c:pt idx="8">
                  <c:v>21664</c:v>
                </c:pt>
                <c:pt idx="11">
                  <c:v>19262</c:v>
                </c:pt>
                <c:pt idx="14">
                  <c:v>19786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c:v>
                </c:pt>
                <c:pt idx="3">
                  <c:v>49</c:v>
                </c:pt>
                <c:pt idx="6">
                  <c:v>40</c:v>
                </c:pt>
                <c:pt idx="9">
                  <c:v>22</c:v>
                </c:pt>
                <c:pt idx="12">
                  <c:v>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35999</c:v>
                </c:pt>
                <c:pt idx="3">
                  <c:v>35396</c:v>
                </c:pt>
                <c:pt idx="6">
                  <c:v>34609</c:v>
                </c:pt>
                <c:pt idx="9">
                  <c:v>33545</c:v>
                </c:pt>
                <c:pt idx="12">
                  <c:v>32285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15090</c:v>
                </c:pt>
                <c:pt idx="3">
                  <c:v>14345</c:v>
                </c:pt>
                <c:pt idx="6">
                  <c:v>14017</c:v>
                </c:pt>
                <c:pt idx="9">
                  <c:v>13858</c:v>
                </c:pt>
                <c:pt idx="12">
                  <c:v>14032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18430</c:v>
                </c:pt>
                <c:pt idx="3">
                  <c:v>14416</c:v>
                </c:pt>
                <c:pt idx="6">
                  <c:v>13288</c:v>
                </c:pt>
                <c:pt idx="9">
                  <c:v>10289</c:v>
                </c:pt>
                <c:pt idx="12">
                  <c:v>9987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71657</c:v>
                </c:pt>
                <c:pt idx="3">
                  <c:v>71076</c:v>
                </c:pt>
                <c:pt idx="6">
                  <c:v>69782</c:v>
                </c:pt>
                <c:pt idx="9">
                  <c:v>68690</c:v>
                </c:pt>
                <c:pt idx="12">
                  <c:v>65530</c:v>
                </c:pt>
              </c:numCache>
            </c:numRef>
          </c:val>
        </c:ser>
        <c:dLbls>
          <c:showLegendKey val="0"/>
          <c:showVal val="0"/>
          <c:showCatName val="0"/>
          <c:showSerName val="0"/>
          <c:showPercent val="0"/>
          <c:showBubbleSize val="0"/>
        </c:dLbls>
        <c:gapWidth val="100"/>
        <c:overlap val="100"/>
        <c:axId val="96164480"/>
        <c:axId val="9617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24672</c:v>
                </c:pt>
                <c:pt idx="2">
                  <c:v>#N/A</c:v>
                </c:pt>
                <c:pt idx="3">
                  <c:v>#N/A</c:v>
                </c:pt>
                <c:pt idx="4">
                  <c:v>12874</c:v>
                </c:pt>
                <c:pt idx="5">
                  <c:v>#N/A</c:v>
                </c:pt>
                <c:pt idx="6">
                  <c:v>#N/A</c:v>
                </c:pt>
                <c:pt idx="7">
                  <c:v>4998</c:v>
                </c:pt>
                <c:pt idx="8">
                  <c:v>#N/A</c:v>
                </c:pt>
                <c:pt idx="9">
                  <c:v>#N/A</c:v>
                </c:pt>
                <c:pt idx="10">
                  <c:v>2131</c:v>
                </c:pt>
                <c:pt idx="11">
                  <c:v>#N/A</c:v>
                </c:pt>
                <c:pt idx="12">
                  <c:v>#N/A</c:v>
                </c:pt>
                <c:pt idx="13">
                  <c:v>291</c:v>
                </c:pt>
                <c:pt idx="14">
                  <c:v>#N/A</c:v>
                </c:pt>
              </c:numCache>
            </c:numRef>
          </c:val>
          <c:smooth val="0"/>
        </c:ser>
        <c:dLbls>
          <c:showLegendKey val="0"/>
          <c:showVal val="0"/>
          <c:showCatName val="0"/>
          <c:showSerName val="0"/>
          <c:showPercent val="0"/>
          <c:showBubbleSize val="0"/>
        </c:dLbls>
        <c:marker val="1"/>
        <c:smooth val="0"/>
        <c:axId val="96164480"/>
        <c:axId val="96170752"/>
      </c:lineChart>
      <c:catAx>
        <c:axId val="961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70752"/>
        <c:crosses val="autoZero"/>
        <c:auto val="1"/>
        <c:lblAlgn val="ctr"/>
        <c:lblOffset val="100"/>
        <c:tickLblSkip val="1"/>
        <c:tickMarkSkip val="1"/>
        <c:noMultiLvlLbl val="0"/>
      </c:catAx>
      <c:valAx>
        <c:axId val="9617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469,148
457,642
57.40
131,148,063
127,452,847
3,297,072
78,637,595
65,232,393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個人市民税をはじめとする市税収入が歳入全体に占める割合が高く、財政力指数は類似団体平均値を上回っている。しかし、前年度比較では、基準財政収入額と基準財政需要額の乖離が、平成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年度では</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千万円であったのに対し、平成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年度では</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5,500</a:t>
          </a:r>
          <a:r>
            <a:rPr lang="ja-JP" altLang="ja-JP" sz="1100" b="0" i="0" baseline="0">
              <a:solidFill>
                <a:schemeClr val="dk1"/>
              </a:solidFill>
              <a:effectLst/>
              <a:latin typeface="+mn-ea"/>
              <a:ea typeface="+mn-ea"/>
              <a:cs typeface="+mn-cs"/>
            </a:rPr>
            <a:t>万円に広がっており、基準財政需要額が基準財政収入額を上回った。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今後も社会福祉費や生活保護費を主な要因として基準財政需要額が伸びていく一方で、市税収入の大きな伸びは期待できないことに連動して基準財政収入額が低迷する見込みであることから、財政力指数は低下していくと予測している。</a:t>
          </a:r>
          <a:endParaRPr lang="ja-JP" altLang="ja-JP" sz="1100">
            <a:effectLst/>
            <a:latin typeface="+mn-ea"/>
            <a:ea typeface="+mn-ea"/>
          </a:endParaRPr>
        </a:p>
        <a:p>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39</xdr:row>
      <xdr:rowOff>164395</xdr:rowOff>
    </xdr:to>
    <xdr:cxnSp macro="">
      <xdr:nvCxnSpPr>
        <xdr:cNvPr id="68" name="直線コネクタ 67"/>
        <xdr:cNvCxnSpPr/>
      </xdr:nvCxnSpPr>
      <xdr:spPr>
        <a:xfrm>
          <a:off x="4114800" y="681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43745</xdr:rowOff>
    </xdr:from>
    <xdr:to>
      <xdr:col>6</xdr:col>
      <xdr:colOff>0</xdr:colOff>
      <xdr:row>39</xdr:row>
      <xdr:rowOff>124178</xdr:rowOff>
    </xdr:to>
    <xdr:cxnSp macro="">
      <xdr:nvCxnSpPr>
        <xdr:cNvPr id="71" name="直線コネクタ 70"/>
        <xdr:cNvCxnSpPr/>
      </xdr:nvCxnSpPr>
      <xdr:spPr>
        <a:xfrm>
          <a:off x="3225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43745</xdr:rowOff>
    </xdr:to>
    <xdr:cxnSp macro="">
      <xdr:nvCxnSpPr>
        <xdr:cNvPr id="74" name="直線コネクタ 73"/>
        <xdr:cNvCxnSpPr/>
      </xdr:nvCxnSpPr>
      <xdr:spPr>
        <a:xfrm>
          <a:off x="2336800" y="66632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148167</xdr:rowOff>
    </xdr:to>
    <xdr:cxnSp macro="">
      <xdr:nvCxnSpPr>
        <xdr:cNvPr id="77" name="直線コネクタ 76"/>
        <xdr:cNvCxnSpPr/>
      </xdr:nvCxnSpPr>
      <xdr:spPr>
        <a:xfrm>
          <a:off x="1447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15116</xdr:rowOff>
    </xdr:from>
    <xdr:ext cx="762000" cy="259045"/>
    <xdr:sp macro="" textlink="">
      <xdr:nvSpPr>
        <xdr:cNvPr id="79" name="テキスト ボックス 78"/>
        <xdr:cNvSpPr txBox="1"/>
      </xdr:nvSpPr>
      <xdr:spPr>
        <a:xfrm>
          <a:off x="1955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146349</xdr:rowOff>
    </xdr:from>
    <xdr:ext cx="762000" cy="259045"/>
    <xdr:sp macro="" textlink="">
      <xdr:nvSpPr>
        <xdr:cNvPr id="81" name="テキスト ボックス 80"/>
        <xdr:cNvSpPr txBox="1"/>
      </xdr:nvSpPr>
      <xdr:spPr>
        <a:xfrm>
          <a:off x="10668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8"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73378</xdr:rowOff>
    </xdr:from>
    <xdr:to>
      <xdr:col>6</xdr:col>
      <xdr:colOff>50800</xdr:colOff>
      <xdr:row>40</xdr:row>
      <xdr:rowOff>3528</xdr:rowOff>
    </xdr:to>
    <xdr:sp macro="" textlink="">
      <xdr:nvSpPr>
        <xdr:cNvPr id="89" name="円/楕円 88"/>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13705</xdr:rowOff>
    </xdr:from>
    <xdr:ext cx="736600" cy="259045"/>
    <xdr:sp macro="" textlink="">
      <xdr:nvSpPr>
        <xdr:cNvPr id="90" name="テキスト ボックス 89"/>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164395</xdr:rowOff>
    </xdr:from>
    <xdr:to>
      <xdr:col>4</xdr:col>
      <xdr:colOff>533400</xdr:colOff>
      <xdr:row>39</xdr:row>
      <xdr:rowOff>94545</xdr:rowOff>
    </xdr:to>
    <xdr:sp macro="" textlink="">
      <xdr:nvSpPr>
        <xdr:cNvPr id="91" name="円/楕円 90"/>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104722</xdr:rowOff>
    </xdr:from>
    <xdr:ext cx="762000" cy="259045"/>
    <xdr:sp macro="" textlink="">
      <xdr:nvSpPr>
        <xdr:cNvPr id="92" name="テキスト ボックス 91"/>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ea"/>
              <a:ea typeface="+mn-ea"/>
              <a:cs typeface="+mn-cs"/>
            </a:rPr>
            <a:t>類似団体平均値が</a:t>
          </a:r>
          <a:r>
            <a:rPr lang="en-US" altLang="ja-JP" sz="1050" b="0" i="0" baseline="0">
              <a:solidFill>
                <a:schemeClr val="dk1"/>
              </a:solidFill>
              <a:effectLst/>
              <a:latin typeface="+mn-ea"/>
              <a:ea typeface="+mn-ea"/>
              <a:cs typeface="+mn-cs"/>
            </a:rPr>
            <a:t>90.0</a:t>
          </a:r>
          <a:r>
            <a:rPr lang="ja-JP" altLang="ja-JP" sz="1050" b="0" i="0" baseline="0">
              <a:solidFill>
                <a:schemeClr val="dk1"/>
              </a:solidFill>
              <a:effectLst/>
              <a:latin typeface="+mn-ea"/>
              <a:ea typeface="+mn-ea"/>
              <a:cs typeface="+mn-cs"/>
            </a:rPr>
            <a:t>％であるのに対し、本市は</a:t>
          </a:r>
          <a:r>
            <a:rPr lang="en-US" altLang="ja-JP" sz="1050" b="0" i="0" baseline="0">
              <a:solidFill>
                <a:schemeClr val="dk1"/>
              </a:solidFill>
              <a:effectLst/>
              <a:latin typeface="+mn-ea"/>
              <a:ea typeface="+mn-ea"/>
              <a:cs typeface="+mn-cs"/>
            </a:rPr>
            <a:t>93.3</a:t>
          </a:r>
          <a:r>
            <a:rPr lang="ja-JP" altLang="ja-JP" sz="1050" b="0" i="0" baseline="0">
              <a:solidFill>
                <a:schemeClr val="dk1"/>
              </a:solidFill>
              <a:effectLst/>
              <a:latin typeface="+mn-ea"/>
              <a:ea typeface="+mn-ea"/>
              <a:cs typeface="+mn-cs"/>
            </a:rPr>
            <a:t>％と</a:t>
          </a:r>
          <a:r>
            <a:rPr lang="en-US" altLang="ja-JP" sz="1050" b="0" i="0" baseline="0">
              <a:solidFill>
                <a:schemeClr val="dk1"/>
              </a:solidFill>
              <a:effectLst/>
              <a:latin typeface="+mn-ea"/>
              <a:ea typeface="+mn-ea"/>
              <a:cs typeface="+mn-cs"/>
            </a:rPr>
            <a:t>4</a:t>
          </a:r>
          <a:r>
            <a:rPr lang="ja-JP" altLang="ja-JP" sz="1050" b="0" i="0" baseline="0">
              <a:solidFill>
                <a:schemeClr val="dk1"/>
              </a:solidFill>
              <a:effectLst/>
              <a:latin typeface="+mn-ea"/>
              <a:ea typeface="+mn-ea"/>
              <a:cs typeface="+mn-cs"/>
            </a:rPr>
            <a:t>年連続で類似団体平均値を上回ることとなったが、前年度比較では</a:t>
          </a:r>
          <a:r>
            <a:rPr lang="en-US" altLang="ja-JP" sz="1050" b="0" i="0" baseline="0">
              <a:solidFill>
                <a:schemeClr val="dk1"/>
              </a:solidFill>
              <a:effectLst/>
              <a:latin typeface="+mn-ea"/>
              <a:ea typeface="+mn-ea"/>
              <a:cs typeface="+mn-cs"/>
            </a:rPr>
            <a:t>2.3</a:t>
          </a:r>
          <a:r>
            <a:rPr lang="ja-JP" altLang="ja-JP" sz="1050" b="0" i="0" baseline="0">
              <a:solidFill>
                <a:schemeClr val="dk1"/>
              </a:solidFill>
              <a:effectLst/>
              <a:latin typeface="+mn-ea"/>
              <a:ea typeface="+mn-ea"/>
              <a:cs typeface="+mn-cs"/>
            </a:rPr>
            <a:t>ポイントの改善となっている。この主な要因は、歳出面では人件費の減少傾向が継続しており、公債費においても償還が進み</a:t>
          </a:r>
          <a:r>
            <a:rPr lang="en-US" altLang="ja-JP" sz="1050" b="0" i="0" baseline="0">
              <a:solidFill>
                <a:schemeClr val="dk1"/>
              </a:solidFill>
              <a:effectLst/>
              <a:latin typeface="+mn-ea"/>
              <a:ea typeface="+mn-ea"/>
              <a:cs typeface="+mn-cs"/>
            </a:rPr>
            <a:t>2</a:t>
          </a:r>
          <a:r>
            <a:rPr lang="ja-JP" altLang="ja-JP" sz="1050" b="0" i="0" baseline="0">
              <a:solidFill>
                <a:schemeClr val="dk1"/>
              </a:solidFill>
              <a:effectLst/>
              <a:latin typeface="+mn-ea"/>
              <a:ea typeface="+mn-ea"/>
              <a:cs typeface="+mn-cs"/>
            </a:rPr>
            <a:t>億</a:t>
          </a:r>
          <a:r>
            <a:rPr lang="en-US" altLang="ja-JP" sz="1050" b="0" i="0" baseline="0">
              <a:solidFill>
                <a:schemeClr val="dk1"/>
              </a:solidFill>
              <a:effectLst/>
              <a:latin typeface="+mn-ea"/>
              <a:ea typeface="+mn-ea"/>
              <a:cs typeface="+mn-cs"/>
            </a:rPr>
            <a:t>1,300</a:t>
          </a:r>
          <a:r>
            <a:rPr lang="ja-JP" altLang="ja-JP" sz="1050" b="0" i="0" baseline="0">
              <a:solidFill>
                <a:schemeClr val="dk1"/>
              </a:solidFill>
              <a:effectLst/>
              <a:latin typeface="+mn-ea"/>
              <a:ea typeface="+mn-ea"/>
              <a:cs typeface="+mn-cs"/>
            </a:rPr>
            <a:t>万円減となったものの、物件費における妊婦乳児健康支援費補助金や子宮頸がん等ワクチン接種緊急促進臨時特例交付金の一般財源化などにより、歳出要因で</a:t>
          </a:r>
          <a:r>
            <a:rPr lang="en-US" altLang="ja-JP" sz="1050" b="0" i="0" baseline="0">
              <a:solidFill>
                <a:schemeClr val="dk1"/>
              </a:solidFill>
              <a:effectLst/>
              <a:latin typeface="+mn-ea"/>
              <a:ea typeface="+mn-ea"/>
              <a:cs typeface="+mn-cs"/>
            </a:rPr>
            <a:t>0.7</a:t>
          </a:r>
          <a:r>
            <a:rPr lang="ja-JP" altLang="ja-JP" sz="1050" b="0" i="0" baseline="0">
              <a:solidFill>
                <a:schemeClr val="dk1"/>
              </a:solidFill>
              <a:effectLst/>
              <a:latin typeface="+mn-ea"/>
              <a:ea typeface="+mn-ea"/>
              <a:cs typeface="+mn-cs"/>
            </a:rPr>
            <a:t>ポイント悪化させたこと、また歳入面では、個人市民税が景気回</a:t>
          </a:r>
          <a:endParaRPr lang="en-US" altLang="ja-JP" sz="1050" b="0" i="0" baseline="0">
            <a:solidFill>
              <a:schemeClr val="dk1"/>
            </a:solidFill>
            <a:effectLst/>
            <a:latin typeface="+mn-ea"/>
            <a:ea typeface="+mn-ea"/>
            <a:cs typeface="+mn-cs"/>
          </a:endParaRPr>
        </a:p>
        <a:p>
          <a:pPr rtl="0"/>
          <a:r>
            <a:rPr lang="ja-JP" altLang="ja-JP" sz="1050" b="0" i="0" baseline="0">
              <a:solidFill>
                <a:schemeClr val="dk1"/>
              </a:solidFill>
              <a:effectLst/>
              <a:latin typeface="+mn-ea"/>
              <a:ea typeface="+mn-ea"/>
              <a:cs typeface="+mn-cs"/>
            </a:rPr>
            <a:t>復により前年度と比べ</a:t>
          </a:r>
          <a:r>
            <a:rPr lang="en-US" altLang="ja-JP" sz="1050" b="0" i="0" baseline="0">
              <a:solidFill>
                <a:schemeClr val="dk1"/>
              </a:solidFill>
              <a:effectLst/>
              <a:latin typeface="+mn-ea"/>
              <a:ea typeface="+mn-ea"/>
              <a:cs typeface="+mn-cs"/>
            </a:rPr>
            <a:t>7</a:t>
          </a:r>
          <a:r>
            <a:rPr lang="ja-JP" altLang="ja-JP" sz="1050" b="0" i="0" baseline="0">
              <a:solidFill>
                <a:schemeClr val="dk1"/>
              </a:solidFill>
              <a:effectLst/>
              <a:latin typeface="+mn-ea"/>
              <a:ea typeface="+mn-ea"/>
              <a:cs typeface="+mn-cs"/>
            </a:rPr>
            <a:t>億</a:t>
          </a:r>
          <a:r>
            <a:rPr lang="en-US" altLang="ja-JP" sz="1050" b="0" i="0" baseline="0">
              <a:solidFill>
                <a:schemeClr val="dk1"/>
              </a:solidFill>
              <a:effectLst/>
              <a:latin typeface="+mn-ea"/>
              <a:ea typeface="+mn-ea"/>
              <a:cs typeface="+mn-cs"/>
            </a:rPr>
            <a:t>3,400</a:t>
          </a:r>
          <a:r>
            <a:rPr lang="ja-JP" altLang="ja-JP" sz="1050" b="0" i="0" baseline="0">
              <a:solidFill>
                <a:schemeClr val="dk1"/>
              </a:solidFill>
              <a:effectLst/>
              <a:latin typeface="+mn-ea"/>
              <a:ea typeface="+mn-ea"/>
              <a:cs typeface="+mn-cs"/>
            </a:rPr>
            <a:t>万円の増となったことなどにより、</a:t>
          </a:r>
          <a:r>
            <a:rPr lang="en-US" altLang="ja-JP" sz="1050" b="0" i="0" baseline="0">
              <a:solidFill>
                <a:schemeClr val="dk1"/>
              </a:solidFill>
              <a:effectLst/>
              <a:latin typeface="+mn-ea"/>
              <a:ea typeface="+mn-ea"/>
              <a:cs typeface="+mn-cs"/>
            </a:rPr>
            <a:t>3.0</a:t>
          </a:r>
          <a:r>
            <a:rPr lang="ja-JP" altLang="ja-JP" sz="1050" b="0" i="0" baseline="0">
              <a:solidFill>
                <a:schemeClr val="dk1"/>
              </a:solidFill>
              <a:effectLst/>
              <a:latin typeface="+mn-ea"/>
              <a:ea typeface="+mn-ea"/>
              <a:cs typeface="+mn-cs"/>
            </a:rPr>
            <a:t>ポイント改善する要因となった。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今後も扶助費の増加傾向が続くと予想されることから、経常収支比率の悪化を食い止めるため、市税収入をはじめとする自主財源の確保に努める。</a:t>
          </a:r>
          <a:endParaRPr lang="ja-JP" altLang="ja-JP" sz="1050">
            <a:effectLst/>
            <a:latin typeface="+mn-ea"/>
            <a:ea typeface="+mn-ea"/>
          </a:endParaRPr>
        </a:p>
        <a:p>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65</xdr:row>
      <xdr:rowOff>101177</xdr:rowOff>
    </xdr:to>
    <xdr:cxnSp macro="">
      <xdr:nvCxnSpPr>
        <xdr:cNvPr id="131" name="直線コネクタ 130"/>
        <xdr:cNvCxnSpPr/>
      </xdr:nvCxnSpPr>
      <xdr:spPr>
        <a:xfrm flipV="1">
          <a:off x="4114800" y="1106043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65</xdr:row>
      <xdr:rowOff>101177</xdr:rowOff>
    </xdr:to>
    <xdr:cxnSp macro="">
      <xdr:nvCxnSpPr>
        <xdr:cNvPr id="134" name="直線コネクタ 133"/>
        <xdr:cNvCxnSpPr/>
      </xdr:nvCxnSpPr>
      <xdr:spPr>
        <a:xfrm>
          <a:off x="3225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162560</xdr:rowOff>
    </xdr:to>
    <xdr:cxnSp macro="">
      <xdr:nvCxnSpPr>
        <xdr:cNvPr id="137" name="直線コネクタ 136"/>
        <xdr:cNvCxnSpPr/>
      </xdr:nvCxnSpPr>
      <xdr:spPr>
        <a:xfrm>
          <a:off x="2336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66040</xdr:rowOff>
    </xdr:to>
    <xdr:cxnSp macro="">
      <xdr:nvCxnSpPr>
        <xdr:cNvPr id="140" name="直線コネクタ 139"/>
        <xdr:cNvCxnSpPr/>
      </xdr:nvCxnSpPr>
      <xdr:spPr>
        <a:xfrm>
          <a:off x="1447800" y="107065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4" name="テキスト ボックス 14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50377</xdr:rowOff>
    </xdr:from>
    <xdr:to>
      <xdr:col>6</xdr:col>
      <xdr:colOff>50800</xdr:colOff>
      <xdr:row>65</xdr:row>
      <xdr:rowOff>151977</xdr:rowOff>
    </xdr:to>
    <xdr:sp macro="" textlink="">
      <xdr:nvSpPr>
        <xdr:cNvPr id="152" name="円/楕円 151"/>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136754</xdr:rowOff>
    </xdr:from>
    <xdr:ext cx="736600" cy="259045"/>
    <xdr:sp macro="" textlink="">
      <xdr:nvSpPr>
        <xdr:cNvPr id="153" name="テキスト ボックス 152"/>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4" name="円/楕円 153"/>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5" name="テキスト ボックス 154"/>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9" name="テキスト ボックス 158"/>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年度まで行政需要の拡大に対し、職員採用をもって対応し、直営で行ってきた行政サービスがあることから、職員数が類似団体平均値より多いこと、また、職員数の抑制に伴う委託化や</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化の推進により物件費が高水準にあることから、人件費・物件費等の額は類似団体平均値を上回っているが、前年度比較では、人件費、物件費、維持費が全て減少したことから数値は向上した。</a:t>
          </a:r>
          <a:endParaRPr lang="ja-JP" altLang="ja-JP" sz="1400">
            <a:effectLst/>
          </a:endParaRPr>
        </a:p>
        <a:p>
          <a:pPr rtl="0"/>
          <a:r>
            <a:rPr lang="ja-JP" altLang="ja-JP" sz="1100" b="0" i="0" baseline="0">
              <a:solidFill>
                <a:schemeClr val="dk1"/>
              </a:solidFill>
              <a:effectLst/>
              <a:latin typeface="+mn-lt"/>
              <a:ea typeface="+mn-ea"/>
              <a:cs typeface="+mn-cs"/>
            </a:rPr>
            <a:t>今後とも定員適正化計画等に基づき、職員数や事務事業の見直しを進め、人件費・物件費等の適正化に努める。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533</xdr:rowOff>
    </xdr:from>
    <xdr:to>
      <xdr:col>7</xdr:col>
      <xdr:colOff>152400</xdr:colOff>
      <xdr:row>82</xdr:row>
      <xdr:rowOff>11168</xdr:rowOff>
    </xdr:to>
    <xdr:cxnSp macro="">
      <xdr:nvCxnSpPr>
        <xdr:cNvPr id="190" name="直線コネクタ 189"/>
        <xdr:cNvCxnSpPr/>
      </xdr:nvCxnSpPr>
      <xdr:spPr>
        <a:xfrm flipV="1">
          <a:off x="4114800" y="1405943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11168</xdr:rowOff>
    </xdr:from>
    <xdr:to>
      <xdr:col>6</xdr:col>
      <xdr:colOff>0</xdr:colOff>
      <xdr:row>82</xdr:row>
      <xdr:rowOff>37385</xdr:rowOff>
    </xdr:to>
    <xdr:cxnSp macro="">
      <xdr:nvCxnSpPr>
        <xdr:cNvPr id="193" name="直線コネクタ 192"/>
        <xdr:cNvCxnSpPr/>
      </xdr:nvCxnSpPr>
      <xdr:spPr>
        <a:xfrm flipV="1">
          <a:off x="3225800" y="14070068"/>
          <a:ext cx="889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25332</xdr:rowOff>
    </xdr:from>
    <xdr:to>
      <xdr:col>4</xdr:col>
      <xdr:colOff>482600</xdr:colOff>
      <xdr:row>82</xdr:row>
      <xdr:rowOff>37385</xdr:rowOff>
    </xdr:to>
    <xdr:cxnSp macro="">
      <xdr:nvCxnSpPr>
        <xdr:cNvPr id="196" name="直線コネクタ 195"/>
        <xdr:cNvCxnSpPr/>
      </xdr:nvCxnSpPr>
      <xdr:spPr>
        <a:xfrm>
          <a:off x="2336800" y="14084232"/>
          <a:ext cx="889000" cy="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25332</xdr:rowOff>
    </xdr:from>
    <xdr:to>
      <xdr:col>3</xdr:col>
      <xdr:colOff>279400</xdr:colOff>
      <xdr:row>82</xdr:row>
      <xdr:rowOff>42290</xdr:rowOff>
    </xdr:to>
    <xdr:cxnSp macro="">
      <xdr:nvCxnSpPr>
        <xdr:cNvPr id="199" name="直線コネクタ 198"/>
        <xdr:cNvCxnSpPr/>
      </xdr:nvCxnSpPr>
      <xdr:spPr>
        <a:xfrm flipV="1">
          <a:off x="1447800" y="14084232"/>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7301</xdr:rowOff>
    </xdr:from>
    <xdr:ext cx="762000" cy="259045"/>
    <xdr:sp macro="" textlink="">
      <xdr:nvSpPr>
        <xdr:cNvPr id="201" name="テキスト ボックス 200"/>
        <xdr:cNvSpPr txBox="1"/>
      </xdr:nvSpPr>
      <xdr:spPr>
        <a:xfrm>
          <a:off x="1955800" y="1372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17080</xdr:rowOff>
    </xdr:from>
    <xdr:ext cx="762000" cy="259045"/>
    <xdr:sp macro="" textlink="">
      <xdr:nvSpPr>
        <xdr:cNvPr id="203" name="テキスト ボックス 202"/>
        <xdr:cNvSpPr txBox="1"/>
      </xdr:nvSpPr>
      <xdr:spPr>
        <a:xfrm>
          <a:off x="1066800" y="137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121183</xdr:rowOff>
    </xdr:from>
    <xdr:to>
      <xdr:col>7</xdr:col>
      <xdr:colOff>203200</xdr:colOff>
      <xdr:row>82</xdr:row>
      <xdr:rowOff>51333</xdr:rowOff>
    </xdr:to>
    <xdr:sp macro="" textlink="">
      <xdr:nvSpPr>
        <xdr:cNvPr id="209" name="円/楕円 208"/>
        <xdr:cNvSpPr/>
      </xdr:nvSpPr>
      <xdr:spPr>
        <a:xfrm>
          <a:off x="4902200" y="140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93260</xdr:rowOff>
    </xdr:from>
    <xdr:ext cx="762000" cy="259045"/>
    <xdr:sp macro="" textlink="">
      <xdr:nvSpPr>
        <xdr:cNvPr id="210" name="人件費・物件費等の状況該当値テキスト"/>
        <xdr:cNvSpPr txBox="1"/>
      </xdr:nvSpPr>
      <xdr:spPr>
        <a:xfrm>
          <a:off x="5041900" y="139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131818</xdr:rowOff>
    </xdr:from>
    <xdr:to>
      <xdr:col>6</xdr:col>
      <xdr:colOff>50800</xdr:colOff>
      <xdr:row>82</xdr:row>
      <xdr:rowOff>61968</xdr:rowOff>
    </xdr:to>
    <xdr:sp macro="" textlink="">
      <xdr:nvSpPr>
        <xdr:cNvPr id="211" name="円/楕円 210"/>
        <xdr:cNvSpPr/>
      </xdr:nvSpPr>
      <xdr:spPr>
        <a:xfrm>
          <a:off x="4064000" y="140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46745</xdr:rowOff>
    </xdr:from>
    <xdr:ext cx="736600" cy="259045"/>
    <xdr:sp macro="" textlink="">
      <xdr:nvSpPr>
        <xdr:cNvPr id="212" name="テキスト ボックス 211"/>
        <xdr:cNvSpPr txBox="1"/>
      </xdr:nvSpPr>
      <xdr:spPr>
        <a:xfrm>
          <a:off x="3733800" y="1410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158035</xdr:rowOff>
    </xdr:from>
    <xdr:to>
      <xdr:col>4</xdr:col>
      <xdr:colOff>533400</xdr:colOff>
      <xdr:row>82</xdr:row>
      <xdr:rowOff>88185</xdr:rowOff>
    </xdr:to>
    <xdr:sp macro="" textlink="">
      <xdr:nvSpPr>
        <xdr:cNvPr id="213" name="円/楕円 212"/>
        <xdr:cNvSpPr/>
      </xdr:nvSpPr>
      <xdr:spPr>
        <a:xfrm>
          <a:off x="3175000" y="140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72962</xdr:rowOff>
    </xdr:from>
    <xdr:ext cx="762000" cy="259045"/>
    <xdr:sp macro="" textlink="">
      <xdr:nvSpPr>
        <xdr:cNvPr id="214" name="テキスト ボックス 213"/>
        <xdr:cNvSpPr txBox="1"/>
      </xdr:nvSpPr>
      <xdr:spPr>
        <a:xfrm>
          <a:off x="2844800" y="141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145982</xdr:rowOff>
    </xdr:from>
    <xdr:to>
      <xdr:col>3</xdr:col>
      <xdr:colOff>330200</xdr:colOff>
      <xdr:row>82</xdr:row>
      <xdr:rowOff>76132</xdr:rowOff>
    </xdr:to>
    <xdr:sp macro="" textlink="">
      <xdr:nvSpPr>
        <xdr:cNvPr id="215" name="円/楕円 214"/>
        <xdr:cNvSpPr/>
      </xdr:nvSpPr>
      <xdr:spPr>
        <a:xfrm>
          <a:off x="2286000" y="140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60909</xdr:rowOff>
    </xdr:from>
    <xdr:ext cx="762000" cy="259045"/>
    <xdr:sp macro="" textlink="">
      <xdr:nvSpPr>
        <xdr:cNvPr id="216" name="テキスト ボックス 215"/>
        <xdr:cNvSpPr txBox="1"/>
      </xdr:nvSpPr>
      <xdr:spPr>
        <a:xfrm>
          <a:off x="1955800" y="141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162940</xdr:rowOff>
    </xdr:from>
    <xdr:to>
      <xdr:col>2</xdr:col>
      <xdr:colOff>127000</xdr:colOff>
      <xdr:row>82</xdr:row>
      <xdr:rowOff>93090</xdr:rowOff>
    </xdr:to>
    <xdr:sp macro="" textlink="">
      <xdr:nvSpPr>
        <xdr:cNvPr id="217" name="円/楕円 216"/>
        <xdr:cNvSpPr/>
      </xdr:nvSpPr>
      <xdr:spPr>
        <a:xfrm>
          <a:off x="1397000" y="140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77867</xdr:rowOff>
    </xdr:from>
    <xdr:ext cx="762000" cy="259045"/>
    <xdr:sp macro="" textlink="">
      <xdr:nvSpPr>
        <xdr:cNvPr id="218" name="テキスト ボックス 217"/>
        <xdr:cNvSpPr txBox="1"/>
      </xdr:nvSpPr>
      <xdr:spPr>
        <a:xfrm>
          <a:off x="1066800" y="1413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現行の給料表は年功序列的な体系となっており、経験年数の長い職員が給与水準を引き上げていることから、類似団体の中でも比較的高い水準となっている。</a:t>
          </a:r>
          <a:endParaRPr lang="ja-JP" altLang="ja-JP" sz="1300">
            <a:effectLst/>
            <a:latin typeface="+mn-ea"/>
            <a:ea typeface="+mn-ea"/>
          </a:endParaRPr>
        </a:p>
        <a:p>
          <a:pPr rtl="0"/>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年度に人事給与制度改革を行い、給与表を独自表から国の給与表に改正した。経過措置があるため、緩やかではあるが、徐々に指数が１００に収斂するものと見込んでいる。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84</xdr:row>
      <xdr:rowOff>82550</xdr:rowOff>
    </xdr:to>
    <xdr:cxnSp macro="">
      <xdr:nvCxnSpPr>
        <xdr:cNvPr id="247" name="直線コネクタ 246"/>
        <xdr:cNvCxnSpPr/>
      </xdr:nvCxnSpPr>
      <xdr:spPr>
        <a:xfrm flipV="1">
          <a:off x="17018000" y="1375240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40216</xdr:rowOff>
    </xdr:to>
    <xdr:cxnSp macro="">
      <xdr:nvCxnSpPr>
        <xdr:cNvPr id="252" name="直線コネクタ 251"/>
        <xdr:cNvCxnSpPr/>
      </xdr:nvCxnSpPr>
      <xdr:spPr>
        <a:xfrm flipV="1">
          <a:off x="16179800" y="14476307"/>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3"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4" name="フローチャート : 判断 253"/>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112607</xdr:rowOff>
    </xdr:to>
    <xdr:cxnSp macro="">
      <xdr:nvCxnSpPr>
        <xdr:cNvPr id="255" name="直線コネクタ 254"/>
        <xdr:cNvCxnSpPr/>
      </xdr:nvCxnSpPr>
      <xdr:spPr>
        <a:xfrm flipV="1">
          <a:off x="15290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56" name="フローチャート : 判断 255"/>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57" name="テキスト ボックス 25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112607</xdr:rowOff>
    </xdr:to>
    <xdr:cxnSp macro="">
      <xdr:nvCxnSpPr>
        <xdr:cNvPr id="258" name="直線コネクタ 257"/>
        <xdr:cNvCxnSpPr/>
      </xdr:nvCxnSpPr>
      <xdr:spPr>
        <a:xfrm>
          <a:off x="14401800" y="1450848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59" name="フローチャート : 判断 258"/>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0" name="テキスト ボックス 25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122766</xdr:rowOff>
    </xdr:to>
    <xdr:cxnSp macro="">
      <xdr:nvCxnSpPr>
        <xdr:cNvPr id="261" name="直線コネクタ 260"/>
        <xdr:cNvCxnSpPr/>
      </xdr:nvCxnSpPr>
      <xdr:spPr>
        <a:xfrm flipV="1">
          <a:off x="13512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2" name="フローチャート : 判断 261"/>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3" name="テキスト ボックス 26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4" name="フローチャート : 判断 263"/>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5" name="テキスト ボックス 26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1" name="円/楕円 270"/>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91034</xdr:rowOff>
    </xdr:from>
    <xdr:ext cx="762000" cy="259045"/>
    <xdr:sp macro="" textlink="">
      <xdr:nvSpPr>
        <xdr:cNvPr id="272" name="給与水準   （国との比較）該当値テキスト"/>
        <xdr:cNvSpPr txBox="1"/>
      </xdr:nvSpPr>
      <xdr:spPr>
        <a:xfrm>
          <a:off x="17106900" y="1432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3" name="円/楕円 272"/>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74" name="テキスト ボックス 273"/>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5" name="円/楕円 274"/>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6" name="テキスト ボックス 275"/>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9" name="円/楕円 278"/>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0" name="テキスト ボックス 279"/>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ea"/>
              <a:ea typeface="+mn-ea"/>
              <a:cs typeface="+mn-cs"/>
            </a:rPr>
            <a:t>行財政改革の一環として、これまで</a:t>
          </a:r>
          <a:r>
            <a:rPr lang="en-US" altLang="ja-JP" sz="1200" b="0" i="0" baseline="0">
              <a:solidFill>
                <a:schemeClr val="dk1"/>
              </a:solidFill>
              <a:effectLst/>
              <a:latin typeface="+mn-ea"/>
              <a:ea typeface="+mn-ea"/>
              <a:cs typeface="+mn-cs"/>
            </a:rPr>
            <a:t>3</a:t>
          </a:r>
          <a:r>
            <a:rPr lang="ja-JP" altLang="ja-JP" sz="1200" b="0" i="0" baseline="0">
              <a:solidFill>
                <a:schemeClr val="dk1"/>
              </a:solidFill>
              <a:effectLst/>
              <a:latin typeface="+mn-ea"/>
              <a:ea typeface="+mn-ea"/>
              <a:cs typeface="+mn-cs"/>
            </a:rPr>
            <a:t>回にわたる定員適正化計画を策定し、定員の適正化に取り組んできた。その結果、</a:t>
          </a:r>
          <a:r>
            <a:rPr lang="en-US" altLang="ja-JP" sz="1200" b="0" i="0" baseline="0">
              <a:solidFill>
                <a:schemeClr val="dk1"/>
              </a:solidFill>
              <a:effectLst/>
              <a:latin typeface="+mn-ea"/>
              <a:ea typeface="+mn-ea"/>
              <a:cs typeface="+mn-cs"/>
            </a:rPr>
            <a:t>16</a:t>
          </a:r>
          <a:r>
            <a:rPr lang="ja-JP" altLang="ja-JP" sz="1200" b="0" i="0" baseline="0">
              <a:solidFill>
                <a:schemeClr val="dk1"/>
              </a:solidFill>
              <a:effectLst/>
              <a:latin typeface="+mn-ea"/>
              <a:ea typeface="+mn-ea"/>
              <a:cs typeface="+mn-cs"/>
            </a:rPr>
            <a:t>年間で</a:t>
          </a:r>
          <a:r>
            <a:rPr lang="en-US" altLang="ja-JP" sz="1200" b="0" i="0" baseline="0">
              <a:solidFill>
                <a:schemeClr val="dk1"/>
              </a:solidFill>
              <a:effectLst/>
              <a:latin typeface="+mn-ea"/>
              <a:ea typeface="+mn-ea"/>
              <a:cs typeface="+mn-cs"/>
            </a:rPr>
            <a:t>853</a:t>
          </a:r>
          <a:r>
            <a:rPr lang="ja-JP" altLang="ja-JP" sz="1200" b="0" i="0" baseline="0">
              <a:solidFill>
                <a:schemeClr val="dk1"/>
              </a:solidFill>
              <a:effectLst/>
              <a:latin typeface="+mn-ea"/>
              <a:ea typeface="+mn-ea"/>
              <a:cs typeface="+mn-cs"/>
            </a:rPr>
            <a:t>人の正規職員を削減したものの、いまだ類似団体平均を上回る状況にある。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これは民生部門において直営施設が多いこと、土木部門において他の団体にはない動植物園への職員配置、都市計画道路整備が本格化していることによる関係部署への職員配置などが影響していると分析してい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これまでの定員適正化計画の成果を踏まえ、今後も効率的かつ効果的な行政運営を行うために、</a:t>
          </a:r>
          <a:r>
            <a:rPr lang="ja-JP" altLang="en-US" sz="1200" b="0" i="0" baseline="0">
              <a:solidFill>
                <a:schemeClr val="dk1"/>
              </a:solidFill>
              <a:effectLst/>
              <a:latin typeface="+mn-ea"/>
              <a:ea typeface="+mn-ea"/>
              <a:cs typeface="+mn-cs"/>
            </a:rPr>
            <a:t>定員管理方針</a:t>
          </a:r>
          <a:r>
            <a:rPr lang="ja-JP" altLang="ja-JP" sz="1200" b="0" i="0" baseline="0">
              <a:solidFill>
                <a:schemeClr val="dk1"/>
              </a:solidFill>
              <a:effectLst/>
              <a:latin typeface="+mn-ea"/>
              <a:ea typeface="+mn-ea"/>
              <a:cs typeface="+mn-cs"/>
            </a:rPr>
            <a:t>に基づき、更なる定員の適正化に努める。</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2" name="直線コネクタ 311"/>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3"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4" name="直線コネクタ 313"/>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5"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6" name="直線コネクタ 315"/>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103051</xdr:rowOff>
    </xdr:to>
    <xdr:cxnSp macro="">
      <xdr:nvCxnSpPr>
        <xdr:cNvPr id="317" name="直線コネクタ 316"/>
        <xdr:cNvCxnSpPr/>
      </xdr:nvCxnSpPr>
      <xdr:spPr>
        <a:xfrm>
          <a:off x="16179800" y="10732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18"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9" name="フローチャート : 判断 318"/>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103051</xdr:rowOff>
    </xdr:from>
    <xdr:to>
      <xdr:col>23</xdr:col>
      <xdr:colOff>406400</xdr:colOff>
      <xdr:row>63</xdr:row>
      <xdr:rowOff>544</xdr:rowOff>
    </xdr:to>
    <xdr:cxnSp macro="">
      <xdr:nvCxnSpPr>
        <xdr:cNvPr id="320" name="直線コネクタ 319"/>
        <xdr:cNvCxnSpPr/>
      </xdr:nvCxnSpPr>
      <xdr:spPr>
        <a:xfrm flipV="1">
          <a:off x="15290800" y="107329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2" name="テキスト ボックス 321"/>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544</xdr:rowOff>
    </xdr:from>
    <xdr:to>
      <xdr:col>22</xdr:col>
      <xdr:colOff>203200</xdr:colOff>
      <xdr:row>63</xdr:row>
      <xdr:rowOff>544</xdr:rowOff>
    </xdr:to>
    <xdr:cxnSp macro="">
      <xdr:nvCxnSpPr>
        <xdr:cNvPr id="323" name="直線コネクタ 322"/>
        <xdr:cNvCxnSpPr/>
      </xdr:nvCxnSpPr>
      <xdr:spPr>
        <a:xfrm>
          <a:off x="14401800" y="1080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4" name="フローチャート : 判断 323"/>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5" name="テキスト ボックス 324"/>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544</xdr:rowOff>
    </xdr:from>
    <xdr:to>
      <xdr:col>21</xdr:col>
      <xdr:colOff>0</xdr:colOff>
      <xdr:row>63</xdr:row>
      <xdr:rowOff>41910</xdr:rowOff>
    </xdr:to>
    <xdr:cxnSp macro="">
      <xdr:nvCxnSpPr>
        <xdr:cNvPr id="326" name="直線コネクタ 325"/>
        <xdr:cNvCxnSpPr/>
      </xdr:nvCxnSpPr>
      <xdr:spPr>
        <a:xfrm flipV="1">
          <a:off x="13512800" y="108018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7" name="フローチャート : 判断 326"/>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28" name="テキスト ボックス 327"/>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9" name="フローチャート : 判断 328"/>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0" name="テキスト ボックス 329"/>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36" name="円/楕円 335"/>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24328</xdr:rowOff>
    </xdr:from>
    <xdr:ext cx="762000" cy="259045"/>
    <xdr:sp macro="" textlink="">
      <xdr:nvSpPr>
        <xdr:cNvPr id="337"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8" name="円/楕円 337"/>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39" name="テキスト ボックス 338"/>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121194</xdr:rowOff>
    </xdr:from>
    <xdr:to>
      <xdr:col>22</xdr:col>
      <xdr:colOff>254000</xdr:colOff>
      <xdr:row>63</xdr:row>
      <xdr:rowOff>51344</xdr:rowOff>
    </xdr:to>
    <xdr:sp macro="" textlink="">
      <xdr:nvSpPr>
        <xdr:cNvPr id="340" name="円/楕円 339"/>
        <xdr:cNvSpPr/>
      </xdr:nvSpPr>
      <xdr:spPr>
        <a:xfrm>
          <a:off x="15240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36121</xdr:rowOff>
    </xdr:from>
    <xdr:ext cx="762000" cy="259045"/>
    <xdr:sp macro="" textlink="">
      <xdr:nvSpPr>
        <xdr:cNvPr id="341" name="テキスト ボックス 340"/>
        <xdr:cNvSpPr txBox="1"/>
      </xdr:nvSpPr>
      <xdr:spPr>
        <a:xfrm>
          <a:off x="14909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121194</xdr:rowOff>
    </xdr:from>
    <xdr:to>
      <xdr:col>21</xdr:col>
      <xdr:colOff>50800</xdr:colOff>
      <xdr:row>63</xdr:row>
      <xdr:rowOff>51344</xdr:rowOff>
    </xdr:to>
    <xdr:sp macro="" textlink="">
      <xdr:nvSpPr>
        <xdr:cNvPr id="342" name="円/楕円 341"/>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36121</xdr:rowOff>
    </xdr:from>
    <xdr:ext cx="762000" cy="259045"/>
    <xdr:sp macro="" textlink="">
      <xdr:nvSpPr>
        <xdr:cNvPr id="343" name="テキスト ボックス 342"/>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162560</xdr:rowOff>
    </xdr:from>
    <xdr:to>
      <xdr:col>19</xdr:col>
      <xdr:colOff>533400</xdr:colOff>
      <xdr:row>63</xdr:row>
      <xdr:rowOff>92710</xdr:rowOff>
    </xdr:to>
    <xdr:sp macro="" textlink="">
      <xdr:nvSpPr>
        <xdr:cNvPr id="344" name="円/楕円 343"/>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77487</xdr:rowOff>
    </xdr:from>
    <xdr:ext cx="762000" cy="259045"/>
    <xdr:sp macro="" textlink="">
      <xdr:nvSpPr>
        <xdr:cNvPr id="345" name="テキスト ボックス 344"/>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算定の分母となる標準財政規模が</a:t>
          </a:r>
          <a:r>
            <a:rPr kumimoji="1" lang="en-US" altLang="ja-JP" sz="1300">
              <a:latin typeface="+mn-ea"/>
              <a:ea typeface="+mn-ea"/>
            </a:rPr>
            <a:t>11</a:t>
          </a:r>
          <a:r>
            <a:rPr kumimoji="1" lang="ja-JP" altLang="en-US" sz="1300">
              <a:latin typeface="+mn-ea"/>
              <a:ea typeface="+mn-ea"/>
            </a:rPr>
            <a:t>億円増加したこと、及び分子となる公債費に準ずる債務負担行為について、東京ベイ・浦安市川医療センター整備事業補助金が平成</a:t>
          </a:r>
          <a:r>
            <a:rPr kumimoji="1" lang="en-US" altLang="ja-JP" sz="1300">
              <a:latin typeface="+mn-ea"/>
              <a:ea typeface="+mn-ea"/>
            </a:rPr>
            <a:t>24</a:t>
          </a:r>
          <a:r>
            <a:rPr kumimoji="1" lang="ja-JP" altLang="en-US" sz="1300">
              <a:latin typeface="+mn-ea"/>
              <a:ea typeface="+mn-ea"/>
            </a:rPr>
            <a:t>年度で終了したことなどにより</a:t>
          </a:r>
          <a:r>
            <a:rPr kumimoji="1" lang="en-US" altLang="ja-JP" sz="1300">
              <a:latin typeface="+mn-ea"/>
              <a:ea typeface="+mn-ea"/>
            </a:rPr>
            <a:t>6</a:t>
          </a:r>
          <a:r>
            <a:rPr kumimoji="1" lang="ja-JP" altLang="en-US" sz="1300">
              <a:latin typeface="+mn-ea"/>
              <a:ea typeface="+mn-ea"/>
            </a:rPr>
            <a:t>億</a:t>
          </a:r>
          <a:r>
            <a:rPr kumimoji="1" lang="en-US" altLang="ja-JP" sz="1300">
              <a:latin typeface="+mn-ea"/>
              <a:ea typeface="+mn-ea"/>
            </a:rPr>
            <a:t>9</a:t>
          </a:r>
          <a:r>
            <a:rPr kumimoji="1" lang="ja-JP" altLang="en-US" sz="1300">
              <a:latin typeface="+mn-ea"/>
              <a:ea typeface="+mn-ea"/>
            </a:rPr>
            <a:t>千万円減少したここと等により、</a:t>
          </a:r>
          <a:r>
            <a:rPr kumimoji="1" lang="en-US" altLang="ja-JP" sz="1300">
              <a:latin typeface="+mn-ea"/>
              <a:ea typeface="+mn-ea"/>
            </a:rPr>
            <a:t>0.6</a:t>
          </a:r>
          <a:r>
            <a:rPr kumimoji="1" lang="ja-JP" altLang="en-US" sz="1300">
              <a:latin typeface="+mn-ea"/>
              <a:ea typeface="+mn-ea"/>
            </a:rPr>
            <a:t>ポイント改善し、類似団体平均値を大きく下回る</a:t>
          </a:r>
          <a:r>
            <a:rPr kumimoji="1" lang="en-US" altLang="ja-JP" sz="1300">
              <a:latin typeface="+mn-ea"/>
              <a:ea typeface="+mn-ea"/>
            </a:rPr>
            <a:t>1.8</a:t>
          </a:r>
          <a:r>
            <a:rPr kumimoji="1" lang="ja-JP" altLang="en-US" sz="1300">
              <a:latin typeface="+mn-ea"/>
              <a:ea typeface="+mn-ea"/>
            </a:rPr>
            <a:t>％と良好な水準を維持している。</a:t>
          </a:r>
          <a:endParaRPr kumimoji="1" lang="en-US" altLang="ja-JP" sz="1300">
            <a:latin typeface="+mn-ea"/>
            <a:ea typeface="+mn-ea"/>
          </a:endParaRPr>
        </a:p>
        <a:p>
          <a:r>
            <a:rPr kumimoji="1" lang="ja-JP" altLang="en-US" sz="1300">
              <a:latin typeface="+mn-ea"/>
              <a:ea typeface="+mn-ea"/>
            </a:rPr>
            <a:t>これは、継続的に取り組んできた市債の計画的活用等の効果によるものであり、今後も将来債務を累増させない範囲内で市債の活用を図り、数値の保持に努める。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0" name="直線コネクタ 369"/>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1"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2" name="直線コネクタ 371"/>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146685</xdr:rowOff>
    </xdr:from>
    <xdr:to>
      <xdr:col>24</xdr:col>
      <xdr:colOff>558800</xdr:colOff>
      <xdr:row>38</xdr:row>
      <xdr:rowOff>11430</xdr:rowOff>
    </xdr:to>
    <xdr:cxnSp macro="">
      <xdr:nvCxnSpPr>
        <xdr:cNvPr id="375" name="直線コネクタ 374"/>
        <xdr:cNvCxnSpPr/>
      </xdr:nvCxnSpPr>
      <xdr:spPr>
        <a:xfrm flipV="1">
          <a:off x="16179800" y="649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6"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7" name="フローチャート : 判断 376"/>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11430</xdr:rowOff>
    </xdr:to>
    <xdr:cxnSp macro="">
      <xdr:nvCxnSpPr>
        <xdr:cNvPr id="378" name="直線コネクタ 377"/>
        <xdr:cNvCxnSpPr/>
      </xdr:nvCxnSpPr>
      <xdr:spPr>
        <a:xfrm>
          <a:off x="15290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0" name="テキスト ボックス 379"/>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5397</xdr:rowOff>
    </xdr:to>
    <xdr:cxnSp macro="">
      <xdr:nvCxnSpPr>
        <xdr:cNvPr id="381" name="直線コネクタ 380"/>
        <xdr:cNvCxnSpPr/>
      </xdr:nvCxnSpPr>
      <xdr:spPr>
        <a:xfrm flipV="1">
          <a:off x="14401800" y="65024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2" name="フローチャート : 判断 381"/>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3" name="テキスト ボックス 382"/>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5397</xdr:rowOff>
    </xdr:to>
    <xdr:cxnSp macro="">
      <xdr:nvCxnSpPr>
        <xdr:cNvPr id="384" name="直線コネクタ 383"/>
        <xdr:cNvCxnSpPr/>
      </xdr:nvCxnSpPr>
      <xdr:spPr>
        <a:xfrm>
          <a:off x="13512800" y="65144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5" name="フローチャート : 判断 384"/>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386" name="テキスト ボックス 385"/>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7" name="フローチャート : 判断 386"/>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110824</xdr:rowOff>
    </xdr:from>
    <xdr:ext cx="762000" cy="259045"/>
    <xdr:sp macro="" textlink="">
      <xdr:nvSpPr>
        <xdr:cNvPr id="388" name="テキスト ボックス 387"/>
        <xdr:cNvSpPr txBox="1"/>
      </xdr:nvSpPr>
      <xdr:spPr>
        <a:xfrm>
          <a:off x="13131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95885</xdr:rowOff>
    </xdr:from>
    <xdr:to>
      <xdr:col>24</xdr:col>
      <xdr:colOff>609600</xdr:colOff>
      <xdr:row>38</xdr:row>
      <xdr:rowOff>26035</xdr:rowOff>
    </xdr:to>
    <xdr:sp macro="" textlink="">
      <xdr:nvSpPr>
        <xdr:cNvPr id="394" name="円/楕円 393"/>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112412</xdr:rowOff>
    </xdr:from>
    <xdr:ext cx="762000" cy="259045"/>
    <xdr:sp macro="" textlink="">
      <xdr:nvSpPr>
        <xdr:cNvPr id="395" name="公債費負担の状況該当値テキスト"/>
        <xdr:cNvSpPr txBox="1"/>
      </xdr:nvSpPr>
      <xdr:spPr>
        <a:xfrm>
          <a:off x="17106900" y="628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6" name="円/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7" name="テキスト ボックス 39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398" name="円/楕円 397"/>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399" name="テキスト ボックス 398"/>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126047</xdr:rowOff>
    </xdr:from>
    <xdr:to>
      <xdr:col>21</xdr:col>
      <xdr:colOff>50800</xdr:colOff>
      <xdr:row>38</xdr:row>
      <xdr:rowOff>56197</xdr:rowOff>
    </xdr:to>
    <xdr:sp macro="" textlink="">
      <xdr:nvSpPr>
        <xdr:cNvPr id="400" name="円/楕円 399"/>
        <xdr:cNvSpPr/>
      </xdr:nvSpPr>
      <xdr:spPr>
        <a:xfrm>
          <a:off x="14351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66374</xdr:rowOff>
    </xdr:from>
    <xdr:ext cx="762000" cy="259045"/>
    <xdr:sp macro="" textlink="">
      <xdr:nvSpPr>
        <xdr:cNvPr id="401" name="テキスト ボックス 400"/>
        <xdr:cNvSpPr txBox="1"/>
      </xdr:nvSpPr>
      <xdr:spPr>
        <a:xfrm>
          <a:off x="14020800" y="623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120015</xdr:rowOff>
    </xdr:from>
    <xdr:to>
      <xdr:col>19</xdr:col>
      <xdr:colOff>533400</xdr:colOff>
      <xdr:row>38</xdr:row>
      <xdr:rowOff>50165</xdr:rowOff>
    </xdr:to>
    <xdr:sp macro="" textlink="">
      <xdr:nvSpPr>
        <xdr:cNvPr id="402" name="円/楕円 401"/>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60342</xdr:rowOff>
    </xdr:from>
    <xdr:ext cx="762000" cy="259045"/>
    <xdr:sp macro="" textlink="">
      <xdr:nvSpPr>
        <xdr:cNvPr id="403" name="テキスト ボックス 402"/>
        <xdr:cNvSpPr txBox="1"/>
      </xdr:nvSpPr>
      <xdr:spPr>
        <a:xfrm>
          <a:off x="13131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算定の分子である将来負担額において、地方債の償還が進み、地方債現在高が</a:t>
          </a:r>
          <a:r>
            <a:rPr kumimoji="1" lang="en-US" altLang="ja-JP" sz="1300">
              <a:latin typeface="+mn-ea"/>
              <a:ea typeface="+mn-ea"/>
            </a:rPr>
            <a:t>31</a:t>
          </a:r>
          <a:r>
            <a:rPr kumimoji="1" lang="ja-JP" altLang="en-US" sz="1300">
              <a:latin typeface="+mn-ea"/>
              <a:ea typeface="+mn-ea"/>
            </a:rPr>
            <a:t>億</a:t>
          </a:r>
          <a:r>
            <a:rPr kumimoji="1" lang="en-US" altLang="ja-JP" sz="1300">
              <a:latin typeface="+mn-ea"/>
              <a:ea typeface="+mn-ea"/>
            </a:rPr>
            <a:t>6</a:t>
          </a:r>
          <a:r>
            <a:rPr kumimoji="1" lang="ja-JP" altLang="en-US" sz="1300">
              <a:latin typeface="+mn-ea"/>
              <a:ea typeface="+mn-ea"/>
            </a:rPr>
            <a:t>千万円減額となったこと、及び職員退職金の支給率引き下げ、支給対象職員数の減により、退職手当支給予定額が、</a:t>
          </a:r>
          <a:r>
            <a:rPr kumimoji="1" lang="en-US" altLang="ja-JP" sz="1300">
              <a:latin typeface="+mn-ea"/>
              <a:ea typeface="+mn-ea"/>
            </a:rPr>
            <a:t>12</a:t>
          </a:r>
          <a:r>
            <a:rPr kumimoji="1" lang="ja-JP" altLang="en-US" sz="1300">
              <a:latin typeface="+mn-ea"/>
              <a:ea typeface="+mn-ea"/>
            </a:rPr>
            <a:t>億</a:t>
          </a:r>
          <a:r>
            <a:rPr kumimoji="1" lang="en-US" altLang="ja-JP" sz="1300">
              <a:latin typeface="+mn-ea"/>
              <a:ea typeface="+mn-ea"/>
            </a:rPr>
            <a:t>6</a:t>
          </a:r>
          <a:r>
            <a:rPr kumimoji="1" lang="ja-JP" altLang="en-US" sz="1300">
              <a:latin typeface="+mn-ea"/>
              <a:ea typeface="+mn-ea"/>
            </a:rPr>
            <a:t>千万円減額となったこと等により、本市の将来負担比率も</a:t>
          </a:r>
          <a:r>
            <a:rPr kumimoji="1" lang="en-US" altLang="ja-JP" sz="1300">
              <a:latin typeface="+mn-ea"/>
              <a:ea typeface="+mn-ea"/>
            </a:rPr>
            <a:t>2.6</a:t>
          </a:r>
          <a:r>
            <a:rPr kumimoji="1" lang="ja-JP" altLang="en-US" sz="1300">
              <a:latin typeface="+mn-ea"/>
              <a:ea typeface="+mn-ea"/>
            </a:rPr>
            <a:t>ポイント改善し</a:t>
          </a:r>
          <a:r>
            <a:rPr kumimoji="1" lang="en-US" altLang="ja-JP" sz="1300">
              <a:latin typeface="+mn-ea"/>
              <a:ea typeface="+mn-ea"/>
            </a:rPr>
            <a:t>0.4</a:t>
          </a:r>
          <a:r>
            <a:rPr kumimoji="1" lang="ja-JP" altLang="en-US" sz="1300">
              <a:latin typeface="+mn-ea"/>
              <a:ea typeface="+mn-ea"/>
            </a:rPr>
            <a:t>％となり、類似団体平均値との比較においても大きく下回った。</a:t>
          </a:r>
          <a:endParaRPr kumimoji="1" lang="en-US" altLang="ja-JP" sz="1300">
            <a:latin typeface="+mn-ea"/>
            <a:ea typeface="+mn-ea"/>
          </a:endParaRPr>
        </a:p>
        <a:p>
          <a:r>
            <a:rPr kumimoji="1" lang="ja-JP" altLang="en-US" sz="1300">
              <a:latin typeface="+mn-ea"/>
              <a:ea typeface="+mn-ea"/>
            </a:rPr>
            <a:t>これは、継続的に取り組んできた市債の計画的活用等の効果によるものであり、今後も将来債務を累増させない範囲内で市債の活用を図り、数値の保持に努める。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8" name="直線コネクタ 427"/>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9"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0" name="直線コネクタ 429"/>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xdr:rowOff>
    </xdr:from>
    <xdr:to>
      <xdr:col>24</xdr:col>
      <xdr:colOff>558800</xdr:colOff>
      <xdr:row>15</xdr:row>
      <xdr:rowOff>18098</xdr:rowOff>
    </xdr:to>
    <xdr:cxnSp macro="">
      <xdr:nvCxnSpPr>
        <xdr:cNvPr id="433" name="直線コネクタ 432"/>
        <xdr:cNvCxnSpPr/>
      </xdr:nvCxnSpPr>
      <xdr:spPr>
        <a:xfrm flipV="1">
          <a:off x="16179800" y="2574163"/>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4"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5" name="フローチャート : 判断 434"/>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18098</xdr:rowOff>
    </xdr:from>
    <xdr:to>
      <xdr:col>23</xdr:col>
      <xdr:colOff>406400</xdr:colOff>
      <xdr:row>15</xdr:row>
      <xdr:rowOff>42831</xdr:rowOff>
    </xdr:to>
    <xdr:cxnSp macro="">
      <xdr:nvCxnSpPr>
        <xdr:cNvPr id="436" name="直線コネクタ 435"/>
        <xdr:cNvCxnSpPr/>
      </xdr:nvCxnSpPr>
      <xdr:spPr>
        <a:xfrm flipV="1">
          <a:off x="15290800" y="2589848"/>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7" name="フローチャート : 判断 436"/>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38" name="テキスト ボックス 437"/>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42831</xdr:rowOff>
    </xdr:from>
    <xdr:to>
      <xdr:col>22</xdr:col>
      <xdr:colOff>203200</xdr:colOff>
      <xdr:row>15</xdr:row>
      <xdr:rowOff>108585</xdr:rowOff>
    </xdr:to>
    <xdr:cxnSp macro="">
      <xdr:nvCxnSpPr>
        <xdr:cNvPr id="439" name="直線コネクタ 438"/>
        <xdr:cNvCxnSpPr/>
      </xdr:nvCxnSpPr>
      <xdr:spPr>
        <a:xfrm flipV="1">
          <a:off x="14401800" y="2614581"/>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0" name="フローチャート : 判断 439"/>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1" name="テキスト ボックス 440"/>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108585</xdr:rowOff>
    </xdr:from>
    <xdr:to>
      <xdr:col>21</xdr:col>
      <xdr:colOff>0</xdr:colOff>
      <xdr:row>16</xdr:row>
      <xdr:rowOff>23400</xdr:rowOff>
    </xdr:to>
    <xdr:cxnSp macro="">
      <xdr:nvCxnSpPr>
        <xdr:cNvPr id="442" name="直線コネクタ 441"/>
        <xdr:cNvCxnSpPr/>
      </xdr:nvCxnSpPr>
      <xdr:spPr>
        <a:xfrm flipV="1">
          <a:off x="13512800" y="2680335"/>
          <a:ext cx="889000" cy="8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4" name="テキスト ボックス 443"/>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5" name="フローチャート : 判断 444"/>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116889</xdr:rowOff>
    </xdr:from>
    <xdr:ext cx="762000" cy="259045"/>
    <xdr:sp macro="" textlink="">
      <xdr:nvSpPr>
        <xdr:cNvPr id="446" name="テキスト ボックス 445"/>
        <xdr:cNvSpPr txBox="1"/>
      </xdr:nvSpPr>
      <xdr:spPr>
        <a:xfrm>
          <a:off x="13131800" y="28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123063</xdr:rowOff>
    </xdr:from>
    <xdr:to>
      <xdr:col>24</xdr:col>
      <xdr:colOff>609600</xdr:colOff>
      <xdr:row>15</xdr:row>
      <xdr:rowOff>53213</xdr:rowOff>
    </xdr:to>
    <xdr:sp macro="" textlink="">
      <xdr:nvSpPr>
        <xdr:cNvPr id="452" name="円/楕円 451"/>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44340</xdr:rowOff>
    </xdr:from>
    <xdr:ext cx="762000" cy="259045"/>
    <xdr:sp macro="" textlink="">
      <xdr:nvSpPr>
        <xdr:cNvPr id="453" name="将来負担の状況該当値テキスト"/>
        <xdr:cNvSpPr txBox="1"/>
      </xdr:nvSpPr>
      <xdr:spPr>
        <a:xfrm>
          <a:off x="17106900" y="24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138748</xdr:rowOff>
    </xdr:from>
    <xdr:to>
      <xdr:col>23</xdr:col>
      <xdr:colOff>457200</xdr:colOff>
      <xdr:row>15</xdr:row>
      <xdr:rowOff>68898</xdr:rowOff>
    </xdr:to>
    <xdr:sp macro="" textlink="">
      <xdr:nvSpPr>
        <xdr:cNvPr id="454" name="円/楕円 453"/>
        <xdr:cNvSpPr/>
      </xdr:nvSpPr>
      <xdr:spPr>
        <a:xfrm>
          <a:off x="16129000" y="25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79075</xdr:rowOff>
    </xdr:from>
    <xdr:ext cx="736600" cy="259045"/>
    <xdr:sp macro="" textlink="">
      <xdr:nvSpPr>
        <xdr:cNvPr id="455" name="テキスト ボックス 454"/>
        <xdr:cNvSpPr txBox="1"/>
      </xdr:nvSpPr>
      <xdr:spPr>
        <a:xfrm>
          <a:off x="15798800" y="2307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163481</xdr:rowOff>
    </xdr:from>
    <xdr:to>
      <xdr:col>22</xdr:col>
      <xdr:colOff>254000</xdr:colOff>
      <xdr:row>15</xdr:row>
      <xdr:rowOff>93631</xdr:rowOff>
    </xdr:to>
    <xdr:sp macro="" textlink="">
      <xdr:nvSpPr>
        <xdr:cNvPr id="456" name="円/楕円 455"/>
        <xdr:cNvSpPr/>
      </xdr:nvSpPr>
      <xdr:spPr>
        <a:xfrm>
          <a:off x="15240000" y="2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103808</xdr:rowOff>
    </xdr:from>
    <xdr:ext cx="762000" cy="259045"/>
    <xdr:sp macro="" textlink="">
      <xdr:nvSpPr>
        <xdr:cNvPr id="457" name="テキスト ボックス 456"/>
        <xdr:cNvSpPr txBox="1"/>
      </xdr:nvSpPr>
      <xdr:spPr>
        <a:xfrm>
          <a:off x="14909800" y="233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57785</xdr:rowOff>
    </xdr:from>
    <xdr:to>
      <xdr:col>21</xdr:col>
      <xdr:colOff>50800</xdr:colOff>
      <xdr:row>15</xdr:row>
      <xdr:rowOff>159385</xdr:rowOff>
    </xdr:to>
    <xdr:sp macro="" textlink="">
      <xdr:nvSpPr>
        <xdr:cNvPr id="458" name="円/楕円 457"/>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169562</xdr:rowOff>
    </xdr:from>
    <xdr:ext cx="762000" cy="259045"/>
    <xdr:sp macro="" textlink="">
      <xdr:nvSpPr>
        <xdr:cNvPr id="459" name="テキスト ボックス 458"/>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144050</xdr:rowOff>
    </xdr:from>
    <xdr:to>
      <xdr:col>19</xdr:col>
      <xdr:colOff>533400</xdr:colOff>
      <xdr:row>16</xdr:row>
      <xdr:rowOff>74200</xdr:rowOff>
    </xdr:to>
    <xdr:sp macro="" textlink="">
      <xdr:nvSpPr>
        <xdr:cNvPr id="460" name="円/楕円 459"/>
        <xdr:cNvSpPr/>
      </xdr:nvSpPr>
      <xdr:spPr>
        <a:xfrm>
          <a:off x="134620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84377</xdr:rowOff>
    </xdr:from>
    <xdr:ext cx="762000" cy="259045"/>
    <xdr:sp macro="" textlink="">
      <xdr:nvSpPr>
        <xdr:cNvPr id="461" name="テキスト ボックス 460"/>
        <xdr:cNvSpPr txBox="1"/>
      </xdr:nvSpPr>
      <xdr:spPr>
        <a:xfrm>
          <a:off x="13131800" y="24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469,148
457,642
57.40
131,148,063
127,452,847
3,297,072
78,637,595
65,232,393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32.5</a:t>
          </a:r>
          <a:r>
            <a:rPr lang="ja-JP" altLang="ja-JP" sz="1100" b="0" i="0" baseline="0">
              <a:solidFill>
                <a:schemeClr val="dk1"/>
              </a:solidFill>
              <a:effectLst/>
              <a:latin typeface="+mn-lt"/>
              <a:ea typeface="+mn-ea"/>
              <a:cs typeface="+mn-cs"/>
            </a:rPr>
            <a:t>％と類似団体平均値に比べ高い水準となっている。これは、平成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まで行政需要の拡大に対し職員採用をもって対応し、保育園、社会福祉施設など市直営で行ってきた行政サービスがあるため、職員数が類似団体平均値より多いこと、経験年数の長い職員が給与水準を引き上げていることなどが要因であると分析している。</a:t>
          </a:r>
          <a:endParaRPr lang="ja-JP" altLang="ja-JP" sz="1400">
            <a:effectLst/>
          </a:endParaRPr>
        </a:p>
        <a:p>
          <a:pPr rtl="0"/>
          <a:r>
            <a:rPr lang="ja-JP" altLang="ja-JP" sz="1100" b="0" i="0" baseline="0">
              <a:solidFill>
                <a:schemeClr val="dk1"/>
              </a:solidFill>
              <a:effectLst/>
              <a:latin typeface="+mn-lt"/>
              <a:ea typeface="+mn-ea"/>
              <a:cs typeface="+mn-cs"/>
            </a:rPr>
            <a:t>今後は人事院勧告を受けた国家公務員の給与改定等に準拠する給与水準の引き下げ実施や、指定管理者制度を活用した委託化の進展等により、人件費を低減させるよう努める。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159004</xdr:rowOff>
    </xdr:from>
    <xdr:to>
      <xdr:col>7</xdr:col>
      <xdr:colOff>15875</xdr:colOff>
      <xdr:row>40</xdr:row>
      <xdr:rowOff>12700</xdr:rowOff>
    </xdr:to>
    <xdr:cxnSp macro="">
      <xdr:nvCxnSpPr>
        <xdr:cNvPr id="58" name="直線コネクタ 57"/>
        <xdr:cNvCxnSpPr/>
      </xdr:nvCxnSpPr>
      <xdr:spPr>
        <a:xfrm flipV="1">
          <a:off x="4826000" y="5645404"/>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59"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0" name="直線コネクタ 59"/>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73931</xdr:rowOff>
    </xdr:from>
    <xdr:ext cx="762000" cy="259045"/>
    <xdr:sp macro="" textlink="">
      <xdr:nvSpPr>
        <xdr:cNvPr id="61" name="人件費最大値テキスト"/>
        <xdr:cNvSpPr txBox="1"/>
      </xdr:nvSpPr>
      <xdr:spPr>
        <a:xfrm>
          <a:off x="4914900" y="53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32</xdr:row>
      <xdr:rowOff>159004</xdr:rowOff>
    </xdr:from>
    <xdr:to>
      <xdr:col>7</xdr:col>
      <xdr:colOff>104775</xdr:colOff>
      <xdr:row>32</xdr:row>
      <xdr:rowOff>159004</xdr:rowOff>
    </xdr:to>
    <xdr:cxnSp macro="">
      <xdr:nvCxnSpPr>
        <xdr:cNvPr id="62" name="直線コネクタ 61"/>
        <xdr:cNvCxnSpPr/>
      </xdr:nvCxnSpPr>
      <xdr:spPr>
        <a:xfrm>
          <a:off x="4737100" y="56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149860</xdr:rowOff>
    </xdr:to>
    <xdr:cxnSp macro="">
      <xdr:nvCxnSpPr>
        <xdr:cNvPr id="63" name="直線コネクタ 62"/>
        <xdr:cNvCxnSpPr/>
      </xdr:nvCxnSpPr>
      <xdr:spPr>
        <a:xfrm flipV="1">
          <a:off x="3987800" y="6870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5859</xdr:rowOff>
    </xdr:from>
    <xdr:ext cx="762000" cy="259045"/>
    <xdr:sp macro="" textlink="">
      <xdr:nvSpPr>
        <xdr:cNvPr id="64" name="人件費平均値テキスト"/>
        <xdr:cNvSpPr txBox="1"/>
      </xdr:nvSpPr>
      <xdr:spPr>
        <a:xfrm>
          <a:off x="4914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65" name="フローチャート : 判断 64"/>
        <xdr:cNvSpPr/>
      </xdr:nvSpPr>
      <xdr:spPr>
        <a:xfrm>
          <a:off x="4775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149860</xdr:rowOff>
    </xdr:from>
    <xdr:to>
      <xdr:col>5</xdr:col>
      <xdr:colOff>549275</xdr:colOff>
      <xdr:row>41</xdr:row>
      <xdr:rowOff>5842</xdr:rowOff>
    </xdr:to>
    <xdr:cxnSp macro="">
      <xdr:nvCxnSpPr>
        <xdr:cNvPr id="66" name="直線コネクタ 65"/>
        <xdr:cNvCxnSpPr/>
      </xdr:nvCxnSpPr>
      <xdr:spPr>
        <a:xfrm flipV="1">
          <a:off x="3098800" y="7007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7" name="フローチャート : 判断 66"/>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8" name="テキスト ボックス 67"/>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149860</xdr:rowOff>
    </xdr:from>
    <xdr:to>
      <xdr:col>4</xdr:col>
      <xdr:colOff>346075</xdr:colOff>
      <xdr:row>41</xdr:row>
      <xdr:rowOff>5842</xdr:rowOff>
    </xdr:to>
    <xdr:cxnSp macro="">
      <xdr:nvCxnSpPr>
        <xdr:cNvPr id="69" name="直線コネクタ 68"/>
        <xdr:cNvCxnSpPr/>
      </xdr:nvCxnSpPr>
      <xdr:spPr>
        <a:xfrm>
          <a:off x="2209800" y="7007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33274</xdr:rowOff>
    </xdr:to>
    <xdr:cxnSp macro="">
      <xdr:nvCxnSpPr>
        <xdr:cNvPr id="72" name="直線コネクタ 71"/>
        <xdr:cNvCxnSpPr/>
      </xdr:nvCxnSpPr>
      <xdr:spPr>
        <a:xfrm flipV="1">
          <a:off x="1320800" y="7007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3" name="フローチャート : 判断 72"/>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74" name="テキスト ボックス 73"/>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5" name="フローチャート : 判断 74"/>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6" name="テキスト ボックス 75"/>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2" name="円/楕円 81"/>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41927</xdr:rowOff>
    </xdr:from>
    <xdr:ext cx="762000" cy="259045"/>
    <xdr:sp macro="" textlink="">
      <xdr:nvSpPr>
        <xdr:cNvPr id="83"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4" name="円/楕円 83"/>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5" name="テキスト ボックス 84"/>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126492</xdr:rowOff>
    </xdr:from>
    <xdr:to>
      <xdr:col>4</xdr:col>
      <xdr:colOff>396875</xdr:colOff>
      <xdr:row>41</xdr:row>
      <xdr:rowOff>56642</xdr:rowOff>
    </xdr:to>
    <xdr:sp macro="" textlink="">
      <xdr:nvSpPr>
        <xdr:cNvPr id="86" name="円/楕円 85"/>
        <xdr:cNvSpPr/>
      </xdr:nvSpPr>
      <xdr:spPr>
        <a:xfrm>
          <a:off x="3048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41419</xdr:rowOff>
    </xdr:from>
    <xdr:ext cx="762000" cy="259045"/>
    <xdr:sp macro="" textlink="">
      <xdr:nvSpPr>
        <xdr:cNvPr id="87" name="テキスト ボックス 86"/>
        <xdr:cNvSpPr txBox="1"/>
      </xdr:nvSpPr>
      <xdr:spPr>
        <a:xfrm>
          <a:off x="2717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88" name="円/楕円 87"/>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89" name="テキスト ボックス 88"/>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153924</xdr:rowOff>
    </xdr:from>
    <xdr:to>
      <xdr:col>1</xdr:col>
      <xdr:colOff>676275</xdr:colOff>
      <xdr:row>41</xdr:row>
      <xdr:rowOff>84074</xdr:rowOff>
    </xdr:to>
    <xdr:sp macro="" textlink="">
      <xdr:nvSpPr>
        <xdr:cNvPr id="90" name="円/楕円 89"/>
        <xdr:cNvSpPr/>
      </xdr:nvSpPr>
      <xdr:spPr>
        <a:xfrm>
          <a:off x="1270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68851</xdr:rowOff>
    </xdr:from>
    <xdr:ext cx="762000" cy="259045"/>
    <xdr:sp macro="" textlink="">
      <xdr:nvSpPr>
        <xdr:cNvPr id="91" name="テキスト ボックス 90"/>
        <xdr:cNvSpPr txBox="1"/>
      </xdr:nvSpPr>
      <xdr:spPr>
        <a:xfrm>
          <a:off x="939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物件費に係わる経常収支比率は</a:t>
          </a:r>
          <a:r>
            <a:rPr lang="en-US" altLang="ja-JP" sz="1300" b="0" i="0" baseline="0">
              <a:solidFill>
                <a:schemeClr val="dk1"/>
              </a:solidFill>
              <a:effectLst/>
              <a:latin typeface="+mn-lt"/>
              <a:ea typeface="+mn-ea"/>
              <a:cs typeface="+mn-cs"/>
            </a:rPr>
            <a:t>22.3</a:t>
          </a:r>
          <a:r>
            <a:rPr lang="ja-JP" altLang="ja-JP" sz="1300" b="0" i="0" baseline="0">
              <a:solidFill>
                <a:schemeClr val="dk1"/>
              </a:solidFill>
              <a:effectLst/>
              <a:latin typeface="+mn-lt"/>
              <a:ea typeface="+mn-ea"/>
              <a:cs typeface="+mn-cs"/>
            </a:rPr>
            <a:t>％と類似団体平均値に比べ高い水準となっている。これは公立保育園などの直営施設や各種事業に携わる定数外職員の賃金が類似団体に比べ多くなっていること、また、施設管理の委託化やシステム構築費等の</a:t>
          </a:r>
          <a:r>
            <a:rPr lang="en-US" altLang="ja-JP" sz="1300" b="0" i="0" baseline="0">
              <a:solidFill>
                <a:schemeClr val="dk1"/>
              </a:solidFill>
              <a:effectLst/>
              <a:latin typeface="+mn-lt"/>
              <a:ea typeface="+mn-ea"/>
              <a:cs typeface="+mn-cs"/>
            </a:rPr>
            <a:t>IT</a:t>
          </a:r>
          <a:r>
            <a:rPr lang="ja-JP" altLang="ja-JP" sz="1300" b="0" i="0" baseline="0">
              <a:solidFill>
                <a:schemeClr val="dk1"/>
              </a:solidFill>
              <a:effectLst/>
              <a:latin typeface="+mn-lt"/>
              <a:ea typeface="+mn-ea"/>
              <a:cs typeface="+mn-cs"/>
            </a:rPr>
            <a:t>関連経費の増加等によるものである。</a:t>
          </a:r>
          <a:endParaRPr lang="ja-JP" altLang="ja-JP" sz="1300">
            <a:effectLst/>
          </a:endParaRPr>
        </a:p>
        <a:p>
          <a:pPr rtl="0"/>
          <a:r>
            <a:rPr lang="ja-JP" altLang="ja-JP" sz="1300" b="0" i="0" baseline="0">
              <a:solidFill>
                <a:schemeClr val="dk1"/>
              </a:solidFill>
              <a:effectLst/>
              <a:latin typeface="+mn-lt"/>
              <a:ea typeface="+mn-ea"/>
              <a:cs typeface="+mn-cs"/>
            </a:rPr>
            <a:t>物件費に係わる比率は、平成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年度以降減少していたが、平成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年度以降は増加しており、今後、一層の委託内容等の精査を進め費用の削減に努める。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5" name="直線コネクタ 114"/>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18"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19" name="直線コネクタ 118"/>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24130</xdr:rowOff>
    </xdr:from>
    <xdr:to>
      <xdr:col>24</xdr:col>
      <xdr:colOff>31750</xdr:colOff>
      <xdr:row>18</xdr:row>
      <xdr:rowOff>29845</xdr:rowOff>
    </xdr:to>
    <xdr:cxnSp macro="">
      <xdr:nvCxnSpPr>
        <xdr:cNvPr id="120" name="直線コネクタ 119"/>
        <xdr:cNvCxnSpPr/>
      </xdr:nvCxnSpPr>
      <xdr:spPr>
        <a:xfrm>
          <a:off x="15671800" y="3110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1"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2" name="フローチャート : 判断 121"/>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149860</xdr:rowOff>
    </xdr:from>
    <xdr:to>
      <xdr:col>22</xdr:col>
      <xdr:colOff>565150</xdr:colOff>
      <xdr:row>18</xdr:row>
      <xdr:rowOff>24130</xdr:rowOff>
    </xdr:to>
    <xdr:cxnSp macro="">
      <xdr:nvCxnSpPr>
        <xdr:cNvPr id="123" name="直線コネクタ 122"/>
        <xdr:cNvCxnSpPr/>
      </xdr:nvCxnSpPr>
      <xdr:spPr>
        <a:xfrm>
          <a:off x="14782800" y="3064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4" name="フローチャート : 判断 123"/>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5" name="テキスト ボックス 124"/>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149860</xdr:rowOff>
    </xdr:from>
    <xdr:to>
      <xdr:col>21</xdr:col>
      <xdr:colOff>361950</xdr:colOff>
      <xdr:row>17</xdr:row>
      <xdr:rowOff>155575</xdr:rowOff>
    </xdr:to>
    <xdr:cxnSp macro="">
      <xdr:nvCxnSpPr>
        <xdr:cNvPr id="126" name="直線コネクタ 125"/>
        <xdr:cNvCxnSpPr/>
      </xdr:nvCxnSpPr>
      <xdr:spPr>
        <a:xfrm flipV="1">
          <a:off x="13893800" y="3064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27" name="フローチャート : 判断 126"/>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28" name="テキスト ボックス 127"/>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155575</xdr:rowOff>
    </xdr:from>
    <xdr:to>
      <xdr:col>20</xdr:col>
      <xdr:colOff>158750</xdr:colOff>
      <xdr:row>18</xdr:row>
      <xdr:rowOff>6985</xdr:rowOff>
    </xdr:to>
    <xdr:cxnSp macro="">
      <xdr:nvCxnSpPr>
        <xdr:cNvPr id="129" name="直線コネクタ 128"/>
        <xdr:cNvCxnSpPr/>
      </xdr:nvCxnSpPr>
      <xdr:spPr>
        <a:xfrm flipV="1">
          <a:off x="13004800" y="3070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0" name="フローチャート : 判断 129"/>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1" name="テキスト ボックス 130"/>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2" name="フローチャート : 判断 131"/>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3" name="テキスト ボックス 13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150495</xdr:rowOff>
    </xdr:from>
    <xdr:to>
      <xdr:col>24</xdr:col>
      <xdr:colOff>82550</xdr:colOff>
      <xdr:row>18</xdr:row>
      <xdr:rowOff>80645</xdr:rowOff>
    </xdr:to>
    <xdr:sp macro="" textlink="">
      <xdr:nvSpPr>
        <xdr:cNvPr id="139" name="円/楕円 138"/>
        <xdr:cNvSpPr/>
      </xdr:nvSpPr>
      <xdr:spPr>
        <a:xfrm>
          <a:off x="164592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122572</xdr:rowOff>
    </xdr:from>
    <xdr:ext cx="762000" cy="259045"/>
    <xdr:sp macro="" textlink="">
      <xdr:nvSpPr>
        <xdr:cNvPr id="140" name="物件費該当値テキスト"/>
        <xdr:cNvSpPr txBox="1"/>
      </xdr:nvSpPr>
      <xdr:spPr>
        <a:xfrm>
          <a:off x="165989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144780</xdr:rowOff>
    </xdr:from>
    <xdr:to>
      <xdr:col>22</xdr:col>
      <xdr:colOff>615950</xdr:colOff>
      <xdr:row>18</xdr:row>
      <xdr:rowOff>74930</xdr:rowOff>
    </xdr:to>
    <xdr:sp macro="" textlink="">
      <xdr:nvSpPr>
        <xdr:cNvPr id="141" name="円/楕円 140"/>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59707</xdr:rowOff>
    </xdr:from>
    <xdr:ext cx="736600" cy="259045"/>
    <xdr:sp macro="" textlink="">
      <xdr:nvSpPr>
        <xdr:cNvPr id="142" name="テキスト ボックス 141"/>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99060</xdr:rowOff>
    </xdr:from>
    <xdr:to>
      <xdr:col>21</xdr:col>
      <xdr:colOff>412750</xdr:colOff>
      <xdr:row>18</xdr:row>
      <xdr:rowOff>29210</xdr:rowOff>
    </xdr:to>
    <xdr:sp macro="" textlink="">
      <xdr:nvSpPr>
        <xdr:cNvPr id="143" name="円/楕円 142"/>
        <xdr:cNvSpPr/>
      </xdr:nvSpPr>
      <xdr:spPr>
        <a:xfrm>
          <a:off x="14732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13987</xdr:rowOff>
    </xdr:from>
    <xdr:ext cx="762000" cy="259045"/>
    <xdr:sp macro="" textlink="">
      <xdr:nvSpPr>
        <xdr:cNvPr id="144" name="テキスト ボックス 143"/>
        <xdr:cNvSpPr txBox="1"/>
      </xdr:nvSpPr>
      <xdr:spPr>
        <a:xfrm>
          <a:off x="14401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104775</xdr:rowOff>
    </xdr:from>
    <xdr:to>
      <xdr:col>20</xdr:col>
      <xdr:colOff>209550</xdr:colOff>
      <xdr:row>18</xdr:row>
      <xdr:rowOff>34925</xdr:rowOff>
    </xdr:to>
    <xdr:sp macro="" textlink="">
      <xdr:nvSpPr>
        <xdr:cNvPr id="145" name="円/楕円 144"/>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19702</xdr:rowOff>
    </xdr:from>
    <xdr:ext cx="762000" cy="259045"/>
    <xdr:sp macro="" textlink="">
      <xdr:nvSpPr>
        <xdr:cNvPr id="146" name="テキスト ボックス 145"/>
        <xdr:cNvSpPr txBox="1"/>
      </xdr:nvSpPr>
      <xdr:spPr>
        <a:xfrm>
          <a:off x="13512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127635</xdr:rowOff>
    </xdr:from>
    <xdr:to>
      <xdr:col>19</xdr:col>
      <xdr:colOff>6350</xdr:colOff>
      <xdr:row>18</xdr:row>
      <xdr:rowOff>57785</xdr:rowOff>
    </xdr:to>
    <xdr:sp macro="" textlink="">
      <xdr:nvSpPr>
        <xdr:cNvPr id="147" name="円/楕円 146"/>
        <xdr:cNvSpPr/>
      </xdr:nvSpPr>
      <xdr:spPr>
        <a:xfrm>
          <a:off x="12954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42562</xdr:rowOff>
    </xdr:from>
    <xdr:ext cx="762000" cy="259045"/>
    <xdr:sp macro="" textlink="">
      <xdr:nvSpPr>
        <xdr:cNvPr id="148" name="テキスト ボックス 147"/>
        <xdr:cNvSpPr txBox="1"/>
      </xdr:nvSpPr>
      <xdr:spPr>
        <a:xfrm>
          <a:off x="12623800" y="31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扶助費に係わる経常収支比率は</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％となっており、</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年連続で類似団体平均値を上回った。</a:t>
          </a:r>
          <a:endParaRPr lang="ja-JP" altLang="ja-JP" sz="1400">
            <a:effectLst/>
          </a:endParaRPr>
        </a:p>
        <a:p>
          <a:pPr rtl="0"/>
          <a:r>
            <a:rPr lang="ja-JP" altLang="ja-JP" sz="1100" b="0" i="0" baseline="0">
              <a:solidFill>
                <a:schemeClr val="dk1"/>
              </a:solidFill>
              <a:effectLst/>
              <a:latin typeface="+mn-lt"/>
              <a:ea typeface="+mn-ea"/>
              <a:cs typeface="+mn-cs"/>
            </a:rPr>
            <a:t>これは障害者支援費や生活保護費が増加したこと等によるものであり、今後も資格審査の適正化等を進め、過度に財政を圧迫することがないよう努めていく。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76" name="直線コネクタ 175"/>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58</xdr:row>
      <xdr:rowOff>107950</xdr:rowOff>
    </xdr:to>
    <xdr:cxnSp macro="">
      <xdr:nvCxnSpPr>
        <xdr:cNvPr id="181" name="直線コネクタ 180"/>
        <xdr:cNvCxnSpPr/>
      </xdr:nvCxnSpPr>
      <xdr:spPr>
        <a:xfrm>
          <a:off x="3987800" y="10033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3" name="フローチャート : 判断 18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58</xdr:row>
      <xdr:rowOff>88900</xdr:rowOff>
    </xdr:to>
    <xdr:cxnSp macro="">
      <xdr:nvCxnSpPr>
        <xdr:cNvPr id="184" name="直線コネクタ 183"/>
        <xdr:cNvCxnSpPr/>
      </xdr:nvCxnSpPr>
      <xdr:spPr>
        <a:xfrm>
          <a:off x="3098800" y="9709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5" name="フローチャート : 判断 184"/>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6" name="テキスト ボックス 185"/>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127000</xdr:rowOff>
    </xdr:to>
    <xdr:cxnSp macro="">
      <xdr:nvCxnSpPr>
        <xdr:cNvPr id="187" name="直線コネクタ 186"/>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88" name="フローチャート : 判断 187"/>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89" name="テキスト ボックス 188"/>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56</xdr:row>
      <xdr:rowOff>127000</xdr:rowOff>
    </xdr:to>
    <xdr:cxnSp macro="">
      <xdr:nvCxnSpPr>
        <xdr:cNvPr id="190" name="直線コネクタ 189"/>
        <xdr:cNvCxnSpPr/>
      </xdr:nvCxnSpPr>
      <xdr:spPr>
        <a:xfrm>
          <a:off x="1320800" y="9347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1" name="フローチャート : 判断 190"/>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2" name="テキスト ボックス 19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3" name="フローチャート : 判断 192"/>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4" name="テキスト ボックス 19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0" name="円/楕円 199"/>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01"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2" name="円/楕円 201"/>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3" name="テキスト ボックス 202"/>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4" name="円/楕円 203"/>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5" name="テキスト ボックス 204"/>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6" name="円/楕円 205"/>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7" name="テキスト ボックス 20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その他に係わる経常収支比率は</a:t>
          </a:r>
          <a:r>
            <a:rPr kumimoji="0" lang="en-US" altLang="ja-JP" sz="1300" b="0" i="0" u="none" strike="noStrike" kern="0" cap="none" spc="0" normalizeH="0" baseline="0" noProof="0">
              <a:ln>
                <a:noFill/>
              </a:ln>
              <a:solidFill>
                <a:prstClr val="black"/>
              </a:solidFill>
              <a:effectLst/>
              <a:uLnTx/>
              <a:uFillTx/>
              <a:latin typeface="+mn-lt"/>
              <a:ea typeface="+mn-ea"/>
              <a:cs typeface="+mn-cs"/>
            </a:rPr>
            <a:t>10.4</a:t>
          </a:r>
          <a:r>
            <a:rPr kumimoji="0" lang="ja-JP" altLang="ja-JP" sz="1300" b="0" i="0" u="none" strike="noStrike" kern="0" cap="none" spc="0" normalizeH="0" baseline="0" noProof="0">
              <a:ln>
                <a:noFill/>
              </a:ln>
              <a:solidFill>
                <a:prstClr val="black"/>
              </a:solidFill>
              <a:effectLst/>
              <a:uLnTx/>
              <a:uFillTx/>
              <a:latin typeface="+mn-lt"/>
              <a:ea typeface="+mn-ea"/>
              <a:cs typeface="+mn-cs"/>
            </a:rPr>
            <a:t>％と類似団体の平均値に比べ低い水準となっている。これは、資格の適正化や地域的な特性などにより、国保会計、介護保険会計等に対する繰出額が類似団体に比べ低額となっているのが主な要因である。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公営企業会計については、独立採算が原則であることから、今後も引き続き普通会計からの負担額の適正化に努める。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5" name="テキスト ボックス 22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7" name="テキスト ボックス 22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9" name="テキスト ボックス 22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1" name="テキスト ボックス 23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3" name="テキスト ボックス 23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37" name="直線コネクタ 236"/>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38"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39" name="直線コネクタ 238"/>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0"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1" name="直線コネクタ 240"/>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101600</xdr:rowOff>
    </xdr:to>
    <xdr:cxnSp macro="">
      <xdr:nvCxnSpPr>
        <xdr:cNvPr id="242" name="直線コネクタ 241"/>
        <xdr:cNvCxnSpPr/>
      </xdr:nvCxnSpPr>
      <xdr:spPr>
        <a:xfrm flipV="1">
          <a:off x="15671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3"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4" name="フローチャート : 判断 243"/>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56</xdr:row>
      <xdr:rowOff>101600</xdr:rowOff>
    </xdr:to>
    <xdr:cxnSp macro="">
      <xdr:nvCxnSpPr>
        <xdr:cNvPr id="245" name="直線コネクタ 244"/>
        <xdr:cNvCxnSpPr/>
      </xdr:nvCxnSpPr>
      <xdr:spPr>
        <a:xfrm>
          <a:off x="14782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46" name="フローチャート : 判断 245"/>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47" name="テキスト ボックス 246"/>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63500</xdr:rowOff>
    </xdr:to>
    <xdr:cxnSp macro="">
      <xdr:nvCxnSpPr>
        <xdr:cNvPr id="248" name="直線コネクタ 247"/>
        <xdr:cNvCxnSpPr/>
      </xdr:nvCxnSpPr>
      <xdr:spPr>
        <a:xfrm>
          <a:off x="13893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49" name="フローチャート : 判断 248"/>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0" name="テキスト ボックス 249"/>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51" name="直線コネクタ 250"/>
        <xdr:cNvCxnSpPr/>
      </xdr:nvCxnSpPr>
      <xdr:spPr>
        <a:xfrm>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2" name="フローチャート : 判断 251"/>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3" name="テキスト ボックス 25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4" name="フローチャート : 判断 253"/>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5" name="テキスト ボックス 254"/>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61" name="円/楕円 260"/>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3827</xdr:rowOff>
    </xdr:from>
    <xdr:ext cx="762000" cy="259045"/>
    <xdr:sp macro="" textlink="">
      <xdr:nvSpPr>
        <xdr:cNvPr id="262" name="その他該当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63" name="円/楕円 262"/>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64" name="テキスト ボックス 263"/>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65" name="円/楕円 264"/>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66" name="テキスト ボックス 265"/>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67" name="円/楕円 266"/>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8" name="テキスト ボックス 267"/>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69" name="円/楕円 26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0" name="テキスト ボックス 269"/>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補助費等に係る経常収支比率は</a:t>
          </a:r>
          <a:r>
            <a:rPr kumimoji="0" lang="en-US" altLang="ja-JP" sz="1300" b="0" i="0" u="none" strike="noStrike" kern="0" cap="none" spc="0" normalizeH="0" baseline="0" noProof="0">
              <a:ln>
                <a:noFill/>
              </a:ln>
              <a:solidFill>
                <a:prstClr val="black"/>
              </a:solidFill>
              <a:effectLst/>
              <a:uLnTx/>
              <a:uFillTx/>
              <a:latin typeface="+mn-lt"/>
              <a:ea typeface="+mn-ea"/>
              <a:cs typeface="+mn-cs"/>
            </a:rPr>
            <a:t>4.1</a:t>
          </a:r>
          <a:r>
            <a:rPr kumimoji="0" lang="ja-JP" altLang="ja-JP" sz="1300" b="0" i="0" u="none" strike="noStrike" kern="0" cap="none" spc="0" normalizeH="0" baseline="0" noProof="0">
              <a:ln>
                <a:noFill/>
              </a:ln>
              <a:solidFill>
                <a:prstClr val="black"/>
              </a:solidFill>
              <a:effectLst/>
              <a:uLnTx/>
              <a:uFillTx/>
              <a:latin typeface="+mn-lt"/>
              <a:ea typeface="+mn-ea"/>
              <a:cs typeface="+mn-cs"/>
            </a:rPr>
            <a:t>％と類似団体の平均値に比べ低い水準となっている。これは、平成</a:t>
          </a:r>
          <a:r>
            <a:rPr kumimoji="0" lang="en-US" altLang="ja-JP" sz="1300" b="0" i="0" u="none" strike="noStrike" kern="0" cap="none" spc="0" normalizeH="0" baseline="0" noProof="0">
              <a:ln>
                <a:noFill/>
              </a:ln>
              <a:solidFill>
                <a:prstClr val="black"/>
              </a:solidFill>
              <a:effectLst/>
              <a:uLnTx/>
              <a:uFillTx/>
              <a:latin typeface="+mn-lt"/>
              <a:ea typeface="+mn-ea"/>
              <a:cs typeface="+mn-cs"/>
            </a:rPr>
            <a:t>15</a:t>
          </a:r>
          <a:r>
            <a:rPr kumimoji="0" lang="ja-JP" altLang="ja-JP" sz="1300" b="0" i="0" u="none" strike="noStrike" kern="0" cap="none" spc="0" normalizeH="0" baseline="0" noProof="0">
              <a:ln>
                <a:noFill/>
              </a:ln>
              <a:solidFill>
                <a:prstClr val="black"/>
              </a:solidFill>
              <a:effectLst/>
              <a:uLnTx/>
              <a:uFillTx/>
              <a:latin typeface="+mn-lt"/>
              <a:ea typeface="+mn-ea"/>
              <a:cs typeface="+mn-cs"/>
            </a:rPr>
            <a:t>年</a:t>
          </a:r>
          <a:r>
            <a:rPr kumimoji="0" lang="en-US" altLang="ja-JP" sz="1300" b="0" i="0" u="none" strike="noStrike" kern="0" cap="none" spc="0" normalizeH="0" baseline="0" noProof="0">
              <a:ln>
                <a:noFill/>
              </a:ln>
              <a:solidFill>
                <a:prstClr val="black"/>
              </a:solidFill>
              <a:effectLst/>
              <a:uLnTx/>
              <a:uFillTx/>
              <a:latin typeface="+mn-lt"/>
              <a:ea typeface="+mn-ea"/>
              <a:cs typeface="+mn-cs"/>
            </a:rPr>
            <a:t>9</a:t>
          </a:r>
          <a:r>
            <a:rPr kumimoji="0" lang="ja-JP" altLang="ja-JP" sz="1300" b="0" i="0" u="none" strike="noStrike" kern="0" cap="none" spc="0" normalizeH="0" baseline="0" noProof="0">
              <a:ln>
                <a:noFill/>
              </a:ln>
              <a:solidFill>
                <a:prstClr val="black"/>
              </a:solidFill>
              <a:effectLst/>
              <a:uLnTx/>
              <a:uFillTx/>
              <a:latin typeface="+mn-lt"/>
              <a:ea typeface="+mn-ea"/>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補助費等に係わる比率は、新たな私立保育園の開設による補助金の増加等により上昇しており、</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今後も引き続き補助金支出の適正化に努める。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297" name="直線コネクタ 296"/>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29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299" name="直線コネクタ 29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0"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1" name="直線コネクタ 300"/>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134620</xdr:rowOff>
    </xdr:to>
    <xdr:cxnSp macro="">
      <xdr:nvCxnSpPr>
        <xdr:cNvPr id="302" name="直線コネクタ 301"/>
        <xdr:cNvCxnSpPr/>
      </xdr:nvCxnSpPr>
      <xdr:spPr>
        <a:xfrm>
          <a:off x="15671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4" name="フローチャート : 判断 30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111760</xdr:rowOff>
    </xdr:from>
    <xdr:to>
      <xdr:col>22</xdr:col>
      <xdr:colOff>565150</xdr:colOff>
      <xdr:row>34</xdr:row>
      <xdr:rowOff>127000</xdr:rowOff>
    </xdr:to>
    <xdr:cxnSp macro="">
      <xdr:nvCxnSpPr>
        <xdr:cNvPr id="305" name="直線コネクタ 304"/>
        <xdr:cNvCxnSpPr/>
      </xdr:nvCxnSpPr>
      <xdr:spPr>
        <a:xfrm>
          <a:off x="14782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06" name="フローチャート : 判断 305"/>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07" name="テキスト ボックス 306"/>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111760</xdr:rowOff>
    </xdr:to>
    <xdr:cxnSp macro="">
      <xdr:nvCxnSpPr>
        <xdr:cNvPr id="308" name="直線コネクタ 307"/>
        <xdr:cNvCxnSpPr/>
      </xdr:nvCxnSpPr>
      <xdr:spPr>
        <a:xfrm>
          <a:off x="13893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09" name="フローチャート : 判断 30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0" name="テキスト ボックス 30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96520</xdr:rowOff>
    </xdr:from>
    <xdr:to>
      <xdr:col>20</xdr:col>
      <xdr:colOff>158750</xdr:colOff>
      <xdr:row>34</xdr:row>
      <xdr:rowOff>104140</xdr:rowOff>
    </xdr:to>
    <xdr:cxnSp macro="">
      <xdr:nvCxnSpPr>
        <xdr:cNvPr id="311" name="直線コネクタ 310"/>
        <xdr:cNvCxnSpPr/>
      </xdr:nvCxnSpPr>
      <xdr:spPr>
        <a:xfrm>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2" name="フローチャート : 判断 311"/>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13" name="テキスト ボックス 312"/>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4" name="フローチャート : 判断 31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5" name="テキスト ボックス 31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21" name="円/楕円 320"/>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163847</xdr:rowOff>
    </xdr:from>
    <xdr:ext cx="762000" cy="259045"/>
    <xdr:sp macro="" textlink="">
      <xdr:nvSpPr>
        <xdr:cNvPr id="322" name="補助費等該当値テキスト"/>
        <xdr:cNvSpPr txBox="1"/>
      </xdr:nvSpPr>
      <xdr:spPr>
        <a:xfrm>
          <a:off x="16598900" y="58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3" name="円/楕円 322"/>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24" name="テキスト ボックス 32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60960</xdr:rowOff>
    </xdr:from>
    <xdr:to>
      <xdr:col>21</xdr:col>
      <xdr:colOff>412750</xdr:colOff>
      <xdr:row>34</xdr:row>
      <xdr:rowOff>162560</xdr:rowOff>
    </xdr:to>
    <xdr:sp macro="" textlink="">
      <xdr:nvSpPr>
        <xdr:cNvPr id="325" name="円/楕円 324"/>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1287</xdr:rowOff>
    </xdr:from>
    <xdr:ext cx="762000" cy="259045"/>
    <xdr:sp macro="" textlink="">
      <xdr:nvSpPr>
        <xdr:cNvPr id="326" name="テキスト ボックス 325"/>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27" name="円/楕円 32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28" name="テキスト ボックス 327"/>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45720</xdr:rowOff>
    </xdr:from>
    <xdr:to>
      <xdr:col>19</xdr:col>
      <xdr:colOff>6350</xdr:colOff>
      <xdr:row>34</xdr:row>
      <xdr:rowOff>147320</xdr:rowOff>
    </xdr:to>
    <xdr:sp macro="" textlink="">
      <xdr:nvSpPr>
        <xdr:cNvPr id="329" name="円/楕円 328"/>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157497</xdr:rowOff>
    </xdr:from>
    <xdr:ext cx="762000" cy="259045"/>
    <xdr:sp macro="" textlink="">
      <xdr:nvSpPr>
        <xdr:cNvPr id="330" name="テキスト ボックス 329"/>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前年度比較では、平成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年度に借入したし尿処理施設整備事業債や平成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年度に借入した臨時財政対策債の償還が終了したこと等により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ポイント減少しており、類似団体平均値との比較でも</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５ポイント下回っている。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今後も償還費用が財政を圧迫することのないよう、緊急度、住民ニーズを的確に把握した事業選択などに留意し、将来債務を累増させない範囲内での市債活用に努める。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5" name="直線コネクタ 34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46" name="テキスト ボックス 34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49" name="直線コネクタ 34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0" name="テキスト ボックス 34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2" name="テキスト ボックス 35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4" name="直線コネクタ 353"/>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5"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56" name="直線コネクタ 355"/>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57"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58" name="直線コネクタ 357"/>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64135</xdr:rowOff>
    </xdr:from>
    <xdr:to>
      <xdr:col>7</xdr:col>
      <xdr:colOff>15875</xdr:colOff>
      <xdr:row>74</xdr:row>
      <xdr:rowOff>98425</xdr:rowOff>
    </xdr:to>
    <xdr:cxnSp macro="">
      <xdr:nvCxnSpPr>
        <xdr:cNvPr id="359" name="直線コネクタ 358"/>
        <xdr:cNvCxnSpPr/>
      </xdr:nvCxnSpPr>
      <xdr:spPr>
        <a:xfrm flipV="1">
          <a:off x="3987800" y="12751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0"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1" name="フローチャート : 判断 360"/>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52705</xdr:rowOff>
    </xdr:from>
    <xdr:to>
      <xdr:col>5</xdr:col>
      <xdr:colOff>549275</xdr:colOff>
      <xdr:row>74</xdr:row>
      <xdr:rowOff>98425</xdr:rowOff>
    </xdr:to>
    <xdr:cxnSp macro="">
      <xdr:nvCxnSpPr>
        <xdr:cNvPr id="362" name="直線コネクタ 361"/>
        <xdr:cNvCxnSpPr/>
      </xdr:nvCxnSpPr>
      <xdr:spPr>
        <a:xfrm>
          <a:off x="3098800" y="12740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3" name="フローチャート : 判断 362"/>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4" name="テキスト ボックス 363"/>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52705</xdr:rowOff>
    </xdr:to>
    <xdr:cxnSp macro="">
      <xdr:nvCxnSpPr>
        <xdr:cNvPr id="365" name="直線コネクタ 364"/>
        <xdr:cNvCxnSpPr/>
      </xdr:nvCxnSpPr>
      <xdr:spPr>
        <a:xfrm>
          <a:off x="2209800" y="12722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66" name="フローチャート : 判断 365"/>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67" name="テキスト ボックス 366"/>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xdr:rowOff>
    </xdr:from>
    <xdr:to>
      <xdr:col>3</xdr:col>
      <xdr:colOff>142875</xdr:colOff>
      <xdr:row>74</xdr:row>
      <xdr:rowOff>35560</xdr:rowOff>
    </xdr:to>
    <xdr:cxnSp macro="">
      <xdr:nvCxnSpPr>
        <xdr:cNvPr id="368" name="直線コネクタ 367"/>
        <xdr:cNvCxnSpPr/>
      </xdr:nvCxnSpPr>
      <xdr:spPr>
        <a:xfrm>
          <a:off x="1320800" y="12688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69" name="フローチャート : 判断 368"/>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70" name="テキスト ボックス 369"/>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1" name="フローチャート : 判断 370"/>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111141</xdr:rowOff>
    </xdr:from>
    <xdr:ext cx="762000" cy="259045"/>
    <xdr:sp macro="" textlink="">
      <xdr:nvSpPr>
        <xdr:cNvPr id="372" name="テキスト ボックス 371"/>
        <xdr:cNvSpPr txBox="1"/>
      </xdr:nvSpPr>
      <xdr:spPr>
        <a:xfrm>
          <a:off x="939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13335</xdr:rowOff>
    </xdr:from>
    <xdr:to>
      <xdr:col>7</xdr:col>
      <xdr:colOff>66675</xdr:colOff>
      <xdr:row>74</xdr:row>
      <xdr:rowOff>114935</xdr:rowOff>
    </xdr:to>
    <xdr:sp macro="" textlink="">
      <xdr:nvSpPr>
        <xdr:cNvPr id="378" name="円/楕円 377"/>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29862</xdr:rowOff>
    </xdr:from>
    <xdr:ext cx="762000" cy="259045"/>
    <xdr:sp macro="" textlink="">
      <xdr:nvSpPr>
        <xdr:cNvPr id="379" name="公債費該当値テキスト"/>
        <xdr:cNvSpPr txBox="1"/>
      </xdr:nvSpPr>
      <xdr:spPr>
        <a:xfrm>
          <a:off x="49149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47625</xdr:rowOff>
    </xdr:from>
    <xdr:to>
      <xdr:col>5</xdr:col>
      <xdr:colOff>600075</xdr:colOff>
      <xdr:row>74</xdr:row>
      <xdr:rowOff>149225</xdr:rowOff>
    </xdr:to>
    <xdr:sp macro="" textlink="">
      <xdr:nvSpPr>
        <xdr:cNvPr id="380" name="円/楕円 379"/>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159402</xdr:rowOff>
    </xdr:from>
    <xdr:ext cx="736600" cy="259045"/>
    <xdr:sp macro="" textlink="">
      <xdr:nvSpPr>
        <xdr:cNvPr id="381" name="テキスト ボックス 380"/>
        <xdr:cNvSpPr txBox="1"/>
      </xdr:nvSpPr>
      <xdr:spPr>
        <a:xfrm>
          <a:off x="3606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1905</xdr:rowOff>
    </xdr:from>
    <xdr:to>
      <xdr:col>4</xdr:col>
      <xdr:colOff>396875</xdr:colOff>
      <xdr:row>74</xdr:row>
      <xdr:rowOff>103505</xdr:rowOff>
    </xdr:to>
    <xdr:sp macro="" textlink="">
      <xdr:nvSpPr>
        <xdr:cNvPr id="382" name="円/楕円 381"/>
        <xdr:cNvSpPr/>
      </xdr:nvSpPr>
      <xdr:spPr>
        <a:xfrm>
          <a:off x="3048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113682</xdr:rowOff>
    </xdr:from>
    <xdr:ext cx="762000" cy="259045"/>
    <xdr:sp macro="" textlink="">
      <xdr:nvSpPr>
        <xdr:cNvPr id="383" name="テキスト ボックス 382"/>
        <xdr:cNvSpPr txBox="1"/>
      </xdr:nvSpPr>
      <xdr:spPr>
        <a:xfrm>
          <a:off x="2717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84" name="円/楕円 383"/>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85" name="テキスト ボックス 384"/>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121920</xdr:rowOff>
    </xdr:from>
    <xdr:to>
      <xdr:col>1</xdr:col>
      <xdr:colOff>676275</xdr:colOff>
      <xdr:row>74</xdr:row>
      <xdr:rowOff>52070</xdr:rowOff>
    </xdr:to>
    <xdr:sp macro="" textlink="">
      <xdr:nvSpPr>
        <xdr:cNvPr id="386" name="円/楕円 385"/>
        <xdr:cNvSpPr/>
      </xdr:nvSpPr>
      <xdr:spPr>
        <a:xfrm>
          <a:off x="1270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62247</xdr:rowOff>
    </xdr:from>
    <xdr:ext cx="762000" cy="259045"/>
    <xdr:sp macro="" textlink="">
      <xdr:nvSpPr>
        <xdr:cNvPr id="387" name="テキスト ボックス 386"/>
        <xdr:cNvSpPr txBox="1"/>
      </xdr:nvSpPr>
      <xdr:spPr>
        <a:xfrm>
          <a:off x="939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公債費に係る経常収支比率が</a:t>
          </a:r>
          <a:r>
            <a:rPr kumimoji="0" lang="ja-JP" altLang="en-US"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25</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年度は改善した</a:t>
          </a:r>
          <a:r>
            <a:rPr kumimoji="0" lang="ja-JP" altLang="ja-JP" sz="1300" b="0" i="0" u="none" strike="noStrike" kern="0" cap="none" spc="0" normalizeH="0" baseline="0" noProof="0">
              <a:ln>
                <a:noFill/>
              </a:ln>
              <a:solidFill>
                <a:prstClr val="black"/>
              </a:solidFill>
              <a:effectLst/>
              <a:uLnTx/>
              <a:uFillTx/>
              <a:latin typeface="+mn-lt"/>
              <a:ea typeface="+mn-ea"/>
              <a:cs typeface="+mn-cs"/>
            </a:rPr>
            <a:t>にも係わらず、</a:t>
          </a:r>
          <a:r>
            <a:rPr kumimoji="0" lang="ja-JP" altLang="en-US" sz="1300" b="0" i="0" u="none" strike="noStrike" kern="0" cap="none" spc="0" normalizeH="0" baseline="0" noProof="0">
              <a:ln>
                <a:noFill/>
              </a:ln>
              <a:solidFill>
                <a:prstClr val="black"/>
              </a:solidFill>
              <a:effectLst/>
              <a:uLnTx/>
              <a:uFillTx/>
              <a:latin typeface="+mn-lt"/>
              <a:ea typeface="+mn-ea"/>
              <a:cs typeface="+mn-cs"/>
            </a:rPr>
            <a:t>依然として</a:t>
          </a:r>
          <a:r>
            <a:rPr kumimoji="0" lang="ja-JP" altLang="ja-JP" sz="1300" b="0" i="0" u="none" strike="noStrike" kern="0" cap="none" spc="0" normalizeH="0" baseline="0" noProof="0">
              <a:ln>
                <a:noFill/>
              </a:ln>
              <a:solidFill>
                <a:prstClr val="black"/>
              </a:solidFill>
              <a:effectLst/>
              <a:uLnTx/>
              <a:uFillTx/>
              <a:latin typeface="+mn-lt"/>
              <a:ea typeface="+mn-ea"/>
              <a:cs typeface="+mn-cs"/>
            </a:rPr>
            <a:t>本市の経常収支比率が</a:t>
          </a: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類似団体の平均値に比べ高い水準となって</a:t>
          </a:r>
          <a:r>
            <a:rPr kumimoji="0" lang="ja-JP" altLang="ja-JP" sz="1300" b="0" i="0" u="none" strike="noStrike" kern="0" cap="none" spc="0" normalizeH="0" baseline="0" noProof="0">
              <a:ln>
                <a:noFill/>
              </a:ln>
              <a:solidFill>
                <a:prstClr val="black"/>
              </a:solidFill>
              <a:effectLst/>
              <a:uLnTx/>
              <a:uFillTx/>
              <a:latin typeface="+mn-lt"/>
              <a:ea typeface="+mn-ea"/>
              <a:cs typeface="+mn-cs"/>
            </a:rPr>
            <a:t>いる要因は</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公債費以外によるものである。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特に、</a:t>
          </a:r>
          <a:r>
            <a:rPr kumimoji="0" lang="ja-JP" altLang="en-US" sz="1300" b="0" i="0" u="none" strike="noStrike" kern="0" cap="none" spc="0" normalizeH="0" baseline="0" noProof="0">
              <a:ln>
                <a:noFill/>
              </a:ln>
              <a:solidFill>
                <a:prstClr val="black"/>
              </a:solidFill>
              <a:effectLst/>
              <a:uLnTx/>
              <a:uFillTx/>
              <a:latin typeface="+mn-lt"/>
              <a:ea typeface="+mn-ea"/>
              <a:cs typeface="+mn-cs"/>
            </a:rPr>
            <a:t>人件費、物件費、</a:t>
          </a:r>
          <a:r>
            <a:rPr kumimoji="0" lang="ja-JP" altLang="ja-JP" sz="1300" b="0" i="0" u="none" strike="noStrike" kern="0" cap="none" spc="0" normalizeH="0" baseline="0" noProof="0">
              <a:ln>
                <a:noFill/>
              </a:ln>
              <a:solidFill>
                <a:prstClr val="black"/>
              </a:solidFill>
              <a:effectLst/>
              <a:uLnTx/>
              <a:uFillTx/>
              <a:latin typeface="+mn-lt"/>
              <a:ea typeface="+mn-ea"/>
              <a:cs typeface="+mn-cs"/>
            </a:rPr>
            <a:t>扶助費が</a:t>
          </a:r>
          <a:r>
            <a:rPr kumimoji="0" lang="ja-JP" altLang="en-US" sz="1300" b="0" i="0" u="none" strike="noStrike" kern="0" cap="none" spc="0" normalizeH="0" baseline="0" noProof="0">
              <a:ln>
                <a:noFill/>
              </a:ln>
              <a:solidFill>
                <a:prstClr val="black"/>
              </a:solidFill>
              <a:effectLst/>
              <a:uLnTx/>
              <a:uFillTx/>
              <a:latin typeface="+mn-lt"/>
              <a:ea typeface="+mn-ea"/>
              <a:cs typeface="+mn-cs"/>
            </a:rPr>
            <a:t>高水準の原因である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ことが見て取れるが、</a:t>
          </a:r>
          <a:r>
            <a:rPr kumimoji="0" lang="ja-JP" altLang="en-US" sz="1300" b="0" i="0" u="none" strike="noStrike" kern="0" cap="none" spc="0" normalizeH="0" baseline="0" noProof="0">
              <a:ln>
                <a:noFill/>
              </a:ln>
              <a:solidFill>
                <a:prstClr val="black"/>
              </a:solidFill>
              <a:effectLst/>
              <a:uLnTx/>
              <a:uFillTx/>
              <a:latin typeface="+mn-lt"/>
              <a:ea typeface="+mn-ea"/>
              <a:cs typeface="+mn-cs"/>
            </a:rPr>
            <a:t>扶助費</a:t>
          </a:r>
          <a:r>
            <a:rPr kumimoji="0" lang="ja-JP" altLang="ja-JP" sz="1300" b="0" i="0" u="none" strike="noStrike" kern="0" cap="none" spc="0" normalizeH="0" baseline="0" noProof="0">
              <a:ln>
                <a:noFill/>
              </a:ln>
              <a:solidFill>
                <a:prstClr val="black"/>
              </a:solidFill>
              <a:effectLst/>
              <a:uLnTx/>
              <a:uFillTx/>
              <a:latin typeface="+mn-lt"/>
              <a:ea typeface="+mn-ea"/>
              <a:cs typeface="+mn-cs"/>
            </a:rPr>
            <a:t>の増加傾向は</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0" lang="ja-JP" altLang="ja-JP" sz="1300" b="0" i="0" u="none" strike="noStrike" kern="0" cap="none" spc="0" normalizeH="0" baseline="0" noProof="0">
              <a:ln>
                <a:noFill/>
              </a:ln>
              <a:solidFill>
                <a:prstClr val="black"/>
              </a:solidFill>
              <a:effectLst/>
              <a:uLnTx/>
              <a:uFillTx/>
              <a:latin typeface="+mn-lt"/>
              <a:ea typeface="+mn-ea"/>
              <a:cs typeface="+mn-cs"/>
            </a:rPr>
            <a:t>続くと予測されることから、経常収支比率</a:t>
          </a:r>
          <a:r>
            <a:rPr kumimoji="0" lang="ja-JP" altLang="en-US" sz="1300" b="0" i="0" u="none" strike="noStrike" kern="0" cap="none" spc="0" normalizeH="0" baseline="0" noProof="0">
              <a:ln>
                <a:noFill/>
              </a:ln>
              <a:solidFill>
                <a:prstClr val="black"/>
              </a:solidFill>
              <a:effectLst/>
              <a:uLnTx/>
              <a:uFillTx/>
              <a:latin typeface="+mn-lt"/>
              <a:ea typeface="+mn-ea"/>
              <a:cs typeface="+mn-cs"/>
            </a:rPr>
            <a:t>を改善し</a:t>
          </a:r>
          <a:r>
            <a:rPr kumimoji="0" lang="ja-JP" altLang="ja-JP" sz="1300" b="0" i="0" u="none" strike="noStrike" kern="0" cap="none" spc="0" normalizeH="0" baseline="0" noProof="0">
              <a:ln>
                <a:noFill/>
              </a:ln>
              <a:solidFill>
                <a:prstClr val="black"/>
              </a:solidFill>
              <a:effectLst/>
              <a:uLnTx/>
              <a:uFillTx/>
              <a:latin typeface="+mn-lt"/>
              <a:ea typeface="+mn-ea"/>
              <a:cs typeface="+mn-cs"/>
            </a:rPr>
            <a:t>健全な財政運営を図れるよう、</a:t>
          </a:r>
          <a:r>
            <a:rPr kumimoji="0" lang="ja-JP" altLang="en-US" sz="1300" b="0" i="0" u="none" strike="noStrike" kern="0" cap="none" spc="0" normalizeH="0" baseline="0" noProof="0">
              <a:ln>
                <a:noFill/>
              </a:ln>
              <a:solidFill>
                <a:prstClr val="black"/>
              </a:solidFill>
              <a:effectLst/>
              <a:uLnTx/>
              <a:uFillTx/>
              <a:latin typeface="+mn-lt"/>
              <a:ea typeface="+mn-ea"/>
              <a:cs typeface="+mn-cs"/>
            </a:rPr>
            <a:t>職員数削減や事業、施設の統廃合といった行財政改革をさらに推進するとともに、</a:t>
          </a:r>
          <a:r>
            <a:rPr kumimoji="0" lang="ja-JP" altLang="ja-JP" sz="1300" b="0" i="0" u="none" strike="noStrike" kern="0" cap="none" spc="0" normalizeH="0" baseline="0" noProof="0">
              <a:ln>
                <a:noFill/>
              </a:ln>
              <a:solidFill>
                <a:prstClr val="black"/>
              </a:solidFill>
              <a:effectLst/>
              <a:uLnTx/>
              <a:uFillTx/>
              <a:latin typeface="+mn-lt"/>
              <a:ea typeface="+mn-ea"/>
              <a:cs typeface="+mn-cs"/>
            </a:rPr>
            <a:t>市税収入をはじめとする自主財源の確保に努める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3" name="直線コネクタ 412"/>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5" name="直線コネクタ 41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16"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17" name="直線コネクタ 416"/>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143002</xdr:rowOff>
    </xdr:to>
    <xdr:cxnSp macro="">
      <xdr:nvCxnSpPr>
        <xdr:cNvPr id="418" name="直線コネクタ 417"/>
        <xdr:cNvCxnSpPr/>
      </xdr:nvCxnSpPr>
      <xdr:spPr>
        <a:xfrm flipV="1">
          <a:off x="15671800" y="136098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19"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0" name="フローチャート : 判断 419"/>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19558</xdr:rowOff>
    </xdr:from>
    <xdr:to>
      <xdr:col>22</xdr:col>
      <xdr:colOff>565150</xdr:colOff>
      <xdr:row>79</xdr:row>
      <xdr:rowOff>143002</xdr:rowOff>
    </xdr:to>
    <xdr:cxnSp macro="">
      <xdr:nvCxnSpPr>
        <xdr:cNvPr id="421" name="直線コネクタ 420"/>
        <xdr:cNvCxnSpPr/>
      </xdr:nvCxnSpPr>
      <xdr:spPr>
        <a:xfrm>
          <a:off x="14782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2" name="フローチャート : 判断 421"/>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3" name="テキスト ボックス 422"/>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19558</xdr:rowOff>
    </xdr:to>
    <xdr:cxnSp macro="">
      <xdr:nvCxnSpPr>
        <xdr:cNvPr id="424" name="直線コネクタ 423"/>
        <xdr:cNvCxnSpPr/>
      </xdr:nvCxnSpPr>
      <xdr:spPr>
        <a:xfrm>
          <a:off x="13893800" y="135229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5" name="フローチャート : 判断 42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26" name="テキスト ボックス 42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78</xdr:row>
      <xdr:rowOff>149861</xdr:rowOff>
    </xdr:to>
    <xdr:cxnSp macro="">
      <xdr:nvCxnSpPr>
        <xdr:cNvPr id="427" name="直線コネクタ 426"/>
        <xdr:cNvCxnSpPr/>
      </xdr:nvCxnSpPr>
      <xdr:spPr>
        <a:xfrm>
          <a:off x="13004800" y="134589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28" name="フローチャート : 判断 42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29" name="テキスト ボックス 42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0" name="フローチャート : 判断 429"/>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1" name="テキスト ボックス 430"/>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37" name="円/楕円 436"/>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94505</xdr:rowOff>
    </xdr:from>
    <xdr:ext cx="762000" cy="259045"/>
    <xdr:sp macro="" textlink="">
      <xdr:nvSpPr>
        <xdr:cNvPr id="438" name="公債費以外該当値テキスト"/>
        <xdr:cNvSpPr txBox="1"/>
      </xdr:nvSpPr>
      <xdr:spPr>
        <a:xfrm>
          <a:off x="16598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92202</xdr:rowOff>
    </xdr:from>
    <xdr:to>
      <xdr:col>22</xdr:col>
      <xdr:colOff>615950</xdr:colOff>
      <xdr:row>80</xdr:row>
      <xdr:rowOff>22352</xdr:rowOff>
    </xdr:to>
    <xdr:sp macro="" textlink="">
      <xdr:nvSpPr>
        <xdr:cNvPr id="439" name="円/楕円 438"/>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7129</xdr:rowOff>
    </xdr:from>
    <xdr:ext cx="736600" cy="259045"/>
    <xdr:sp macro="" textlink="">
      <xdr:nvSpPr>
        <xdr:cNvPr id="440" name="テキスト ボックス 439"/>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140208</xdr:rowOff>
    </xdr:from>
    <xdr:to>
      <xdr:col>21</xdr:col>
      <xdr:colOff>412750</xdr:colOff>
      <xdr:row>79</xdr:row>
      <xdr:rowOff>70358</xdr:rowOff>
    </xdr:to>
    <xdr:sp macro="" textlink="">
      <xdr:nvSpPr>
        <xdr:cNvPr id="441" name="円/楕円 440"/>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55135</xdr:rowOff>
    </xdr:from>
    <xdr:ext cx="762000" cy="259045"/>
    <xdr:sp macro="" textlink="">
      <xdr:nvSpPr>
        <xdr:cNvPr id="442" name="テキスト ボックス 441"/>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3" name="円/楕円 442"/>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4" name="テキスト ボックス 443"/>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5" name="円/楕円 444"/>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46" name="テキスト ボックス 445"/>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88260</xdr:rowOff>
    </xdr:from>
    <xdr:to>
      <xdr:col>4</xdr:col>
      <xdr:colOff>1117600</xdr:colOff>
      <xdr:row>16</xdr:row>
      <xdr:rowOff>116241</xdr:rowOff>
    </xdr:to>
    <xdr:cxnSp macro="">
      <xdr:nvCxnSpPr>
        <xdr:cNvPr id="48" name="直線コネクタ 47"/>
        <xdr:cNvCxnSpPr/>
      </xdr:nvCxnSpPr>
      <xdr:spPr bwMode="auto">
        <a:xfrm>
          <a:off x="5003800" y="2879085"/>
          <a:ext cx="6477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29601</xdr:rowOff>
    </xdr:from>
    <xdr:to>
      <xdr:col>4</xdr:col>
      <xdr:colOff>469900</xdr:colOff>
      <xdr:row>16</xdr:row>
      <xdr:rowOff>88260</xdr:rowOff>
    </xdr:to>
    <xdr:cxnSp macro="">
      <xdr:nvCxnSpPr>
        <xdr:cNvPr id="51" name="直線コネクタ 50"/>
        <xdr:cNvCxnSpPr/>
      </xdr:nvCxnSpPr>
      <xdr:spPr bwMode="auto">
        <a:xfrm>
          <a:off x="4305300" y="2820426"/>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21532</xdr:rowOff>
    </xdr:from>
    <xdr:to>
      <xdr:col>3</xdr:col>
      <xdr:colOff>904875</xdr:colOff>
      <xdr:row>16</xdr:row>
      <xdr:rowOff>29601</xdr:rowOff>
    </xdr:to>
    <xdr:cxnSp macro="">
      <xdr:nvCxnSpPr>
        <xdr:cNvPr id="54" name="直線コネクタ 53"/>
        <xdr:cNvCxnSpPr/>
      </xdr:nvCxnSpPr>
      <xdr:spPr bwMode="auto">
        <a:xfrm>
          <a:off x="3606800" y="2812357"/>
          <a:ext cx="6985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161755</xdr:rowOff>
    </xdr:from>
    <xdr:to>
      <xdr:col>3</xdr:col>
      <xdr:colOff>206375</xdr:colOff>
      <xdr:row>16</xdr:row>
      <xdr:rowOff>21532</xdr:rowOff>
    </xdr:to>
    <xdr:cxnSp macro="">
      <xdr:nvCxnSpPr>
        <xdr:cNvPr id="57" name="直線コネクタ 56"/>
        <xdr:cNvCxnSpPr/>
      </xdr:nvCxnSpPr>
      <xdr:spPr bwMode="auto">
        <a:xfrm>
          <a:off x="2908300" y="2781130"/>
          <a:ext cx="698500" cy="3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65441</xdr:rowOff>
    </xdr:from>
    <xdr:to>
      <xdr:col>5</xdr:col>
      <xdr:colOff>34925</xdr:colOff>
      <xdr:row>16</xdr:row>
      <xdr:rowOff>167041</xdr:rowOff>
    </xdr:to>
    <xdr:sp macro="" textlink="">
      <xdr:nvSpPr>
        <xdr:cNvPr id="67" name="円/楕円 66"/>
        <xdr:cNvSpPr/>
      </xdr:nvSpPr>
      <xdr:spPr bwMode="auto">
        <a:xfrm>
          <a:off x="5600700" y="285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81968</xdr:rowOff>
    </xdr:from>
    <xdr:ext cx="762000" cy="259045"/>
    <xdr:sp macro="" textlink="">
      <xdr:nvSpPr>
        <xdr:cNvPr id="68" name="人口1人当たり決算額の推移該当値テキスト130"/>
        <xdr:cNvSpPr txBox="1"/>
      </xdr:nvSpPr>
      <xdr:spPr>
        <a:xfrm>
          <a:off x="5740400" y="27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37460</xdr:rowOff>
    </xdr:from>
    <xdr:to>
      <xdr:col>4</xdr:col>
      <xdr:colOff>520700</xdr:colOff>
      <xdr:row>16</xdr:row>
      <xdr:rowOff>139060</xdr:rowOff>
    </xdr:to>
    <xdr:sp macro="" textlink="">
      <xdr:nvSpPr>
        <xdr:cNvPr id="69" name="円/楕円 68"/>
        <xdr:cNvSpPr/>
      </xdr:nvSpPr>
      <xdr:spPr bwMode="auto">
        <a:xfrm>
          <a:off x="4953000" y="28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149237</xdr:rowOff>
    </xdr:from>
    <xdr:ext cx="736600" cy="259045"/>
    <xdr:sp macro="" textlink="">
      <xdr:nvSpPr>
        <xdr:cNvPr id="70" name="テキスト ボックス 69"/>
        <xdr:cNvSpPr txBox="1"/>
      </xdr:nvSpPr>
      <xdr:spPr>
        <a:xfrm>
          <a:off x="4622800" y="259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150251</xdr:rowOff>
    </xdr:from>
    <xdr:to>
      <xdr:col>3</xdr:col>
      <xdr:colOff>955675</xdr:colOff>
      <xdr:row>16</xdr:row>
      <xdr:rowOff>80401</xdr:rowOff>
    </xdr:to>
    <xdr:sp macro="" textlink="">
      <xdr:nvSpPr>
        <xdr:cNvPr id="71" name="円/楕円 70"/>
        <xdr:cNvSpPr/>
      </xdr:nvSpPr>
      <xdr:spPr bwMode="auto">
        <a:xfrm>
          <a:off x="4254500" y="276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90578</xdr:rowOff>
    </xdr:from>
    <xdr:ext cx="762000" cy="259045"/>
    <xdr:sp macro="" textlink="">
      <xdr:nvSpPr>
        <xdr:cNvPr id="72" name="テキスト ボックス 71"/>
        <xdr:cNvSpPr txBox="1"/>
      </xdr:nvSpPr>
      <xdr:spPr>
        <a:xfrm>
          <a:off x="3924300" y="253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142182</xdr:rowOff>
    </xdr:from>
    <xdr:to>
      <xdr:col>3</xdr:col>
      <xdr:colOff>257175</xdr:colOff>
      <xdr:row>16</xdr:row>
      <xdr:rowOff>72332</xdr:rowOff>
    </xdr:to>
    <xdr:sp macro="" textlink="">
      <xdr:nvSpPr>
        <xdr:cNvPr id="73" name="円/楕円 72"/>
        <xdr:cNvSpPr/>
      </xdr:nvSpPr>
      <xdr:spPr bwMode="auto">
        <a:xfrm>
          <a:off x="3556000" y="276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82509</xdr:rowOff>
    </xdr:from>
    <xdr:ext cx="762000" cy="259045"/>
    <xdr:sp macro="" textlink="">
      <xdr:nvSpPr>
        <xdr:cNvPr id="74" name="テキスト ボックス 73"/>
        <xdr:cNvSpPr txBox="1"/>
      </xdr:nvSpPr>
      <xdr:spPr>
        <a:xfrm>
          <a:off x="3225800" y="25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110955</xdr:rowOff>
    </xdr:from>
    <xdr:to>
      <xdr:col>2</xdr:col>
      <xdr:colOff>692150</xdr:colOff>
      <xdr:row>16</xdr:row>
      <xdr:rowOff>41105</xdr:rowOff>
    </xdr:to>
    <xdr:sp macro="" textlink="">
      <xdr:nvSpPr>
        <xdr:cNvPr id="75" name="円/楕円 74"/>
        <xdr:cNvSpPr/>
      </xdr:nvSpPr>
      <xdr:spPr bwMode="auto">
        <a:xfrm>
          <a:off x="2857500" y="273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51282</xdr:rowOff>
    </xdr:from>
    <xdr:ext cx="762000" cy="259045"/>
    <xdr:sp macro="" textlink="">
      <xdr:nvSpPr>
        <xdr:cNvPr id="76" name="テキスト ボックス 75"/>
        <xdr:cNvSpPr txBox="1"/>
      </xdr:nvSpPr>
      <xdr:spPr>
        <a:xfrm>
          <a:off x="2527300" y="249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51040</xdr:rowOff>
    </xdr:from>
    <xdr:to>
      <xdr:col>4</xdr:col>
      <xdr:colOff>1117600</xdr:colOff>
      <xdr:row>37</xdr:row>
      <xdr:rowOff>116321</xdr:rowOff>
    </xdr:to>
    <xdr:cxnSp macro="">
      <xdr:nvCxnSpPr>
        <xdr:cNvPr id="111" name="直線コネクタ 110"/>
        <xdr:cNvCxnSpPr/>
      </xdr:nvCxnSpPr>
      <xdr:spPr bwMode="auto">
        <a:xfrm>
          <a:off x="5003800" y="7175740"/>
          <a:ext cx="6477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42222</xdr:rowOff>
    </xdr:from>
    <xdr:to>
      <xdr:col>4</xdr:col>
      <xdr:colOff>469900</xdr:colOff>
      <xdr:row>37</xdr:row>
      <xdr:rowOff>51040</xdr:rowOff>
    </xdr:to>
    <xdr:cxnSp macro="">
      <xdr:nvCxnSpPr>
        <xdr:cNvPr id="114" name="直線コネクタ 113"/>
        <xdr:cNvCxnSpPr/>
      </xdr:nvCxnSpPr>
      <xdr:spPr bwMode="auto">
        <a:xfrm>
          <a:off x="4305300" y="7166922"/>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17174</xdr:rowOff>
    </xdr:from>
    <xdr:to>
      <xdr:col>3</xdr:col>
      <xdr:colOff>904875</xdr:colOff>
      <xdr:row>37</xdr:row>
      <xdr:rowOff>42222</xdr:rowOff>
    </xdr:to>
    <xdr:cxnSp macro="">
      <xdr:nvCxnSpPr>
        <xdr:cNvPr id="117" name="直線コネクタ 116"/>
        <xdr:cNvCxnSpPr/>
      </xdr:nvCxnSpPr>
      <xdr:spPr bwMode="auto">
        <a:xfrm>
          <a:off x="3606800" y="7141874"/>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17174</xdr:rowOff>
    </xdr:from>
    <xdr:to>
      <xdr:col>3</xdr:col>
      <xdr:colOff>206375</xdr:colOff>
      <xdr:row>37</xdr:row>
      <xdr:rowOff>106263</xdr:rowOff>
    </xdr:to>
    <xdr:cxnSp macro="">
      <xdr:nvCxnSpPr>
        <xdr:cNvPr id="120" name="直線コネクタ 119"/>
        <xdr:cNvCxnSpPr/>
      </xdr:nvCxnSpPr>
      <xdr:spPr bwMode="auto">
        <a:xfrm flipV="1">
          <a:off x="2908300" y="7141874"/>
          <a:ext cx="698500" cy="89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122989</xdr:rowOff>
    </xdr:from>
    <xdr:ext cx="762000" cy="259045"/>
    <xdr:sp macro="" textlink="">
      <xdr:nvSpPr>
        <xdr:cNvPr id="122" name="テキスト ボックス 121"/>
        <xdr:cNvSpPr txBox="1"/>
      </xdr:nvSpPr>
      <xdr:spPr>
        <a:xfrm>
          <a:off x="32258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84519</xdr:rowOff>
    </xdr:from>
    <xdr:ext cx="762000" cy="259045"/>
    <xdr:sp macro="" textlink="">
      <xdr:nvSpPr>
        <xdr:cNvPr id="124" name="テキスト ボックス 123"/>
        <xdr:cNvSpPr txBox="1"/>
      </xdr:nvSpPr>
      <xdr:spPr>
        <a:xfrm>
          <a:off x="2527300" y="66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65521</xdr:rowOff>
    </xdr:from>
    <xdr:to>
      <xdr:col>5</xdr:col>
      <xdr:colOff>34925</xdr:colOff>
      <xdr:row>37</xdr:row>
      <xdr:rowOff>167121</xdr:rowOff>
    </xdr:to>
    <xdr:sp macro="" textlink="">
      <xdr:nvSpPr>
        <xdr:cNvPr id="130" name="円/楕円 129"/>
        <xdr:cNvSpPr/>
      </xdr:nvSpPr>
      <xdr:spPr bwMode="auto">
        <a:xfrm>
          <a:off x="5600700" y="71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37598</xdr:rowOff>
    </xdr:from>
    <xdr:ext cx="762000" cy="259045"/>
    <xdr:sp macro="" textlink="">
      <xdr:nvSpPr>
        <xdr:cNvPr id="131" name="人口1人当たり決算額の推移該当値テキスト445"/>
        <xdr:cNvSpPr txBox="1"/>
      </xdr:nvSpPr>
      <xdr:spPr>
        <a:xfrm>
          <a:off x="5740400" y="716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240</xdr:rowOff>
    </xdr:from>
    <xdr:to>
      <xdr:col>4</xdr:col>
      <xdr:colOff>520700</xdr:colOff>
      <xdr:row>37</xdr:row>
      <xdr:rowOff>101840</xdr:rowOff>
    </xdr:to>
    <xdr:sp macro="" textlink="">
      <xdr:nvSpPr>
        <xdr:cNvPr id="132" name="円/楕円 131"/>
        <xdr:cNvSpPr/>
      </xdr:nvSpPr>
      <xdr:spPr bwMode="auto">
        <a:xfrm>
          <a:off x="4953000" y="71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86617</xdr:rowOff>
    </xdr:from>
    <xdr:ext cx="736600" cy="259045"/>
    <xdr:sp macro="" textlink="">
      <xdr:nvSpPr>
        <xdr:cNvPr id="133" name="テキスト ボックス 132"/>
        <xdr:cNvSpPr txBox="1"/>
      </xdr:nvSpPr>
      <xdr:spPr>
        <a:xfrm>
          <a:off x="4622800" y="721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162872</xdr:rowOff>
    </xdr:from>
    <xdr:to>
      <xdr:col>3</xdr:col>
      <xdr:colOff>955675</xdr:colOff>
      <xdr:row>37</xdr:row>
      <xdr:rowOff>93022</xdr:rowOff>
    </xdr:to>
    <xdr:sp macro="" textlink="">
      <xdr:nvSpPr>
        <xdr:cNvPr id="134" name="円/楕円 133"/>
        <xdr:cNvSpPr/>
      </xdr:nvSpPr>
      <xdr:spPr bwMode="auto">
        <a:xfrm>
          <a:off x="4254500" y="711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77799</xdr:rowOff>
    </xdr:from>
    <xdr:ext cx="762000" cy="259045"/>
    <xdr:sp macro="" textlink="">
      <xdr:nvSpPr>
        <xdr:cNvPr id="135" name="テキスト ボックス 134"/>
        <xdr:cNvSpPr txBox="1"/>
      </xdr:nvSpPr>
      <xdr:spPr>
        <a:xfrm>
          <a:off x="3924300" y="7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137824</xdr:rowOff>
    </xdr:from>
    <xdr:to>
      <xdr:col>3</xdr:col>
      <xdr:colOff>257175</xdr:colOff>
      <xdr:row>37</xdr:row>
      <xdr:rowOff>67974</xdr:rowOff>
    </xdr:to>
    <xdr:sp macro="" textlink="">
      <xdr:nvSpPr>
        <xdr:cNvPr id="136" name="円/楕円 135"/>
        <xdr:cNvSpPr/>
      </xdr:nvSpPr>
      <xdr:spPr bwMode="auto">
        <a:xfrm>
          <a:off x="3556000" y="709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52751</xdr:rowOff>
    </xdr:from>
    <xdr:ext cx="762000" cy="259045"/>
    <xdr:sp macro="" textlink="">
      <xdr:nvSpPr>
        <xdr:cNvPr id="137" name="テキスト ボックス 136"/>
        <xdr:cNvSpPr txBox="1"/>
      </xdr:nvSpPr>
      <xdr:spPr>
        <a:xfrm>
          <a:off x="3225800" y="717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55463</xdr:rowOff>
    </xdr:from>
    <xdr:to>
      <xdr:col>2</xdr:col>
      <xdr:colOff>692150</xdr:colOff>
      <xdr:row>37</xdr:row>
      <xdr:rowOff>157063</xdr:rowOff>
    </xdr:to>
    <xdr:sp macro="" textlink="">
      <xdr:nvSpPr>
        <xdr:cNvPr id="138" name="円/楕円 137"/>
        <xdr:cNvSpPr/>
      </xdr:nvSpPr>
      <xdr:spPr bwMode="auto">
        <a:xfrm>
          <a:off x="2857500" y="718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141840</xdr:rowOff>
    </xdr:from>
    <xdr:ext cx="762000" cy="259045"/>
    <xdr:sp macro="" textlink="">
      <xdr:nvSpPr>
        <xdr:cNvPr id="139" name="テキスト ボックス 138"/>
        <xdr:cNvSpPr txBox="1"/>
      </xdr:nvSpPr>
      <xdr:spPr>
        <a:xfrm>
          <a:off x="2527300" y="72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当初見込んでいなかった普通交付税の交付及び臨時財政対策債の発行があった。また、市税において現年分、滞納繰越分ともに前年度を上回り、当初の見込みを超える収納率となった。</a:t>
          </a:r>
          <a:endParaRPr lang="ja-JP" altLang="ja-JP" sz="1400">
            <a:effectLst/>
          </a:endParaRPr>
        </a:p>
        <a:p>
          <a:pPr rtl="0"/>
          <a:r>
            <a:rPr lang="ja-JP" altLang="ja-JP" sz="1100" b="0" i="0" baseline="0">
              <a:solidFill>
                <a:schemeClr val="dk1"/>
              </a:solidFill>
              <a:effectLst/>
              <a:latin typeface="+mn-lt"/>
              <a:ea typeface="+mn-ea"/>
              <a:cs typeface="+mn-cs"/>
            </a:rPr>
            <a:t>この</a:t>
          </a:r>
          <a:r>
            <a:rPr lang="ja-JP" altLang="en-US" sz="1100" b="0" i="0" baseline="0">
              <a:solidFill>
                <a:schemeClr val="dk1"/>
              </a:solidFill>
              <a:effectLst/>
              <a:latin typeface="+mn-lt"/>
              <a:ea typeface="+mn-ea"/>
              <a:cs typeface="+mn-cs"/>
            </a:rPr>
            <a:t>結果</a:t>
          </a:r>
          <a:r>
            <a:rPr lang="ja-JP" altLang="ja-JP" sz="1100" b="0" i="0" baseline="0">
              <a:solidFill>
                <a:schemeClr val="dk1"/>
              </a:solidFill>
              <a:effectLst/>
              <a:latin typeface="+mn-lt"/>
              <a:ea typeface="+mn-ea"/>
              <a:cs typeface="+mn-cs"/>
            </a:rPr>
            <a:t>、実質収支額が</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年度に比べ実質収支比率が</a:t>
          </a:r>
          <a:r>
            <a:rPr lang="en-US" altLang="ja-JP" sz="1100" b="0" i="0" baseline="0">
              <a:solidFill>
                <a:schemeClr val="dk1"/>
              </a:solidFill>
              <a:effectLst/>
              <a:latin typeface="+mn-lt"/>
              <a:ea typeface="+mn-ea"/>
              <a:cs typeface="+mn-cs"/>
            </a:rPr>
            <a:t>2.09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4.19</a:t>
          </a:r>
          <a:r>
            <a:rPr lang="ja-JP" altLang="ja-JP" sz="1100" b="0" i="0" baseline="0">
              <a:solidFill>
                <a:schemeClr val="dk1"/>
              </a:solidFill>
              <a:effectLst/>
              <a:latin typeface="+mn-lt"/>
              <a:ea typeface="+mn-ea"/>
              <a:cs typeface="+mn-cs"/>
            </a:rPr>
            <a:t>％となり、実質単年度収支も</a:t>
          </a:r>
          <a:r>
            <a:rPr lang="en-US" altLang="ja-JP" sz="1100" b="0" i="0" baseline="0">
              <a:solidFill>
                <a:schemeClr val="dk1"/>
              </a:solidFill>
              <a:effectLst/>
              <a:latin typeface="+mn-lt"/>
              <a:ea typeface="+mn-ea"/>
              <a:cs typeface="+mn-cs"/>
            </a:rPr>
            <a:t>2.14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財政調整基金残高も、</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年度においては取崩を行わず、</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年度の決算剰余金の</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相当額が純増となったことにより、大幅に増加している。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年度は各会計とも黒字となったため、連結赤字比率の構成もすべて黒字となっている。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今後とも各会計が健全な財政運営を図ることにより、赤字を生じさせないよう努めていく。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元利償還金等は、債務負担行為に基づく支出額である東京ベイ・浦安市川医療センター整備事業補助金が、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年度で終了したことなどにより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これに伴い、実質公債費比率は前年度比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％となり、良好な水準で推移している。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今後も、債務費用が財政を圧迫することのないよう、将来債務を累増させない範囲で市債の活用に努め、数値の保持を図る。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将来負担額は、地方債の償還が進んだことによる一般会計等に係る地方債の現在高の減や、職員退職金支給率の引き下げと支給対象職員数の減少による退職手当負担見込額の減等を要因として、</a:t>
          </a:r>
          <a:r>
            <a:rPr kumimoji="1" lang="en-US" altLang="ja-JP" sz="1300">
              <a:latin typeface="ＭＳ ゴシック" pitchFamily="49" charset="-128"/>
              <a:ea typeface="ＭＳ ゴシック" pitchFamily="49" charset="-128"/>
            </a:rPr>
            <a:t>45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充当可能財源等は、減税補填債償還費、臨時財政対策債償還費の算入予定割合の減等に伴う基準財政需要額算入見込み額の減等を要因として、</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以上により、将来負担比率の分子は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千万円減少したことから、将来負担比率は前年度比</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％改善し</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％となり、引き続き良好な水準を維持している。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今後も財政運営が圧迫されることのないよう、各種債務の的確な把握に努めるとともに、充当可能財源等のさらなる確保に努め、実質的な将来負担額の抑制を図っていく。</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131148063</v>
      </c>
      <c r="BO4" s="379"/>
      <c r="BP4" s="379"/>
      <c r="BQ4" s="379"/>
      <c r="BR4" s="379"/>
      <c r="BS4" s="379"/>
      <c r="BT4" s="379"/>
      <c r="BU4" s="380"/>
      <c r="BV4" s="378">
        <v>138053982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4.2</v>
      </c>
      <c r="CU4" s="554"/>
      <c r="CV4" s="554"/>
      <c r="CW4" s="554"/>
      <c r="CX4" s="554"/>
      <c r="CY4" s="554"/>
      <c r="CZ4" s="554"/>
      <c r="DA4" s="555"/>
      <c r="DB4" s="553">
        <v>2.1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127452847</v>
      </c>
      <c r="BO5" s="384"/>
      <c r="BP5" s="384"/>
      <c r="BQ5" s="384"/>
      <c r="BR5" s="384"/>
      <c r="BS5" s="384"/>
      <c r="BT5" s="384"/>
      <c r="BU5" s="385"/>
      <c r="BV5" s="383">
        <v>136165845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93.3</v>
      </c>
      <c r="CU5" s="354"/>
      <c r="CV5" s="354"/>
      <c r="CW5" s="354"/>
      <c r="CX5" s="354"/>
      <c r="CY5" s="354"/>
      <c r="CZ5" s="354"/>
      <c r="DA5" s="355"/>
      <c r="DB5" s="353">
        <v>95.6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3695216</v>
      </c>
      <c r="BO6" s="384"/>
      <c r="BP6" s="384"/>
      <c r="BQ6" s="384"/>
      <c r="BR6" s="384"/>
      <c r="BS6" s="384"/>
      <c r="BT6" s="384"/>
      <c r="BU6" s="385"/>
      <c r="BV6" s="383">
        <v>1888137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94.8</v>
      </c>
      <c r="CU6" s="528"/>
      <c r="CV6" s="528"/>
      <c r="CW6" s="528"/>
      <c r="CX6" s="528"/>
      <c r="CY6" s="528"/>
      <c r="CZ6" s="528"/>
      <c r="DA6" s="529"/>
      <c r="DB6" s="527">
        <v>97.1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398144</v>
      </c>
      <c r="BO7" s="384"/>
      <c r="BP7" s="384"/>
      <c r="BQ7" s="384"/>
      <c r="BR7" s="384"/>
      <c r="BS7" s="384"/>
      <c r="BT7" s="384"/>
      <c r="BU7" s="385"/>
      <c r="BV7" s="383">
        <v>262160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78637595</v>
      </c>
      <c r="CU7" s="384"/>
      <c r="CV7" s="384"/>
      <c r="CW7" s="384"/>
      <c r="CX7" s="384"/>
      <c r="CY7" s="384"/>
      <c r="CZ7" s="384"/>
      <c r="DA7" s="385"/>
      <c r="DB7" s="383">
        <v>77538887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3297072</v>
      </c>
      <c r="BO8" s="384"/>
      <c r="BP8" s="384"/>
      <c r="BQ8" s="384"/>
      <c r="BR8" s="384"/>
      <c r="BS8" s="384"/>
      <c r="BT8" s="384"/>
      <c r="BU8" s="385"/>
      <c r="BV8" s="383">
        <v>1625977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1</v>
      </c>
      <c r="CU8" s="491"/>
      <c r="CV8" s="491"/>
      <c r="CW8" s="491"/>
      <c r="CX8" s="491"/>
      <c r="CY8" s="491"/>
      <c r="CZ8" s="491"/>
      <c r="DA8" s="492"/>
      <c r="DB8" s="490">
        <v>1.03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473919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1671095</v>
      </c>
      <c r="BO9" s="384"/>
      <c r="BP9" s="384"/>
      <c r="BQ9" s="384"/>
      <c r="BR9" s="384"/>
      <c r="BS9" s="384"/>
      <c r="BT9" s="384"/>
      <c r="BU9" s="385"/>
      <c r="BV9" s="383">
        <v>-725477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466608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11658</v>
      </c>
      <c r="BO10" s="384"/>
      <c r="BP10" s="384"/>
      <c r="BQ10" s="384"/>
      <c r="BR10" s="384"/>
      <c r="BS10" s="384"/>
      <c r="BT10" s="384"/>
      <c r="BU10" s="385"/>
      <c r="BV10" s="383">
        <v>23828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469148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457642</v>
      </c>
      <c r="S13" s="483"/>
      <c r="T13" s="483"/>
      <c r="U13" s="483"/>
      <c r="V13" s="484"/>
      <c r="W13" s="470" t="s">
        <v>123</v>
      </c>
      <c r="X13" s="396"/>
      <c r="Y13" s="396"/>
      <c r="Z13" s="396"/>
      <c r="AA13" s="396"/>
      <c r="AB13" s="397"/>
      <c r="AC13" s="359">
        <v>1243</v>
      </c>
      <c r="AD13" s="360"/>
      <c r="AE13" s="360"/>
      <c r="AF13" s="360"/>
      <c r="AG13" s="361"/>
      <c r="AH13" s="359">
        <v>1550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1682753</v>
      </c>
      <c r="BO13" s="384"/>
      <c r="BP13" s="384"/>
      <c r="BQ13" s="384"/>
      <c r="BR13" s="384"/>
      <c r="BS13" s="384"/>
      <c r="BT13" s="384"/>
      <c r="BU13" s="385"/>
      <c r="BV13" s="383">
        <v>-1701649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1.8</v>
      </c>
      <c r="CU13" s="354"/>
      <c r="CV13" s="354"/>
      <c r="CW13" s="354"/>
      <c r="CX13" s="354"/>
      <c r="CY13" s="354"/>
      <c r="CZ13" s="354"/>
      <c r="DA13" s="355"/>
      <c r="DB13" s="353">
        <v>2.4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468367</v>
      </c>
      <c r="S14" s="483"/>
      <c r="T14" s="483"/>
      <c r="U14" s="483"/>
      <c r="V14" s="484"/>
      <c r="W14" s="485"/>
      <c r="X14" s="399"/>
      <c r="Y14" s="399"/>
      <c r="Z14" s="399"/>
      <c r="AA14" s="399"/>
      <c r="AB14" s="400"/>
      <c r="AC14" s="475">
        <v>0.6</v>
      </c>
      <c r="AD14" s="476"/>
      <c r="AE14" s="476"/>
      <c r="AF14" s="476"/>
      <c r="AG14" s="477"/>
      <c r="AH14" s="475">
        <v>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0.4</v>
      </c>
      <c r="CU14" s="454"/>
      <c r="CV14" s="454"/>
      <c r="CW14" s="454"/>
      <c r="CX14" s="454"/>
      <c r="CY14" s="454"/>
      <c r="CZ14" s="454"/>
      <c r="DA14" s="455"/>
      <c r="DB14" s="486">
        <v>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457090</v>
      </c>
      <c r="S15" s="483"/>
      <c r="T15" s="483"/>
      <c r="U15" s="483"/>
      <c r="V15" s="484"/>
      <c r="W15" s="470" t="s">
        <v>130</v>
      </c>
      <c r="X15" s="396"/>
      <c r="Y15" s="396"/>
      <c r="Z15" s="396"/>
      <c r="AA15" s="396"/>
      <c r="AB15" s="397"/>
      <c r="AC15" s="359">
        <v>35824</v>
      </c>
      <c r="AD15" s="360"/>
      <c r="AE15" s="360"/>
      <c r="AF15" s="360"/>
      <c r="AG15" s="361"/>
      <c r="AH15" s="359">
        <v>44943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59063671</v>
      </c>
      <c r="BO15" s="379"/>
      <c r="BP15" s="379"/>
      <c r="BQ15" s="379"/>
      <c r="BR15" s="379"/>
      <c r="BS15" s="379"/>
      <c r="BT15" s="379"/>
      <c r="BU15" s="380"/>
      <c r="BV15" s="378">
        <v>58479491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17.600000000000001</v>
      </c>
      <c r="AD16" s="476"/>
      <c r="AE16" s="476"/>
      <c r="AF16" s="476"/>
      <c r="AG16" s="477"/>
      <c r="AH16" s="475">
        <v>19.2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59418671</v>
      </c>
      <c r="BO16" s="384"/>
      <c r="BP16" s="384"/>
      <c r="BQ16" s="384"/>
      <c r="BR16" s="384"/>
      <c r="BS16" s="384"/>
      <c r="BT16" s="384"/>
      <c r="BU16" s="385"/>
      <c r="BV16" s="383">
        <v>58519275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166583</v>
      </c>
      <c r="AD17" s="360"/>
      <c r="AE17" s="360"/>
      <c r="AF17" s="360"/>
      <c r="AG17" s="361"/>
      <c r="AH17" s="359">
        <v>179830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76949424</v>
      </c>
      <c r="BO17" s="384"/>
      <c r="BP17" s="384"/>
      <c r="BQ17" s="384"/>
      <c r="BR17" s="384"/>
      <c r="BS17" s="384"/>
      <c r="BT17" s="384"/>
      <c r="BU17" s="385"/>
      <c r="BV17" s="383">
        <v>76254622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57.4</v>
      </c>
      <c r="M18" s="446"/>
      <c r="N18" s="446"/>
      <c r="O18" s="446"/>
      <c r="P18" s="446"/>
      <c r="Q18" s="446"/>
      <c r="R18" s="447"/>
      <c r="S18" s="447"/>
      <c r="T18" s="447"/>
      <c r="U18" s="447"/>
      <c r="V18" s="448"/>
      <c r="W18" s="462"/>
      <c r="X18" s="463"/>
      <c r="Y18" s="463"/>
      <c r="Z18" s="463"/>
      <c r="AA18" s="463"/>
      <c r="AB18" s="471"/>
      <c r="AC18" s="347">
        <v>81.8</v>
      </c>
      <c r="AD18" s="348"/>
      <c r="AE18" s="348"/>
      <c r="AF18" s="348"/>
      <c r="AG18" s="449"/>
      <c r="AH18" s="347">
        <v>76.7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75445798</v>
      </c>
      <c r="BO18" s="384"/>
      <c r="BP18" s="384"/>
      <c r="BQ18" s="384"/>
      <c r="BR18" s="384"/>
      <c r="BS18" s="384"/>
      <c r="BT18" s="384"/>
      <c r="BU18" s="385"/>
      <c r="BV18" s="383">
        <v>74937614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8256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91215704</v>
      </c>
      <c r="BO19" s="384"/>
      <c r="BP19" s="384"/>
      <c r="BQ19" s="384"/>
      <c r="BR19" s="384"/>
      <c r="BS19" s="384"/>
      <c r="BT19" s="384"/>
      <c r="BU19" s="385"/>
      <c r="BV19" s="383">
        <v>91847398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220582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65232393</v>
      </c>
      <c r="BO23" s="384"/>
      <c r="BP23" s="384"/>
      <c r="BQ23" s="384"/>
      <c r="BR23" s="384"/>
      <c r="BS23" s="384"/>
      <c r="BT23" s="384"/>
      <c r="BU23" s="385"/>
      <c r="BV23" s="383">
        <v>68309195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9652</v>
      </c>
      <c r="R24" s="360"/>
      <c r="S24" s="360"/>
      <c r="T24" s="360"/>
      <c r="U24" s="360"/>
      <c r="V24" s="361"/>
      <c r="W24" s="425"/>
      <c r="X24" s="416"/>
      <c r="Y24" s="417"/>
      <c r="Z24" s="356" t="s">
        <v>154</v>
      </c>
      <c r="AA24" s="357"/>
      <c r="AB24" s="357"/>
      <c r="AC24" s="357"/>
      <c r="AD24" s="357"/>
      <c r="AE24" s="357"/>
      <c r="AF24" s="357"/>
      <c r="AG24" s="358"/>
      <c r="AH24" s="359">
        <v>2902</v>
      </c>
      <c r="AI24" s="360"/>
      <c r="AJ24" s="360"/>
      <c r="AK24" s="360"/>
      <c r="AL24" s="361"/>
      <c r="AM24" s="359">
        <v>10157000</v>
      </c>
      <c r="AN24" s="360"/>
      <c r="AO24" s="360"/>
      <c r="AP24" s="360"/>
      <c r="AQ24" s="360"/>
      <c r="AR24" s="361"/>
      <c r="AS24" s="359">
        <v>3500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47008402</v>
      </c>
      <c r="BO24" s="384"/>
      <c r="BP24" s="384"/>
      <c r="BQ24" s="384"/>
      <c r="BR24" s="384"/>
      <c r="BS24" s="384"/>
      <c r="BT24" s="384"/>
      <c r="BU24" s="385"/>
      <c r="BV24" s="383">
        <v>49831925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7952</v>
      </c>
      <c r="R25" s="360"/>
      <c r="S25" s="360"/>
      <c r="T25" s="360"/>
      <c r="U25" s="360"/>
      <c r="V25" s="361"/>
      <c r="W25" s="425"/>
      <c r="X25" s="416"/>
      <c r="Y25" s="417"/>
      <c r="Z25" s="356" t="s">
        <v>157</v>
      </c>
      <c r="AA25" s="357"/>
      <c r="AB25" s="357"/>
      <c r="AC25" s="357"/>
      <c r="AD25" s="357"/>
      <c r="AE25" s="357"/>
      <c r="AF25" s="357"/>
      <c r="AG25" s="358"/>
      <c r="AH25" s="359">
        <v>509</v>
      </c>
      <c r="AI25" s="360"/>
      <c r="AJ25" s="360"/>
      <c r="AK25" s="360"/>
      <c r="AL25" s="361"/>
      <c r="AM25" s="359">
        <v>1700060</v>
      </c>
      <c r="AN25" s="360"/>
      <c r="AO25" s="360"/>
      <c r="AP25" s="360"/>
      <c r="AQ25" s="360"/>
      <c r="AR25" s="361"/>
      <c r="AS25" s="359">
        <v>3340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21918698</v>
      </c>
      <c r="BO25" s="379"/>
      <c r="BP25" s="379"/>
      <c r="BQ25" s="379"/>
      <c r="BR25" s="379"/>
      <c r="BS25" s="379"/>
      <c r="BT25" s="379"/>
      <c r="BU25" s="380"/>
      <c r="BV25" s="378">
        <v>20857338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7062</v>
      </c>
      <c r="R26" s="360"/>
      <c r="S26" s="360"/>
      <c r="T26" s="360"/>
      <c r="U26" s="360"/>
      <c r="V26" s="361"/>
      <c r="W26" s="425"/>
      <c r="X26" s="416"/>
      <c r="Y26" s="417"/>
      <c r="Z26" s="356" t="s">
        <v>160</v>
      </c>
      <c r="AA26" s="436"/>
      <c r="AB26" s="436"/>
      <c r="AC26" s="436"/>
      <c r="AD26" s="436"/>
      <c r="AE26" s="436"/>
      <c r="AF26" s="436"/>
      <c r="AG26" s="437"/>
      <c r="AH26" s="359">
        <v>269</v>
      </c>
      <c r="AI26" s="360"/>
      <c r="AJ26" s="360"/>
      <c r="AK26" s="360"/>
      <c r="AL26" s="361"/>
      <c r="AM26" s="359">
        <v>995300</v>
      </c>
      <c r="AN26" s="360"/>
      <c r="AO26" s="360"/>
      <c r="AP26" s="360"/>
      <c r="AQ26" s="360"/>
      <c r="AR26" s="361"/>
      <c r="AS26" s="359">
        <v>3700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7240</v>
      </c>
      <c r="R27" s="360"/>
      <c r="S27" s="360"/>
      <c r="T27" s="360"/>
      <c r="U27" s="360"/>
      <c r="V27" s="361"/>
      <c r="W27" s="425"/>
      <c r="X27" s="416"/>
      <c r="Y27" s="417"/>
      <c r="Z27" s="356" t="s">
        <v>163</v>
      </c>
      <c r="AA27" s="357"/>
      <c r="AB27" s="357"/>
      <c r="AC27" s="357"/>
      <c r="AD27" s="357"/>
      <c r="AE27" s="357"/>
      <c r="AF27" s="357"/>
      <c r="AG27" s="358"/>
      <c r="AH27" s="359">
        <v>63</v>
      </c>
      <c r="AI27" s="360"/>
      <c r="AJ27" s="360"/>
      <c r="AK27" s="360"/>
      <c r="AL27" s="361"/>
      <c r="AM27" s="359">
        <v>224065</v>
      </c>
      <c r="AN27" s="360"/>
      <c r="AO27" s="360"/>
      <c r="AP27" s="360"/>
      <c r="AQ27" s="360"/>
      <c r="AR27" s="361"/>
      <c r="AS27" s="359">
        <v>3557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2056001</v>
      </c>
      <c r="BO27" s="387"/>
      <c r="BP27" s="387"/>
      <c r="BQ27" s="387"/>
      <c r="BR27" s="387"/>
      <c r="BS27" s="387"/>
      <c r="BT27" s="387"/>
      <c r="BU27" s="388"/>
      <c r="BV27" s="386">
        <v>2055732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6520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9142723</v>
      </c>
      <c r="BO28" s="379"/>
      <c r="BP28" s="379"/>
      <c r="BQ28" s="379"/>
      <c r="BR28" s="379"/>
      <c r="BS28" s="379"/>
      <c r="BT28" s="379"/>
      <c r="BU28" s="380"/>
      <c r="BV28" s="378">
        <v>8318065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40</v>
      </c>
      <c r="M29" s="360"/>
      <c r="N29" s="360"/>
      <c r="O29" s="360"/>
      <c r="P29" s="361"/>
      <c r="Q29" s="359">
        <v>6040</v>
      </c>
      <c r="R29" s="360"/>
      <c r="S29" s="360"/>
      <c r="T29" s="360"/>
      <c r="U29" s="360"/>
      <c r="V29" s="361"/>
      <c r="W29" s="425"/>
      <c r="X29" s="416"/>
      <c r="Y29" s="417"/>
      <c r="Z29" s="356" t="s">
        <v>170</v>
      </c>
      <c r="AA29" s="357"/>
      <c r="AB29" s="357"/>
      <c r="AC29" s="357"/>
      <c r="AD29" s="357"/>
      <c r="AE29" s="357"/>
      <c r="AF29" s="357"/>
      <c r="AG29" s="358"/>
      <c r="AH29" s="359">
        <v>2965</v>
      </c>
      <c r="AI29" s="360"/>
      <c r="AJ29" s="360"/>
      <c r="AK29" s="360"/>
      <c r="AL29" s="361"/>
      <c r="AM29" s="359">
        <v>10381065</v>
      </c>
      <c r="AN29" s="360"/>
      <c r="AO29" s="360"/>
      <c r="AP29" s="360"/>
      <c r="AQ29" s="360"/>
      <c r="AR29" s="361"/>
      <c r="AS29" s="359">
        <v>3501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213728</v>
      </c>
      <c r="BO29" s="384"/>
      <c r="BP29" s="384"/>
      <c r="BQ29" s="384"/>
      <c r="BR29" s="384"/>
      <c r="BS29" s="384"/>
      <c r="BT29" s="384"/>
      <c r="BU29" s="385"/>
      <c r="BV29" s="383">
        <v>213126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8743234</v>
      </c>
      <c r="BO30" s="387"/>
      <c r="BP30" s="387"/>
      <c r="BQ30" s="387"/>
      <c r="BR30" s="387"/>
      <c r="BS30" s="387"/>
      <c r="BT30" s="387"/>
      <c r="BU30" s="388"/>
      <c r="BV30" s="386">
        <v>9120838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市川市清掃公社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市川市花と緑のまちづくり財団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市川市文化振興財団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本八幡ビル</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市川市土地開発公社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北総鉄道</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71657</v>
      </c>
      <c r="J41" s="83">
        <v>71076</v>
      </c>
      <c r="K41" s="83">
        <v>69782</v>
      </c>
      <c r="L41" s="83">
        <v>68690</v>
      </c>
      <c r="M41" s="84">
        <v>65530</v>
      </c>
    </row>
    <row r="42" spans="2:13" ht="27.75" customHeight="1">
      <c r="B42" s="1169"/>
      <c r="C42" s="1170"/>
      <c r="D42" s="85"/>
      <c r="E42" s="1173" t="s">
        <v>26</v>
      </c>
      <c r="F42" s="1173"/>
      <c r="G42" s="1173"/>
      <c r="H42" s="1174"/>
      <c r="I42" s="86">
        <v>18430</v>
      </c>
      <c r="J42" s="87">
        <v>14416</v>
      </c>
      <c r="K42" s="87">
        <v>13288</v>
      </c>
      <c r="L42" s="87">
        <v>10289</v>
      </c>
      <c r="M42" s="88">
        <v>9987</v>
      </c>
    </row>
    <row r="43" spans="2:13" ht="27.75" customHeight="1">
      <c r="B43" s="1169"/>
      <c r="C43" s="1170"/>
      <c r="D43" s="85"/>
      <c r="E43" s="1173" t="s">
        <v>27</v>
      </c>
      <c r="F43" s="1173"/>
      <c r="G43" s="1173"/>
      <c r="H43" s="1174"/>
      <c r="I43" s="86">
        <v>15090</v>
      </c>
      <c r="J43" s="87">
        <v>14345</v>
      </c>
      <c r="K43" s="87">
        <v>14017</v>
      </c>
      <c r="L43" s="87">
        <v>13858</v>
      </c>
      <c r="M43" s="88">
        <v>14032</v>
      </c>
    </row>
    <row r="44" spans="2:13" ht="27.75" customHeight="1">
      <c r="B44" s="1169"/>
      <c r="C44" s="1170"/>
      <c r="D44" s="85"/>
      <c r="E44" s="1173" t="s">
        <v>28</v>
      </c>
      <c r="F44" s="1173"/>
      <c r="G44" s="1173"/>
      <c r="H44" s="1174"/>
      <c r="I44" s="86" t="s">
        <v>477</v>
      </c>
      <c r="J44" s="87" t="s">
        <v>477</v>
      </c>
      <c r="K44" s="87" t="s">
        <v>477</v>
      </c>
      <c r="L44" s="87" t="s">
        <v>477</v>
      </c>
      <c r="M44" s="88" t="s">
        <v>477</v>
      </c>
    </row>
    <row r="45" spans="2:13" ht="27.75" customHeight="1">
      <c r="B45" s="1169"/>
      <c r="C45" s="1170"/>
      <c r="D45" s="85"/>
      <c r="E45" s="1173" t="s">
        <v>29</v>
      </c>
      <c r="F45" s="1173"/>
      <c r="G45" s="1173"/>
      <c r="H45" s="1174"/>
      <c r="I45" s="86">
        <v>35999</v>
      </c>
      <c r="J45" s="87">
        <v>35396</v>
      </c>
      <c r="K45" s="87">
        <v>34609</v>
      </c>
      <c r="L45" s="87">
        <v>33545</v>
      </c>
      <c r="M45" s="88">
        <v>32285</v>
      </c>
    </row>
    <row r="46" spans="2:13" ht="27.75" customHeight="1">
      <c r="B46" s="1169"/>
      <c r="C46" s="1170"/>
      <c r="D46" s="85"/>
      <c r="E46" s="1173" t="s">
        <v>30</v>
      </c>
      <c r="F46" s="1173"/>
      <c r="G46" s="1173"/>
      <c r="H46" s="1174"/>
      <c r="I46" s="86">
        <v>16</v>
      </c>
      <c r="J46" s="87">
        <v>49</v>
      </c>
      <c r="K46" s="87">
        <v>40</v>
      </c>
      <c r="L46" s="87">
        <v>22</v>
      </c>
      <c r="M46" s="88">
        <v>47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17130</v>
      </c>
      <c r="J49" s="87">
        <v>19277</v>
      </c>
      <c r="K49" s="87">
        <v>21664</v>
      </c>
      <c r="L49" s="87">
        <v>19262</v>
      </c>
      <c r="M49" s="88">
        <v>19786</v>
      </c>
    </row>
    <row r="50" spans="2:13" ht="27.75" customHeight="1">
      <c r="B50" s="1169"/>
      <c r="C50" s="1170"/>
      <c r="D50" s="85"/>
      <c r="E50" s="1173" t="s">
        <v>35</v>
      </c>
      <c r="F50" s="1173"/>
      <c r="G50" s="1173"/>
      <c r="H50" s="1174"/>
      <c r="I50" s="86">
        <v>21327</v>
      </c>
      <c r="J50" s="87">
        <v>25212</v>
      </c>
      <c r="K50" s="87">
        <v>28288</v>
      </c>
      <c r="L50" s="87">
        <v>31232</v>
      </c>
      <c r="M50" s="88">
        <v>32164</v>
      </c>
    </row>
    <row r="51" spans="2:13" ht="27.75" customHeight="1">
      <c r="B51" s="1171"/>
      <c r="C51" s="1172"/>
      <c r="D51" s="85"/>
      <c r="E51" s="1173" t="s">
        <v>36</v>
      </c>
      <c r="F51" s="1173"/>
      <c r="G51" s="1173"/>
      <c r="H51" s="1174"/>
      <c r="I51" s="86">
        <v>78064</v>
      </c>
      <c r="J51" s="87">
        <v>77919</v>
      </c>
      <c r="K51" s="87">
        <v>76786</v>
      </c>
      <c r="L51" s="87">
        <v>73781</v>
      </c>
      <c r="M51" s="88">
        <v>69641</v>
      </c>
    </row>
    <row r="52" spans="2:13" ht="27.75" customHeight="1" thickBot="1">
      <c r="B52" s="1175" t="s">
        <v>37</v>
      </c>
      <c r="C52" s="1176"/>
      <c r="D52" s="90"/>
      <c r="E52" s="1177" t="s">
        <v>38</v>
      </c>
      <c r="F52" s="1177"/>
      <c r="G52" s="1177"/>
      <c r="H52" s="1178"/>
      <c r="I52" s="91">
        <v>24672</v>
      </c>
      <c r="J52" s="92">
        <v>12874</v>
      </c>
      <c r="K52" s="92">
        <v>4998</v>
      </c>
      <c r="L52" s="92">
        <v>2131</v>
      </c>
      <c r="M52" s="93">
        <v>291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33375</v>
      </c>
      <c r="E3" s="116"/>
      <c r="F3" s="117">
        <v>38349</v>
      </c>
      <c r="G3" s="118"/>
      <c r="H3" s="119"/>
    </row>
    <row r="4" spans="1:8">
      <c r="A4" s="120"/>
      <c r="B4" s="121"/>
      <c r="C4" s="122"/>
      <c r="D4" s="123">
        <v>16877</v>
      </c>
      <c r="E4" s="124"/>
      <c r="F4" s="125">
        <v>22585</v>
      </c>
      <c r="G4" s="126"/>
      <c r="H4" s="127"/>
    </row>
    <row r="5" spans="1:8">
      <c r="A5" s="108" t="s">
        <v>510</v>
      </c>
      <c r="B5" s="113"/>
      <c r="C5" s="114"/>
      <c r="D5" s="115">
        <v>33526</v>
      </c>
      <c r="E5" s="116"/>
      <c r="F5" s="117">
        <v>37688</v>
      </c>
      <c r="G5" s="118"/>
      <c r="H5" s="119"/>
    </row>
    <row r="6" spans="1:8">
      <c r="A6" s="120"/>
      <c r="B6" s="121"/>
      <c r="C6" s="122"/>
      <c r="D6" s="123">
        <v>17569</v>
      </c>
      <c r="E6" s="124"/>
      <c r="F6" s="125">
        <v>22661</v>
      </c>
      <c r="G6" s="126"/>
      <c r="H6" s="127"/>
    </row>
    <row r="7" spans="1:8">
      <c r="A7" s="108" t="s">
        <v>511</v>
      </c>
      <c r="B7" s="113"/>
      <c r="C7" s="114"/>
      <c r="D7" s="115">
        <v>37832</v>
      </c>
      <c r="E7" s="116"/>
      <c r="F7" s="117">
        <v>38606</v>
      </c>
      <c r="G7" s="118"/>
      <c r="H7" s="119"/>
    </row>
    <row r="8" spans="1:8">
      <c r="A8" s="120"/>
      <c r="B8" s="121"/>
      <c r="C8" s="122"/>
      <c r="D8" s="123">
        <v>22135</v>
      </c>
      <c r="E8" s="124"/>
      <c r="F8" s="125">
        <v>22435</v>
      </c>
      <c r="G8" s="126"/>
      <c r="H8" s="127"/>
    </row>
    <row r="9" spans="1:8">
      <c r="A9" s="108" t="s">
        <v>512</v>
      </c>
      <c r="B9" s="113"/>
      <c r="C9" s="114"/>
      <c r="D9" s="115">
        <v>41963</v>
      </c>
      <c r="E9" s="116"/>
      <c r="F9" s="117">
        <v>39425</v>
      </c>
      <c r="G9" s="118"/>
      <c r="H9" s="119"/>
    </row>
    <row r="10" spans="1:8">
      <c r="A10" s="120"/>
      <c r="B10" s="121"/>
      <c r="C10" s="122"/>
      <c r="D10" s="123">
        <v>15978</v>
      </c>
      <c r="E10" s="124"/>
      <c r="F10" s="125">
        <v>22414</v>
      </c>
      <c r="G10" s="126"/>
      <c r="H10" s="127"/>
    </row>
    <row r="11" spans="1:8">
      <c r="A11" s="108" t="s">
        <v>513</v>
      </c>
      <c r="B11" s="113"/>
      <c r="C11" s="114"/>
      <c r="D11" s="115">
        <v>25026</v>
      </c>
      <c r="E11" s="116"/>
      <c r="F11" s="117">
        <v>43141</v>
      </c>
      <c r="G11" s="118"/>
      <c r="H11" s="119"/>
    </row>
    <row r="12" spans="1:8">
      <c r="A12" s="120"/>
      <c r="B12" s="121"/>
      <c r="C12" s="128"/>
      <c r="D12" s="123">
        <v>12087</v>
      </c>
      <c r="E12" s="124"/>
      <c r="F12" s="125">
        <v>21887</v>
      </c>
      <c r="G12" s="126"/>
      <c r="H12" s="127"/>
    </row>
    <row r="13" spans="1:8">
      <c r="A13" s="108"/>
      <c r="B13" s="113"/>
      <c r="C13" s="129"/>
      <c r="D13" s="130">
        <v>34344</v>
      </c>
      <c r="E13" s="131"/>
      <c r="F13" s="132">
        <v>39442</v>
      </c>
      <c r="G13" s="133"/>
      <c r="H13" s="119"/>
    </row>
    <row r="14" spans="1:8">
      <c r="A14" s="120"/>
      <c r="B14" s="121"/>
      <c r="C14" s="122"/>
      <c r="D14" s="123">
        <v>16929</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6.63</v>
      </c>
      <c r="C19" s="134">
        <f>ROUND(VALUE(SUBSTITUTE(実質収支比率等に係る経年分析!G$48,"▲","-")),2)</f>
        <v>4.29</v>
      </c>
      <c r="D19" s="134">
        <f>ROUND(VALUE(SUBSTITUTE(実質収支比率等に係る経年分析!H$48,"▲","-")),2)</f>
        <v>3.03</v>
      </c>
      <c r="E19" s="134">
        <f>ROUND(VALUE(SUBSTITUTE(実質収支比率等に係る経年分析!I$48,"▲","-")),2)</f>
        <v>2.1</v>
      </c>
      <c r="F19" s="134">
        <f>ROUND(VALUE(SUBSTITUTE(実質収支比率等に係る経年分析!J$48,"▲","-")),2)</f>
        <v>4.1900000000000004</v>
      </c>
    </row>
    <row r="20" spans="1:11">
      <c r="A20" s="134" t="s">
        <v>43</v>
      </c>
      <c r="B20" s="134">
        <f>ROUND(VALUE(SUBSTITUTE(実質収支比率等に係る経年分析!F$47,"▲","-")),2)</f>
        <v>8.14</v>
      </c>
      <c r="C20" s="134">
        <f>ROUND(VALUE(SUBSTITUTE(実質収支比率等に係る経年分析!G$47,"▲","-")),2)</f>
        <v>10.38</v>
      </c>
      <c r="D20" s="134">
        <f>ROUND(VALUE(SUBSTITUTE(実質収支比率等に係る経年分析!H$47,"▲","-")),2)</f>
        <v>10.47</v>
      </c>
      <c r="E20" s="134">
        <f>ROUND(VALUE(SUBSTITUTE(実質収支比率等に係る経年分析!I$47,"▲","-")),2)</f>
        <v>10.73</v>
      </c>
      <c r="F20" s="134">
        <f>ROUND(VALUE(SUBSTITUTE(実質収支比率等に係る経年分析!J$47,"▲","-")),2)</f>
        <v>11.63</v>
      </c>
    </row>
    <row r="21" spans="1:11">
      <c r="A21" s="134" t="s">
        <v>44</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-1.43</v>
      </c>
      <c r="E21" s="134">
        <f>IF(ISNUMBER(VALUE(SUBSTITUTE(実質収支比率等に係る経年分析!I$49,"▲","-"))),ROUND(VALUE(SUBSTITUTE(実質収支比率等に係る経年分析!I$49,"▲","-")),2),NA())</f>
        <v>-2.19</v>
      </c>
      <c r="F21" s="134">
        <f>IF(ISNUMBER(VALUE(SUBSTITUTE(実質収支比率等に係る経年分析!J$49,"▲","-"))),ROUND(VALUE(SUBSTITUTE(実質収支比率等に係る経年分析!J$49,"▲","-")),2),NA())</f>
        <v>2.14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4.1900000000000004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10639</v>
      </c>
      <c r="E42" s="136"/>
      <c r="F42" s="136"/>
      <c r="G42" s="136">
        <f>'実質公債費比率（分子）の構造'!L$52</f>
        <v>10409</v>
      </c>
      <c r="H42" s="136"/>
      <c r="I42" s="136"/>
      <c r="J42" s="136">
        <f>'実質公債費比率（分子）の構造'!M$52</f>
        <v>10512</v>
      </c>
      <c r="K42" s="136"/>
      <c r="L42" s="136"/>
      <c r="M42" s="136">
        <f>'実質公債費比率（分子）の構造'!N$52</f>
        <v>11311</v>
      </c>
      <c r="N42" s="136"/>
      <c r="O42" s="136"/>
      <c r="P42" s="136">
        <f>'実質公債費比率（分子）の構造'!O$52</f>
        <v>11347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1412</v>
      </c>
      <c r="C44" s="136"/>
      <c r="D44" s="136"/>
      <c r="E44" s="136">
        <f>'実質公債費比率（分子）の構造'!L$50</f>
        <v>2669</v>
      </c>
      <c r="F44" s="136"/>
      <c r="G44" s="136"/>
      <c r="H44" s="136">
        <f>'実質公債費比率（分子）の構造'!M$50</f>
        <v>2236</v>
      </c>
      <c r="I44" s="136"/>
      <c r="J44" s="136"/>
      <c r="K44" s="136">
        <f>'実質公債費比率（分子）の構造'!N$50</f>
        <v>2384</v>
      </c>
      <c r="L44" s="136"/>
      <c r="M44" s="136"/>
      <c r="N44" s="136">
        <f>'実質公債費比率（分子）の構造'!O$50</f>
        <v>1692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1497</v>
      </c>
      <c r="C46" s="136"/>
      <c r="D46" s="136"/>
      <c r="E46" s="136">
        <f>'実質公債費比率（分子）の構造'!L$48</f>
        <v>1392</v>
      </c>
      <c r="F46" s="136"/>
      <c r="G46" s="136"/>
      <c r="H46" s="136">
        <f>'実質公債費比率（分子）の構造'!M$48</f>
        <v>1490</v>
      </c>
      <c r="I46" s="136"/>
      <c r="J46" s="136"/>
      <c r="K46" s="136">
        <f>'実質公債費比率（分子）の構造'!N$48</f>
        <v>1467</v>
      </c>
      <c r="L46" s="136"/>
      <c r="M46" s="136"/>
      <c r="N46" s="136">
        <f>'実質公債費比率（分子）の構造'!O$48</f>
        <v>1411</v>
      </c>
      <c r="O46" s="136"/>
      <c r="P46" s="136"/>
    </row>
    <row r="47" spans="1:16">
      <c r="A47" s="136" t="s">
        <v>56</v>
      </c>
      <c r="B47" s="136">
        <f>'実質公債費比率（分子）の構造'!K$47</f>
        <v>67</v>
      </c>
      <c r="C47" s="136"/>
      <c r="D47" s="136"/>
      <c r="E47" s="136">
        <f>'実質公債費比率（分子）の構造'!L$47</f>
        <v>83</v>
      </c>
      <c r="F47" s="136"/>
      <c r="G47" s="136"/>
      <c r="H47" s="136">
        <f>'実質公債費比率（分子）の構造'!M$47</f>
        <v>83</v>
      </c>
      <c r="I47" s="136"/>
      <c r="J47" s="136"/>
      <c r="K47" s="136">
        <f>'実質公債費比率（分子）の構造'!N$47</f>
        <v>83</v>
      </c>
      <c r="L47" s="136"/>
      <c r="M47" s="136"/>
      <c r="N47" s="136">
        <f>'実質公債費比率（分子）の構造'!O$47</f>
        <v>83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8420</v>
      </c>
      <c r="C49" s="136"/>
      <c r="D49" s="136"/>
      <c r="E49" s="136">
        <f>'実質公債費比率（分子）の構造'!L$45</f>
        <v>8276</v>
      </c>
      <c r="F49" s="136"/>
      <c r="G49" s="136"/>
      <c r="H49" s="136">
        <f>'実質公債費比率（分子）の構造'!M$45</f>
        <v>8351</v>
      </c>
      <c r="I49" s="136"/>
      <c r="J49" s="136"/>
      <c r="K49" s="136">
        <f>'実質公債費比率（分子）の構造'!N$45</f>
        <v>8934</v>
      </c>
      <c r="L49" s="136"/>
      <c r="M49" s="136"/>
      <c r="N49" s="136">
        <f>'実質公債費比率（分子）の構造'!O$45</f>
        <v>8784</v>
      </c>
      <c r="O49" s="136"/>
      <c r="P49" s="136"/>
    </row>
    <row r="50" spans="1:16">
      <c r="A50" s="136" t="s">
        <v>59</v>
      </c>
      <c r="B50" s="136" t="e">
        <f>NA()</f>
        <v>#N/A</v>
      </c>
      <c r="C50" s="136">
        <f>IF(ISNUMBER('実質公債費比率（分子）の構造'!K$53),'実質公債費比率（分子）の構造'!K$53,NA())</f>
        <v>757</v>
      </c>
      <c r="D50" s="136" t="e">
        <f>NA()</f>
        <v>#N/A</v>
      </c>
      <c r="E50" s="136" t="e">
        <f>NA()</f>
        <v>#N/A</v>
      </c>
      <c r="F50" s="136">
        <f>IF(ISNUMBER('実質公債費比率（分子）の構造'!L$53),'実質公債費比率（分子）の構造'!L$53,NA())</f>
        <v>2011</v>
      </c>
      <c r="G50" s="136" t="e">
        <f>NA()</f>
        <v>#N/A</v>
      </c>
      <c r="H50" s="136" t="e">
        <f>NA()</f>
        <v>#N/A</v>
      </c>
      <c r="I50" s="136">
        <f>IF(ISNUMBER('実質公債費比率（分子）の構造'!M$53),'実質公債費比率（分子）の構造'!M$53,NA())</f>
        <v>1648</v>
      </c>
      <c r="J50" s="136" t="e">
        <f>NA()</f>
        <v>#N/A</v>
      </c>
      <c r="K50" s="136" t="e">
        <f>NA()</f>
        <v>#N/A</v>
      </c>
      <c r="L50" s="136">
        <f>IF(ISNUMBER('実質公債費比率（分子）の構造'!N$53),'実質公債費比率（分子）の構造'!N$53,NA())</f>
        <v>1557</v>
      </c>
      <c r="M50" s="136" t="e">
        <f>NA()</f>
        <v>#N/A</v>
      </c>
      <c r="N50" s="136" t="e">
        <f>NA()</f>
        <v>#N/A</v>
      </c>
      <c r="O50" s="136">
        <f>IF(ISNUMBER('実質公債費比率（分子）の構造'!O$53),'実質公債費比率（分子）の構造'!O$53,NA())</f>
        <v>623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78064</v>
      </c>
      <c r="E56" s="135"/>
      <c r="F56" s="135"/>
      <c r="G56" s="135">
        <f>'将来負担比率（分子）の構造'!J$51</f>
        <v>77919</v>
      </c>
      <c r="H56" s="135"/>
      <c r="I56" s="135"/>
      <c r="J56" s="135">
        <f>'将来負担比率（分子）の構造'!K$51</f>
        <v>76786</v>
      </c>
      <c r="K56" s="135"/>
      <c r="L56" s="135"/>
      <c r="M56" s="135">
        <f>'将来負担比率（分子）の構造'!L$51</f>
        <v>73781</v>
      </c>
      <c r="N56" s="135"/>
      <c r="O56" s="135"/>
      <c r="P56" s="135">
        <f>'将来負担比率（分子）の構造'!M$51</f>
        <v>69641</v>
      </c>
    </row>
    <row r="57" spans="1:16">
      <c r="A57" s="135" t="s">
        <v>35</v>
      </c>
      <c r="B57" s="135"/>
      <c r="C57" s="135"/>
      <c r="D57" s="135">
        <f>'将来負担比率（分子）の構造'!I$50</f>
        <v>21327</v>
      </c>
      <c r="E57" s="135"/>
      <c r="F57" s="135"/>
      <c r="G57" s="135">
        <f>'将来負担比率（分子）の構造'!J$50</f>
        <v>25212</v>
      </c>
      <c r="H57" s="135"/>
      <c r="I57" s="135"/>
      <c r="J57" s="135">
        <f>'将来負担比率（分子）の構造'!K$50</f>
        <v>28288</v>
      </c>
      <c r="K57" s="135"/>
      <c r="L57" s="135"/>
      <c r="M57" s="135">
        <f>'将来負担比率（分子）の構造'!L$50</f>
        <v>31232</v>
      </c>
      <c r="N57" s="135"/>
      <c r="O57" s="135"/>
      <c r="P57" s="135">
        <f>'将来負担比率（分子）の構造'!M$50</f>
        <v>32164</v>
      </c>
    </row>
    <row r="58" spans="1:16">
      <c r="A58" s="135" t="s">
        <v>34</v>
      </c>
      <c r="B58" s="135"/>
      <c r="C58" s="135"/>
      <c r="D58" s="135">
        <f>'将来負担比率（分子）の構造'!I$49</f>
        <v>17130</v>
      </c>
      <c r="E58" s="135"/>
      <c r="F58" s="135"/>
      <c r="G58" s="135">
        <f>'将来負担比率（分子）の構造'!J$49</f>
        <v>19277</v>
      </c>
      <c r="H58" s="135"/>
      <c r="I58" s="135"/>
      <c r="J58" s="135">
        <f>'将来負担比率（分子）の構造'!K$49</f>
        <v>21664</v>
      </c>
      <c r="K58" s="135"/>
      <c r="L58" s="135"/>
      <c r="M58" s="135">
        <f>'将来負担比率（分子）の構造'!L$49</f>
        <v>19262</v>
      </c>
      <c r="N58" s="135"/>
      <c r="O58" s="135"/>
      <c r="P58" s="135">
        <f>'将来負担比率（分子）の構造'!M$49</f>
        <v>19786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v>
      </c>
      <c r="C61" s="135"/>
      <c r="D61" s="135"/>
      <c r="E61" s="135">
        <f>'将来負担比率（分子）の構造'!J$46</f>
        <v>49</v>
      </c>
      <c r="F61" s="135"/>
      <c r="G61" s="135"/>
      <c r="H61" s="135">
        <f>'将来負担比率（分子）の構造'!K$46</f>
        <v>40</v>
      </c>
      <c r="I61" s="135"/>
      <c r="J61" s="135"/>
      <c r="K61" s="135">
        <f>'将来負担比率（分子）の構造'!L$46</f>
        <v>22</v>
      </c>
      <c r="L61" s="135"/>
      <c r="M61" s="135"/>
      <c r="N61" s="135">
        <f>'将来負担比率（分子）の構造'!M$46</f>
        <v>47</v>
      </c>
      <c r="O61" s="135"/>
      <c r="P61" s="135"/>
    </row>
    <row r="62" spans="1:16">
      <c r="A62" s="135" t="s">
        <v>29</v>
      </c>
      <c r="B62" s="135">
        <f>'将来負担比率（分子）の構造'!I$45</f>
        <v>35999</v>
      </c>
      <c r="C62" s="135"/>
      <c r="D62" s="135"/>
      <c r="E62" s="135">
        <f>'将来負担比率（分子）の構造'!J$45</f>
        <v>35396</v>
      </c>
      <c r="F62" s="135"/>
      <c r="G62" s="135"/>
      <c r="H62" s="135">
        <f>'将来負担比率（分子）の構造'!K$45</f>
        <v>34609</v>
      </c>
      <c r="I62" s="135"/>
      <c r="J62" s="135"/>
      <c r="K62" s="135">
        <f>'将来負担比率（分子）の構造'!L$45</f>
        <v>33545</v>
      </c>
      <c r="L62" s="135"/>
      <c r="M62" s="135"/>
      <c r="N62" s="135">
        <f>'将来負担比率（分子）の構造'!M$45</f>
        <v>32285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15090</v>
      </c>
      <c r="C64" s="135"/>
      <c r="D64" s="135"/>
      <c r="E64" s="135">
        <f>'将来負担比率（分子）の構造'!J$43</f>
        <v>14345</v>
      </c>
      <c r="F64" s="135"/>
      <c r="G64" s="135"/>
      <c r="H64" s="135">
        <f>'将来負担比率（分子）の構造'!K$43</f>
        <v>14017</v>
      </c>
      <c r="I64" s="135"/>
      <c r="J64" s="135"/>
      <c r="K64" s="135">
        <f>'将来負担比率（分子）の構造'!L$43</f>
        <v>13858</v>
      </c>
      <c r="L64" s="135"/>
      <c r="M64" s="135"/>
      <c r="N64" s="135">
        <f>'将来負担比率（分子）の構造'!M$43</f>
        <v>14032</v>
      </c>
      <c r="O64" s="135"/>
      <c r="P64" s="135"/>
    </row>
    <row r="65" spans="1:16">
      <c r="A65" s="135" t="s">
        <v>26</v>
      </c>
      <c r="B65" s="135">
        <f>'将来負担比率（分子）の構造'!I$42</f>
        <v>18430</v>
      </c>
      <c r="C65" s="135"/>
      <c r="D65" s="135"/>
      <c r="E65" s="135">
        <f>'将来負担比率（分子）の構造'!J$42</f>
        <v>14416</v>
      </c>
      <c r="F65" s="135"/>
      <c r="G65" s="135"/>
      <c r="H65" s="135">
        <f>'将来負担比率（分子）の構造'!K$42</f>
        <v>13288</v>
      </c>
      <c r="I65" s="135"/>
      <c r="J65" s="135"/>
      <c r="K65" s="135">
        <f>'将来負担比率（分子）の構造'!L$42</f>
        <v>10289</v>
      </c>
      <c r="L65" s="135"/>
      <c r="M65" s="135"/>
      <c r="N65" s="135">
        <f>'将来負担比率（分子）の構造'!M$42</f>
        <v>9987</v>
      </c>
      <c r="O65" s="135"/>
      <c r="P65" s="135"/>
    </row>
    <row r="66" spans="1:16">
      <c r="A66" s="135" t="s">
        <v>25</v>
      </c>
      <c r="B66" s="135">
        <f>'将来負担比率（分子）の構造'!I$41</f>
        <v>71657</v>
      </c>
      <c r="C66" s="135"/>
      <c r="D66" s="135"/>
      <c r="E66" s="135">
        <f>'将来負担比率（分子）の構造'!J$41</f>
        <v>71076</v>
      </c>
      <c r="F66" s="135"/>
      <c r="G66" s="135"/>
      <c r="H66" s="135">
        <f>'将来負担比率（分子）の構造'!K$41</f>
        <v>69782</v>
      </c>
      <c r="I66" s="135"/>
      <c r="J66" s="135"/>
      <c r="K66" s="135">
        <f>'将来負担比率（分子）の構造'!L$41</f>
        <v>68690</v>
      </c>
      <c r="L66" s="135"/>
      <c r="M66" s="135"/>
      <c r="N66" s="135">
        <f>'将来負担比率（分子）の構造'!M$41</f>
        <v>65530</v>
      </c>
      <c r="O66" s="135"/>
      <c r="P66" s="135"/>
    </row>
    <row r="67" spans="1:16">
      <c r="A67" s="135" t="s">
        <v>63</v>
      </c>
      <c r="B67" s="135" t="e">
        <f>NA()</f>
        <v>#N/A</v>
      </c>
      <c r="C67" s="135">
        <f>IF(ISNUMBER('将来負担比率（分子）の構造'!I$52), IF('将来負担比率（分子）の構造'!I$52 &lt; 0, 0, '将来負担比率（分子）の構造'!I$52), NA())</f>
        <v>24672</v>
      </c>
      <c r="D67" s="135" t="e">
        <f>NA()</f>
        <v>#N/A</v>
      </c>
      <c r="E67" s="135" t="e">
        <f>NA()</f>
        <v>#N/A</v>
      </c>
      <c r="F67" s="135">
        <f>IF(ISNUMBER('将来負担比率（分子）の構造'!J$52), IF('将来負担比率（分子）の構造'!J$52 &lt; 0, 0, '将来負担比率（分子）の構造'!J$52), NA())</f>
        <v>12874</v>
      </c>
      <c r="G67" s="135" t="e">
        <f>NA()</f>
        <v>#N/A</v>
      </c>
      <c r="H67" s="135" t="e">
        <f>NA()</f>
        <v>#N/A</v>
      </c>
      <c r="I67" s="135">
        <f>IF(ISNUMBER('将来負担比率（分子）の構造'!K$52), IF('将来負担比率（分子）の構造'!K$52 &lt; 0, 0, '将来負担比率（分子）の構造'!K$52), NA())</f>
        <v>4998</v>
      </c>
      <c r="J67" s="135" t="e">
        <f>NA()</f>
        <v>#N/A</v>
      </c>
      <c r="K67" s="135" t="e">
        <f>NA()</f>
        <v>#N/A</v>
      </c>
      <c r="L67" s="135">
        <f>IF(ISNUMBER('将来負担比率（分子）の構造'!L$52), IF('将来負担比率（分子）の構造'!L$52 &lt; 0, 0, '将来負担比率（分子）の構造'!L$52), NA())</f>
        <v>2131</v>
      </c>
      <c r="M67" s="135" t="e">
        <f>NA()</f>
        <v>#N/A</v>
      </c>
      <c r="N67" s="135" t="e">
        <f>NA()</f>
        <v>#N/A</v>
      </c>
      <c r="O67" s="135">
        <f>IF(ISNUMBER('将来負担比率（分子）の構造'!M$52), IF('将来負担比率（分子）の構造'!M$52 &lt; 0, 0, '将来負担比率（分子）の構造'!M$52), NA())</f>
        <v>291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78443381</v>
      </c>
      <c r="S5" s="637"/>
      <c r="T5" s="637"/>
      <c r="U5" s="637"/>
      <c r="V5" s="637"/>
      <c r="W5" s="637"/>
      <c r="X5" s="637"/>
      <c r="Y5" s="684"/>
      <c r="Z5" s="697">
        <v>59.8</v>
      </c>
      <c r="AA5" s="697"/>
      <c r="AB5" s="697"/>
      <c r="AC5" s="697"/>
      <c r="AD5" s="698">
        <v>72296813</v>
      </c>
      <c r="AE5" s="698"/>
      <c r="AF5" s="698"/>
      <c r="AG5" s="698"/>
      <c r="AH5" s="698"/>
      <c r="AI5" s="698"/>
      <c r="AJ5" s="698"/>
      <c r="AK5" s="698"/>
      <c r="AL5" s="685">
        <v>90.9</v>
      </c>
      <c r="AM5" s="654"/>
      <c r="AN5" s="654"/>
      <c r="AO5" s="686"/>
      <c r="AP5" s="673" t="s">
        <v>208</v>
      </c>
      <c r="AQ5" s="674"/>
      <c r="AR5" s="674"/>
      <c r="AS5" s="674"/>
      <c r="AT5" s="674"/>
      <c r="AU5" s="674"/>
      <c r="AV5" s="674"/>
      <c r="AW5" s="674"/>
      <c r="AX5" s="674"/>
      <c r="AY5" s="674"/>
      <c r="AZ5" s="674"/>
      <c r="BA5" s="674"/>
      <c r="BB5" s="674"/>
      <c r="BC5" s="674"/>
      <c r="BD5" s="674"/>
      <c r="BE5" s="674"/>
      <c r="BF5" s="675"/>
      <c r="BG5" s="586">
        <v>70748829</v>
      </c>
      <c r="BH5" s="587"/>
      <c r="BI5" s="587"/>
      <c r="BJ5" s="587"/>
      <c r="BK5" s="587"/>
      <c r="BL5" s="587"/>
      <c r="BM5" s="587"/>
      <c r="BN5" s="588"/>
      <c r="BO5" s="639">
        <v>90.2</v>
      </c>
      <c r="BP5" s="639"/>
      <c r="BQ5" s="639"/>
      <c r="BR5" s="639"/>
      <c r="BS5" s="640">
        <v>253652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725917</v>
      </c>
      <c r="S6" s="587"/>
      <c r="T6" s="587"/>
      <c r="U6" s="587"/>
      <c r="V6" s="587"/>
      <c r="W6" s="587"/>
      <c r="X6" s="587"/>
      <c r="Y6" s="588"/>
      <c r="Z6" s="639">
        <v>0.6</v>
      </c>
      <c r="AA6" s="639"/>
      <c r="AB6" s="639"/>
      <c r="AC6" s="639"/>
      <c r="AD6" s="640">
        <v>725917</v>
      </c>
      <c r="AE6" s="640"/>
      <c r="AF6" s="640"/>
      <c r="AG6" s="640"/>
      <c r="AH6" s="640"/>
      <c r="AI6" s="640"/>
      <c r="AJ6" s="640"/>
      <c r="AK6" s="640"/>
      <c r="AL6" s="609">
        <v>0.9</v>
      </c>
      <c r="AM6" s="641"/>
      <c r="AN6" s="641"/>
      <c r="AO6" s="642"/>
      <c r="AP6" s="583" t="s">
        <v>213</v>
      </c>
      <c r="AQ6" s="584"/>
      <c r="AR6" s="584"/>
      <c r="AS6" s="584"/>
      <c r="AT6" s="584"/>
      <c r="AU6" s="584"/>
      <c r="AV6" s="584"/>
      <c r="AW6" s="584"/>
      <c r="AX6" s="584"/>
      <c r="AY6" s="584"/>
      <c r="AZ6" s="584"/>
      <c r="BA6" s="584"/>
      <c r="BB6" s="584"/>
      <c r="BC6" s="584"/>
      <c r="BD6" s="584"/>
      <c r="BE6" s="584"/>
      <c r="BF6" s="585"/>
      <c r="BG6" s="586">
        <v>70748829</v>
      </c>
      <c r="BH6" s="587"/>
      <c r="BI6" s="587"/>
      <c r="BJ6" s="587"/>
      <c r="BK6" s="587"/>
      <c r="BL6" s="587"/>
      <c r="BM6" s="587"/>
      <c r="BN6" s="588"/>
      <c r="BO6" s="639">
        <v>90.2</v>
      </c>
      <c r="BP6" s="639"/>
      <c r="BQ6" s="639"/>
      <c r="BR6" s="639"/>
      <c r="BS6" s="640">
        <v>253652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835122</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835122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176242</v>
      </c>
      <c r="S7" s="587"/>
      <c r="T7" s="587"/>
      <c r="U7" s="587"/>
      <c r="V7" s="587"/>
      <c r="W7" s="587"/>
      <c r="X7" s="587"/>
      <c r="Y7" s="588"/>
      <c r="Z7" s="639">
        <v>0.1</v>
      </c>
      <c r="AA7" s="639"/>
      <c r="AB7" s="639"/>
      <c r="AC7" s="639"/>
      <c r="AD7" s="640">
        <v>176242</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40151148</v>
      </c>
      <c r="BH7" s="587"/>
      <c r="BI7" s="587"/>
      <c r="BJ7" s="587"/>
      <c r="BK7" s="587"/>
      <c r="BL7" s="587"/>
      <c r="BM7" s="587"/>
      <c r="BN7" s="588"/>
      <c r="BO7" s="639">
        <v>51.2</v>
      </c>
      <c r="BP7" s="639"/>
      <c r="BQ7" s="639"/>
      <c r="BR7" s="639"/>
      <c r="BS7" s="640">
        <v>253652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14168768</v>
      </c>
      <c r="CS7" s="587"/>
      <c r="CT7" s="587"/>
      <c r="CU7" s="587"/>
      <c r="CV7" s="587"/>
      <c r="CW7" s="587"/>
      <c r="CX7" s="587"/>
      <c r="CY7" s="588"/>
      <c r="CZ7" s="639">
        <v>11.1</v>
      </c>
      <c r="DA7" s="639"/>
      <c r="DB7" s="639"/>
      <c r="DC7" s="639"/>
      <c r="DD7" s="592">
        <v>315835</v>
      </c>
      <c r="DE7" s="587"/>
      <c r="DF7" s="587"/>
      <c r="DG7" s="587"/>
      <c r="DH7" s="587"/>
      <c r="DI7" s="587"/>
      <c r="DJ7" s="587"/>
      <c r="DK7" s="587"/>
      <c r="DL7" s="587"/>
      <c r="DM7" s="587"/>
      <c r="DN7" s="587"/>
      <c r="DO7" s="587"/>
      <c r="DP7" s="588"/>
      <c r="DQ7" s="592">
        <v>12559609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336484</v>
      </c>
      <c r="S8" s="587"/>
      <c r="T8" s="587"/>
      <c r="U8" s="587"/>
      <c r="V8" s="587"/>
      <c r="W8" s="587"/>
      <c r="X8" s="587"/>
      <c r="Y8" s="588"/>
      <c r="Z8" s="639">
        <v>0.3</v>
      </c>
      <c r="AA8" s="639"/>
      <c r="AB8" s="639"/>
      <c r="AC8" s="639"/>
      <c r="AD8" s="640">
        <v>336484</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739689</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54396049</v>
      </c>
      <c r="CS8" s="587"/>
      <c r="CT8" s="587"/>
      <c r="CU8" s="587"/>
      <c r="CV8" s="587"/>
      <c r="CW8" s="587"/>
      <c r="CX8" s="587"/>
      <c r="CY8" s="588"/>
      <c r="CZ8" s="639">
        <v>42.7</v>
      </c>
      <c r="DA8" s="639"/>
      <c r="DB8" s="639"/>
      <c r="DC8" s="639"/>
      <c r="DD8" s="592">
        <v>450177</v>
      </c>
      <c r="DE8" s="587"/>
      <c r="DF8" s="587"/>
      <c r="DG8" s="587"/>
      <c r="DH8" s="587"/>
      <c r="DI8" s="587"/>
      <c r="DJ8" s="587"/>
      <c r="DK8" s="587"/>
      <c r="DL8" s="587"/>
      <c r="DM8" s="587"/>
      <c r="DN8" s="587"/>
      <c r="DO8" s="587"/>
      <c r="DP8" s="588"/>
      <c r="DQ8" s="592">
        <v>28177500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619233</v>
      </c>
      <c r="S9" s="587"/>
      <c r="T9" s="587"/>
      <c r="U9" s="587"/>
      <c r="V9" s="587"/>
      <c r="W9" s="587"/>
      <c r="X9" s="587"/>
      <c r="Y9" s="588"/>
      <c r="Z9" s="639">
        <v>0.5</v>
      </c>
      <c r="AA9" s="639"/>
      <c r="AB9" s="639"/>
      <c r="AC9" s="639"/>
      <c r="AD9" s="640">
        <v>619233</v>
      </c>
      <c r="AE9" s="640"/>
      <c r="AF9" s="640"/>
      <c r="AG9" s="640"/>
      <c r="AH9" s="640"/>
      <c r="AI9" s="640"/>
      <c r="AJ9" s="640"/>
      <c r="AK9" s="640"/>
      <c r="AL9" s="609">
        <v>0.8</v>
      </c>
      <c r="AM9" s="641"/>
      <c r="AN9" s="641"/>
      <c r="AO9" s="642"/>
      <c r="AP9" s="583" t="s">
        <v>223</v>
      </c>
      <c r="AQ9" s="584"/>
      <c r="AR9" s="584"/>
      <c r="AS9" s="584"/>
      <c r="AT9" s="584"/>
      <c r="AU9" s="584"/>
      <c r="AV9" s="584"/>
      <c r="AW9" s="584"/>
      <c r="AX9" s="584"/>
      <c r="AY9" s="584"/>
      <c r="AZ9" s="584"/>
      <c r="BA9" s="584"/>
      <c r="BB9" s="584"/>
      <c r="BC9" s="584"/>
      <c r="BD9" s="584"/>
      <c r="BE9" s="584"/>
      <c r="BF9" s="585"/>
      <c r="BG9" s="586">
        <v>35795078</v>
      </c>
      <c r="BH9" s="587"/>
      <c r="BI9" s="587"/>
      <c r="BJ9" s="587"/>
      <c r="BK9" s="587"/>
      <c r="BL9" s="587"/>
      <c r="BM9" s="587"/>
      <c r="BN9" s="588"/>
      <c r="BO9" s="639">
        <v>45.6</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14603963</v>
      </c>
      <c r="CS9" s="587"/>
      <c r="CT9" s="587"/>
      <c r="CU9" s="587"/>
      <c r="CV9" s="587"/>
      <c r="CW9" s="587"/>
      <c r="CX9" s="587"/>
      <c r="CY9" s="588"/>
      <c r="CZ9" s="639">
        <v>11.5</v>
      </c>
      <c r="DA9" s="639"/>
      <c r="DB9" s="639"/>
      <c r="DC9" s="639"/>
      <c r="DD9" s="592">
        <v>1935268</v>
      </c>
      <c r="DE9" s="587"/>
      <c r="DF9" s="587"/>
      <c r="DG9" s="587"/>
      <c r="DH9" s="587"/>
      <c r="DI9" s="587"/>
      <c r="DJ9" s="587"/>
      <c r="DK9" s="587"/>
      <c r="DL9" s="587"/>
      <c r="DM9" s="587"/>
      <c r="DN9" s="587"/>
      <c r="DO9" s="587"/>
      <c r="DP9" s="588"/>
      <c r="DQ9" s="592">
        <v>10893908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3567415</v>
      </c>
      <c r="S10" s="587"/>
      <c r="T10" s="587"/>
      <c r="U10" s="587"/>
      <c r="V10" s="587"/>
      <c r="W10" s="587"/>
      <c r="X10" s="587"/>
      <c r="Y10" s="588"/>
      <c r="Z10" s="639">
        <v>2.7</v>
      </c>
      <c r="AA10" s="639"/>
      <c r="AB10" s="639"/>
      <c r="AC10" s="639"/>
      <c r="AD10" s="640">
        <v>3567415</v>
      </c>
      <c r="AE10" s="640"/>
      <c r="AF10" s="640"/>
      <c r="AG10" s="640"/>
      <c r="AH10" s="640"/>
      <c r="AI10" s="640"/>
      <c r="AJ10" s="640"/>
      <c r="AK10" s="640"/>
      <c r="AL10" s="609">
        <v>4.5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1029825</v>
      </c>
      <c r="BH10" s="587"/>
      <c r="BI10" s="587"/>
      <c r="BJ10" s="587"/>
      <c r="BK10" s="587"/>
      <c r="BL10" s="587"/>
      <c r="BM10" s="587"/>
      <c r="BN10" s="588"/>
      <c r="BO10" s="639">
        <v>1.3</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139645</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130710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2586556</v>
      </c>
      <c r="BH11" s="587"/>
      <c r="BI11" s="587"/>
      <c r="BJ11" s="587"/>
      <c r="BK11" s="587"/>
      <c r="BL11" s="587"/>
      <c r="BM11" s="587"/>
      <c r="BN11" s="588"/>
      <c r="BO11" s="639">
        <v>3.3</v>
      </c>
      <c r="BP11" s="639"/>
      <c r="BQ11" s="639"/>
      <c r="BR11" s="639"/>
      <c r="BS11" s="592">
        <v>253652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231592</v>
      </c>
      <c r="CS11" s="587"/>
      <c r="CT11" s="587"/>
      <c r="CU11" s="587"/>
      <c r="CV11" s="587"/>
      <c r="CW11" s="587"/>
      <c r="CX11" s="587"/>
      <c r="CY11" s="588"/>
      <c r="CZ11" s="639">
        <v>0.2</v>
      </c>
      <c r="DA11" s="639"/>
      <c r="DB11" s="639"/>
      <c r="DC11" s="639"/>
      <c r="DD11" s="592" t="s">
        <v>111</v>
      </c>
      <c r="DE11" s="587"/>
      <c r="DF11" s="587"/>
      <c r="DG11" s="587"/>
      <c r="DH11" s="587"/>
      <c r="DI11" s="587"/>
      <c r="DJ11" s="587"/>
      <c r="DK11" s="587"/>
      <c r="DL11" s="587"/>
      <c r="DM11" s="587"/>
      <c r="DN11" s="587"/>
      <c r="DO11" s="587"/>
      <c r="DP11" s="588"/>
      <c r="DQ11" s="592">
        <v>217485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27405583</v>
      </c>
      <c r="BH12" s="587"/>
      <c r="BI12" s="587"/>
      <c r="BJ12" s="587"/>
      <c r="BK12" s="587"/>
      <c r="BL12" s="587"/>
      <c r="BM12" s="587"/>
      <c r="BN12" s="588"/>
      <c r="BO12" s="639">
        <v>34.9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1413163</v>
      </c>
      <c r="CS12" s="587"/>
      <c r="CT12" s="587"/>
      <c r="CU12" s="587"/>
      <c r="CV12" s="587"/>
      <c r="CW12" s="587"/>
      <c r="CX12" s="587"/>
      <c r="CY12" s="588"/>
      <c r="CZ12" s="639">
        <v>1.1000000000000001</v>
      </c>
      <c r="DA12" s="639"/>
      <c r="DB12" s="639"/>
      <c r="DC12" s="639"/>
      <c r="DD12" s="592">
        <v>3605</v>
      </c>
      <c r="DE12" s="587"/>
      <c r="DF12" s="587"/>
      <c r="DG12" s="587"/>
      <c r="DH12" s="587"/>
      <c r="DI12" s="587"/>
      <c r="DJ12" s="587"/>
      <c r="DK12" s="587"/>
      <c r="DL12" s="587"/>
      <c r="DM12" s="587"/>
      <c r="DN12" s="587"/>
      <c r="DO12" s="587"/>
      <c r="DP12" s="588"/>
      <c r="DQ12" s="592">
        <v>465198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321290</v>
      </c>
      <c r="S13" s="587"/>
      <c r="T13" s="587"/>
      <c r="U13" s="587"/>
      <c r="V13" s="587"/>
      <c r="W13" s="587"/>
      <c r="X13" s="587"/>
      <c r="Y13" s="588"/>
      <c r="Z13" s="639">
        <v>0.2</v>
      </c>
      <c r="AA13" s="639"/>
      <c r="AB13" s="639"/>
      <c r="AC13" s="639"/>
      <c r="AD13" s="640">
        <v>321290</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27317990</v>
      </c>
      <c r="BH13" s="587"/>
      <c r="BI13" s="587"/>
      <c r="BJ13" s="587"/>
      <c r="BK13" s="587"/>
      <c r="BL13" s="587"/>
      <c r="BM13" s="587"/>
      <c r="BN13" s="588"/>
      <c r="BO13" s="639">
        <v>34.799999999999997</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11605822</v>
      </c>
      <c r="CS13" s="587"/>
      <c r="CT13" s="587"/>
      <c r="CU13" s="587"/>
      <c r="CV13" s="587"/>
      <c r="CW13" s="587"/>
      <c r="CX13" s="587"/>
      <c r="CY13" s="588"/>
      <c r="CZ13" s="639">
        <v>9.1</v>
      </c>
      <c r="DA13" s="639"/>
      <c r="DB13" s="639"/>
      <c r="DC13" s="639"/>
      <c r="DD13" s="592">
        <v>4618179</v>
      </c>
      <c r="DE13" s="587"/>
      <c r="DF13" s="587"/>
      <c r="DG13" s="587"/>
      <c r="DH13" s="587"/>
      <c r="DI13" s="587"/>
      <c r="DJ13" s="587"/>
      <c r="DK13" s="587"/>
      <c r="DL13" s="587"/>
      <c r="DM13" s="587"/>
      <c r="DN13" s="587"/>
      <c r="DO13" s="587"/>
      <c r="DP13" s="588"/>
      <c r="DQ13" s="592">
        <v>8376298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222487</v>
      </c>
      <c r="BH14" s="587"/>
      <c r="BI14" s="587"/>
      <c r="BJ14" s="587"/>
      <c r="BK14" s="587"/>
      <c r="BL14" s="587"/>
      <c r="BM14" s="587"/>
      <c r="BN14" s="588"/>
      <c r="BO14" s="639">
        <v>0.3</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5311145</v>
      </c>
      <c r="CS14" s="587"/>
      <c r="CT14" s="587"/>
      <c r="CU14" s="587"/>
      <c r="CV14" s="587"/>
      <c r="CW14" s="587"/>
      <c r="CX14" s="587"/>
      <c r="CY14" s="588"/>
      <c r="CZ14" s="639">
        <v>4.2</v>
      </c>
      <c r="DA14" s="639"/>
      <c r="DB14" s="639"/>
      <c r="DC14" s="639"/>
      <c r="DD14" s="592">
        <v>275948</v>
      </c>
      <c r="DE14" s="587"/>
      <c r="DF14" s="587"/>
      <c r="DG14" s="587"/>
      <c r="DH14" s="587"/>
      <c r="DI14" s="587"/>
      <c r="DJ14" s="587"/>
      <c r="DK14" s="587"/>
      <c r="DL14" s="587"/>
      <c r="DM14" s="587"/>
      <c r="DN14" s="587"/>
      <c r="DO14" s="587"/>
      <c r="DP14" s="588"/>
      <c r="DQ14" s="592">
        <v>5070645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292374</v>
      </c>
      <c r="S15" s="587"/>
      <c r="T15" s="587"/>
      <c r="U15" s="587"/>
      <c r="V15" s="587"/>
      <c r="W15" s="587"/>
      <c r="X15" s="587"/>
      <c r="Y15" s="588"/>
      <c r="Z15" s="639">
        <v>0.2</v>
      </c>
      <c r="AA15" s="639"/>
      <c r="AB15" s="639"/>
      <c r="AC15" s="639"/>
      <c r="AD15" s="640">
        <v>292374</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2969611</v>
      </c>
      <c r="BH15" s="587"/>
      <c r="BI15" s="587"/>
      <c r="BJ15" s="587"/>
      <c r="BK15" s="587"/>
      <c r="BL15" s="587"/>
      <c r="BM15" s="587"/>
      <c r="BN15" s="588"/>
      <c r="BO15" s="639">
        <v>3.8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15537097</v>
      </c>
      <c r="CS15" s="587"/>
      <c r="CT15" s="587"/>
      <c r="CU15" s="587"/>
      <c r="CV15" s="587"/>
      <c r="CW15" s="587"/>
      <c r="CX15" s="587"/>
      <c r="CY15" s="588"/>
      <c r="CZ15" s="639">
        <v>12.2</v>
      </c>
      <c r="DA15" s="639"/>
      <c r="DB15" s="639"/>
      <c r="DC15" s="639"/>
      <c r="DD15" s="592">
        <v>4142080</v>
      </c>
      <c r="DE15" s="587"/>
      <c r="DF15" s="587"/>
      <c r="DG15" s="587"/>
      <c r="DH15" s="587"/>
      <c r="DI15" s="587"/>
      <c r="DJ15" s="587"/>
      <c r="DK15" s="587"/>
      <c r="DL15" s="587"/>
      <c r="DM15" s="587"/>
      <c r="DN15" s="587"/>
      <c r="DO15" s="587"/>
      <c r="DP15" s="588"/>
      <c r="DQ15" s="592">
        <v>12000414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720737</v>
      </c>
      <c r="S16" s="587"/>
      <c r="T16" s="587"/>
      <c r="U16" s="587"/>
      <c r="V16" s="587"/>
      <c r="W16" s="587"/>
      <c r="X16" s="587"/>
      <c r="Y16" s="588"/>
      <c r="Z16" s="639">
        <v>0.5</v>
      </c>
      <c r="AA16" s="639"/>
      <c r="AB16" s="639"/>
      <c r="AC16" s="639"/>
      <c r="AD16" s="640">
        <v>355000</v>
      </c>
      <c r="AE16" s="640"/>
      <c r="AF16" s="640"/>
      <c r="AG16" s="640"/>
      <c r="AH16" s="640"/>
      <c r="AI16" s="640"/>
      <c r="AJ16" s="640"/>
      <c r="AK16" s="640"/>
      <c r="AL16" s="609">
        <v>0.4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17930</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1703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355000</v>
      </c>
      <c r="S17" s="587"/>
      <c r="T17" s="587"/>
      <c r="U17" s="587"/>
      <c r="V17" s="587"/>
      <c r="W17" s="587"/>
      <c r="X17" s="587"/>
      <c r="Y17" s="588"/>
      <c r="Z17" s="639">
        <v>0.3</v>
      </c>
      <c r="AA17" s="639"/>
      <c r="AB17" s="639"/>
      <c r="AC17" s="639"/>
      <c r="AD17" s="640">
        <v>355000</v>
      </c>
      <c r="AE17" s="640"/>
      <c r="AF17" s="640"/>
      <c r="AG17" s="640"/>
      <c r="AH17" s="640"/>
      <c r="AI17" s="640"/>
      <c r="AJ17" s="640"/>
      <c r="AK17" s="640"/>
      <c r="AL17" s="609">
        <v>0.4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9192551</v>
      </c>
      <c r="CS17" s="587"/>
      <c r="CT17" s="587"/>
      <c r="CU17" s="587"/>
      <c r="CV17" s="587"/>
      <c r="CW17" s="587"/>
      <c r="CX17" s="587"/>
      <c r="CY17" s="588"/>
      <c r="CZ17" s="639">
        <v>7.2</v>
      </c>
      <c r="DA17" s="639"/>
      <c r="DB17" s="639"/>
      <c r="DC17" s="639"/>
      <c r="DD17" s="592" t="s">
        <v>111</v>
      </c>
      <c r="DE17" s="587"/>
      <c r="DF17" s="587"/>
      <c r="DG17" s="587"/>
      <c r="DH17" s="587"/>
      <c r="DI17" s="587"/>
      <c r="DJ17" s="587"/>
      <c r="DK17" s="587"/>
      <c r="DL17" s="587"/>
      <c r="DM17" s="587"/>
      <c r="DN17" s="587"/>
      <c r="DO17" s="587"/>
      <c r="DP17" s="588"/>
      <c r="DQ17" s="592">
        <v>8791896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185566</v>
      </c>
      <c r="S18" s="587"/>
      <c r="T18" s="587"/>
      <c r="U18" s="587"/>
      <c r="V18" s="587"/>
      <c r="W18" s="587"/>
      <c r="X18" s="587"/>
      <c r="Y18" s="588"/>
      <c r="Z18" s="639">
        <v>0.1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180171</v>
      </c>
      <c r="S19" s="587"/>
      <c r="T19" s="587"/>
      <c r="U19" s="587"/>
      <c r="V19" s="587"/>
      <c r="W19" s="587"/>
      <c r="X19" s="587"/>
      <c r="Y19" s="588"/>
      <c r="Z19" s="639">
        <v>0.1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7694552</v>
      </c>
      <c r="BH19" s="587"/>
      <c r="BI19" s="587"/>
      <c r="BJ19" s="587"/>
      <c r="BK19" s="587"/>
      <c r="BL19" s="587"/>
      <c r="BM19" s="587"/>
      <c r="BN19" s="588"/>
      <c r="BO19" s="639">
        <v>9.8000000000000007</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85203073</v>
      </c>
      <c r="S20" s="587"/>
      <c r="T20" s="587"/>
      <c r="U20" s="587"/>
      <c r="V20" s="587"/>
      <c r="W20" s="587"/>
      <c r="X20" s="587"/>
      <c r="Y20" s="588"/>
      <c r="Z20" s="639">
        <v>65</v>
      </c>
      <c r="AA20" s="639"/>
      <c r="AB20" s="639"/>
      <c r="AC20" s="639"/>
      <c r="AD20" s="640">
        <v>78690768</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7694552</v>
      </c>
      <c r="BH20" s="587"/>
      <c r="BI20" s="587"/>
      <c r="BJ20" s="587"/>
      <c r="BK20" s="587"/>
      <c r="BL20" s="587"/>
      <c r="BM20" s="587"/>
      <c r="BN20" s="588"/>
      <c r="BO20" s="639">
        <v>9.8000000000000007</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127452847</v>
      </c>
      <c r="CS20" s="587"/>
      <c r="CT20" s="587"/>
      <c r="CU20" s="587"/>
      <c r="CV20" s="587"/>
      <c r="CW20" s="587"/>
      <c r="CX20" s="587"/>
      <c r="CY20" s="588"/>
      <c r="CZ20" s="639">
        <v>100</v>
      </c>
      <c r="DA20" s="639"/>
      <c r="DB20" s="639"/>
      <c r="DC20" s="639"/>
      <c r="DD20" s="592">
        <v>11741092</v>
      </c>
      <c r="DE20" s="587"/>
      <c r="DF20" s="587"/>
      <c r="DG20" s="587"/>
      <c r="DH20" s="587"/>
      <c r="DI20" s="587"/>
      <c r="DJ20" s="587"/>
      <c r="DK20" s="587"/>
      <c r="DL20" s="587"/>
      <c r="DM20" s="587"/>
      <c r="DN20" s="587"/>
      <c r="DO20" s="587"/>
      <c r="DP20" s="588"/>
      <c r="DQ20" s="592">
        <v>87520488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49781</v>
      </c>
      <c r="S21" s="587"/>
      <c r="T21" s="587"/>
      <c r="U21" s="587"/>
      <c r="V21" s="587"/>
      <c r="W21" s="587"/>
      <c r="X21" s="587"/>
      <c r="Y21" s="588"/>
      <c r="Z21" s="639">
        <v>0</v>
      </c>
      <c r="AA21" s="639"/>
      <c r="AB21" s="639"/>
      <c r="AC21" s="639"/>
      <c r="AD21" s="640">
        <v>49781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1043554</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1547984</v>
      </c>
      <c r="BH22" s="587"/>
      <c r="BI22" s="587"/>
      <c r="BJ22" s="587"/>
      <c r="BK22" s="587"/>
      <c r="BL22" s="587"/>
      <c r="BM22" s="587"/>
      <c r="BN22" s="588"/>
      <c r="BO22" s="639">
        <v>2</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3597383</v>
      </c>
      <c r="S23" s="587"/>
      <c r="T23" s="587"/>
      <c r="U23" s="587"/>
      <c r="V23" s="587"/>
      <c r="W23" s="587"/>
      <c r="X23" s="587"/>
      <c r="Y23" s="588"/>
      <c r="Z23" s="639">
        <v>2.7</v>
      </c>
      <c r="AA23" s="639"/>
      <c r="AB23" s="639"/>
      <c r="AC23" s="639"/>
      <c r="AD23" s="640">
        <v>645674</v>
      </c>
      <c r="AE23" s="640"/>
      <c r="AF23" s="640"/>
      <c r="AG23" s="640"/>
      <c r="AH23" s="640"/>
      <c r="AI23" s="640"/>
      <c r="AJ23" s="640"/>
      <c r="AK23" s="640"/>
      <c r="AL23" s="609">
        <v>0.8</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6146568</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1141806</v>
      </c>
      <c r="S24" s="587"/>
      <c r="T24" s="587"/>
      <c r="U24" s="587"/>
      <c r="V24" s="587"/>
      <c r="W24" s="587"/>
      <c r="X24" s="587"/>
      <c r="Y24" s="588"/>
      <c r="Z24" s="639">
        <v>0.9</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72158383</v>
      </c>
      <c r="CS24" s="637"/>
      <c r="CT24" s="637"/>
      <c r="CU24" s="637"/>
      <c r="CV24" s="637"/>
      <c r="CW24" s="637"/>
      <c r="CX24" s="637"/>
      <c r="CY24" s="684"/>
      <c r="CZ24" s="688">
        <v>56.6</v>
      </c>
      <c r="DA24" s="689"/>
      <c r="DB24" s="689"/>
      <c r="DC24" s="690"/>
      <c r="DD24" s="683">
        <v>46753821</v>
      </c>
      <c r="DE24" s="637"/>
      <c r="DF24" s="637"/>
      <c r="DG24" s="637"/>
      <c r="DH24" s="637"/>
      <c r="DI24" s="637"/>
      <c r="DJ24" s="637"/>
      <c r="DK24" s="684"/>
      <c r="DL24" s="683">
        <v>45738318</v>
      </c>
      <c r="DM24" s="637"/>
      <c r="DN24" s="637"/>
      <c r="DO24" s="637"/>
      <c r="DP24" s="637"/>
      <c r="DQ24" s="637"/>
      <c r="DR24" s="637"/>
      <c r="DS24" s="637"/>
      <c r="DT24" s="637"/>
      <c r="DU24" s="637"/>
      <c r="DV24" s="684"/>
      <c r="DW24" s="685">
        <v>56.5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21950711</v>
      </c>
      <c r="S25" s="587"/>
      <c r="T25" s="587"/>
      <c r="U25" s="587"/>
      <c r="V25" s="587"/>
      <c r="W25" s="587"/>
      <c r="X25" s="587"/>
      <c r="Y25" s="588"/>
      <c r="Z25" s="639">
        <v>16.7</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29112438</v>
      </c>
      <c r="CS25" s="605"/>
      <c r="CT25" s="605"/>
      <c r="CU25" s="605"/>
      <c r="CV25" s="605"/>
      <c r="CW25" s="605"/>
      <c r="CX25" s="605"/>
      <c r="CY25" s="606"/>
      <c r="CZ25" s="589">
        <v>22.8</v>
      </c>
      <c r="DA25" s="607"/>
      <c r="DB25" s="607"/>
      <c r="DC25" s="608"/>
      <c r="DD25" s="592">
        <v>27321719</v>
      </c>
      <c r="DE25" s="605"/>
      <c r="DF25" s="605"/>
      <c r="DG25" s="605"/>
      <c r="DH25" s="605"/>
      <c r="DI25" s="605"/>
      <c r="DJ25" s="605"/>
      <c r="DK25" s="606"/>
      <c r="DL25" s="592">
        <v>26310598</v>
      </c>
      <c r="DM25" s="605"/>
      <c r="DN25" s="605"/>
      <c r="DO25" s="605"/>
      <c r="DP25" s="605"/>
      <c r="DQ25" s="605"/>
      <c r="DR25" s="605"/>
      <c r="DS25" s="605"/>
      <c r="DT25" s="605"/>
      <c r="DU25" s="605"/>
      <c r="DV25" s="606"/>
      <c r="DW25" s="609">
        <v>32.5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20747478</v>
      </c>
      <c r="CS26" s="587"/>
      <c r="CT26" s="587"/>
      <c r="CU26" s="587"/>
      <c r="CV26" s="587"/>
      <c r="CW26" s="587"/>
      <c r="CX26" s="587"/>
      <c r="CY26" s="588"/>
      <c r="CZ26" s="589">
        <v>16.3</v>
      </c>
      <c r="DA26" s="607"/>
      <c r="DB26" s="607"/>
      <c r="DC26" s="608"/>
      <c r="DD26" s="592">
        <v>19001173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6789966</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78443381</v>
      </c>
      <c r="BH27" s="587"/>
      <c r="BI27" s="587"/>
      <c r="BJ27" s="587"/>
      <c r="BK27" s="587"/>
      <c r="BL27" s="587"/>
      <c r="BM27" s="587"/>
      <c r="BN27" s="588"/>
      <c r="BO27" s="639">
        <v>100</v>
      </c>
      <c r="BP27" s="639"/>
      <c r="BQ27" s="639"/>
      <c r="BR27" s="639"/>
      <c r="BS27" s="592">
        <v>253652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33853394</v>
      </c>
      <c r="CS27" s="605"/>
      <c r="CT27" s="605"/>
      <c r="CU27" s="605"/>
      <c r="CV27" s="605"/>
      <c r="CW27" s="605"/>
      <c r="CX27" s="605"/>
      <c r="CY27" s="606"/>
      <c r="CZ27" s="589">
        <v>26.6</v>
      </c>
      <c r="DA27" s="607"/>
      <c r="DB27" s="607"/>
      <c r="DC27" s="608"/>
      <c r="DD27" s="592">
        <v>10640206</v>
      </c>
      <c r="DE27" s="605"/>
      <c r="DF27" s="605"/>
      <c r="DG27" s="605"/>
      <c r="DH27" s="605"/>
      <c r="DI27" s="605"/>
      <c r="DJ27" s="605"/>
      <c r="DK27" s="606"/>
      <c r="DL27" s="592">
        <v>10635824</v>
      </c>
      <c r="DM27" s="605"/>
      <c r="DN27" s="605"/>
      <c r="DO27" s="605"/>
      <c r="DP27" s="605"/>
      <c r="DQ27" s="605"/>
      <c r="DR27" s="605"/>
      <c r="DS27" s="605"/>
      <c r="DT27" s="605"/>
      <c r="DU27" s="605"/>
      <c r="DV27" s="606"/>
      <c r="DW27" s="609">
        <v>13.1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544657</v>
      </c>
      <c r="S28" s="587"/>
      <c r="T28" s="587"/>
      <c r="U28" s="587"/>
      <c r="V28" s="587"/>
      <c r="W28" s="587"/>
      <c r="X28" s="587"/>
      <c r="Y28" s="588"/>
      <c r="Z28" s="639">
        <v>0.4</v>
      </c>
      <c r="AA28" s="639"/>
      <c r="AB28" s="639"/>
      <c r="AC28" s="639"/>
      <c r="AD28" s="640">
        <v>158933</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9192551</v>
      </c>
      <c r="CS28" s="587"/>
      <c r="CT28" s="587"/>
      <c r="CU28" s="587"/>
      <c r="CV28" s="587"/>
      <c r="CW28" s="587"/>
      <c r="CX28" s="587"/>
      <c r="CY28" s="588"/>
      <c r="CZ28" s="589">
        <v>7.2</v>
      </c>
      <c r="DA28" s="607"/>
      <c r="DB28" s="607"/>
      <c r="DC28" s="608"/>
      <c r="DD28" s="592">
        <v>8791896</v>
      </c>
      <c r="DE28" s="587"/>
      <c r="DF28" s="587"/>
      <c r="DG28" s="587"/>
      <c r="DH28" s="587"/>
      <c r="DI28" s="587"/>
      <c r="DJ28" s="587"/>
      <c r="DK28" s="588"/>
      <c r="DL28" s="592">
        <v>8791896</v>
      </c>
      <c r="DM28" s="587"/>
      <c r="DN28" s="587"/>
      <c r="DO28" s="587"/>
      <c r="DP28" s="587"/>
      <c r="DQ28" s="587"/>
      <c r="DR28" s="587"/>
      <c r="DS28" s="587"/>
      <c r="DT28" s="587"/>
      <c r="DU28" s="587"/>
      <c r="DV28" s="588"/>
      <c r="DW28" s="609">
        <v>10.9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244786</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9192551</v>
      </c>
      <c r="CS29" s="605"/>
      <c r="CT29" s="605"/>
      <c r="CU29" s="605"/>
      <c r="CV29" s="605"/>
      <c r="CW29" s="605"/>
      <c r="CX29" s="605"/>
      <c r="CY29" s="606"/>
      <c r="CZ29" s="589">
        <v>7.2</v>
      </c>
      <c r="DA29" s="607"/>
      <c r="DB29" s="607"/>
      <c r="DC29" s="608"/>
      <c r="DD29" s="592">
        <v>8791896</v>
      </c>
      <c r="DE29" s="605"/>
      <c r="DF29" s="605"/>
      <c r="DG29" s="605"/>
      <c r="DH29" s="605"/>
      <c r="DI29" s="605"/>
      <c r="DJ29" s="605"/>
      <c r="DK29" s="606"/>
      <c r="DL29" s="592">
        <v>8791896</v>
      </c>
      <c r="DM29" s="605"/>
      <c r="DN29" s="605"/>
      <c r="DO29" s="605"/>
      <c r="DP29" s="605"/>
      <c r="DQ29" s="605"/>
      <c r="DR29" s="605"/>
      <c r="DS29" s="605"/>
      <c r="DT29" s="605"/>
      <c r="DU29" s="605"/>
      <c r="DV29" s="606"/>
      <c r="DW29" s="609">
        <v>10.9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1236097</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98.8</v>
      </c>
      <c r="BH30" s="653"/>
      <c r="BI30" s="653"/>
      <c r="BJ30" s="653"/>
      <c r="BK30" s="653"/>
      <c r="BL30" s="653"/>
      <c r="BM30" s="654">
        <v>95.2</v>
      </c>
      <c r="BN30" s="653"/>
      <c r="BO30" s="653"/>
      <c r="BP30" s="653"/>
      <c r="BQ30" s="655"/>
      <c r="BR30" s="652">
        <v>98.1</v>
      </c>
      <c r="BS30" s="653"/>
      <c r="BT30" s="653"/>
      <c r="BU30" s="653"/>
      <c r="BV30" s="653"/>
      <c r="BW30" s="653"/>
      <c r="BX30" s="654">
        <v>93.9</v>
      </c>
      <c r="BY30" s="653"/>
      <c r="BZ30" s="653"/>
      <c r="CA30" s="653"/>
      <c r="CB30" s="655"/>
      <c r="CD30" s="658"/>
      <c r="CE30" s="659"/>
      <c r="CF30" s="623" t="s">
        <v>291</v>
      </c>
      <c r="CG30" s="620"/>
      <c r="CH30" s="620"/>
      <c r="CI30" s="620"/>
      <c r="CJ30" s="620"/>
      <c r="CK30" s="620"/>
      <c r="CL30" s="620"/>
      <c r="CM30" s="620"/>
      <c r="CN30" s="620"/>
      <c r="CO30" s="620"/>
      <c r="CP30" s="620"/>
      <c r="CQ30" s="621"/>
      <c r="CR30" s="586">
        <v>8296102</v>
      </c>
      <c r="CS30" s="587"/>
      <c r="CT30" s="587"/>
      <c r="CU30" s="587"/>
      <c r="CV30" s="587"/>
      <c r="CW30" s="587"/>
      <c r="CX30" s="587"/>
      <c r="CY30" s="588"/>
      <c r="CZ30" s="589">
        <v>6.5</v>
      </c>
      <c r="DA30" s="607"/>
      <c r="DB30" s="607"/>
      <c r="DC30" s="608"/>
      <c r="DD30" s="592">
        <v>7929542</v>
      </c>
      <c r="DE30" s="587"/>
      <c r="DF30" s="587"/>
      <c r="DG30" s="587"/>
      <c r="DH30" s="587"/>
      <c r="DI30" s="587"/>
      <c r="DJ30" s="587"/>
      <c r="DK30" s="588"/>
      <c r="DL30" s="592">
        <v>7929542</v>
      </c>
      <c r="DM30" s="587"/>
      <c r="DN30" s="587"/>
      <c r="DO30" s="587"/>
      <c r="DP30" s="587"/>
      <c r="DQ30" s="587"/>
      <c r="DR30" s="587"/>
      <c r="DS30" s="587"/>
      <c r="DT30" s="587"/>
      <c r="DU30" s="587"/>
      <c r="DV30" s="588"/>
      <c r="DW30" s="609">
        <v>9.8000000000000007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1075137</v>
      </c>
      <c r="S31" s="587"/>
      <c r="T31" s="587"/>
      <c r="U31" s="587"/>
      <c r="V31" s="587"/>
      <c r="W31" s="587"/>
      <c r="X31" s="587"/>
      <c r="Y31" s="588"/>
      <c r="Z31" s="639">
        <v>0.8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93.4</v>
      </c>
      <c r="BN31" s="651"/>
      <c r="BO31" s="651"/>
      <c r="BP31" s="651"/>
      <c r="BQ31" s="615"/>
      <c r="BR31" s="650">
        <v>97.4</v>
      </c>
      <c r="BS31" s="605"/>
      <c r="BT31" s="605"/>
      <c r="BU31" s="605"/>
      <c r="BV31" s="605"/>
      <c r="BW31" s="605"/>
      <c r="BX31" s="641">
        <v>91.9</v>
      </c>
      <c r="BY31" s="651"/>
      <c r="BZ31" s="651"/>
      <c r="CA31" s="651"/>
      <c r="CB31" s="615"/>
      <c r="CD31" s="658"/>
      <c r="CE31" s="659"/>
      <c r="CF31" s="623" t="s">
        <v>295</v>
      </c>
      <c r="CG31" s="620"/>
      <c r="CH31" s="620"/>
      <c r="CI31" s="620"/>
      <c r="CJ31" s="620"/>
      <c r="CK31" s="620"/>
      <c r="CL31" s="620"/>
      <c r="CM31" s="620"/>
      <c r="CN31" s="620"/>
      <c r="CO31" s="620"/>
      <c r="CP31" s="620"/>
      <c r="CQ31" s="621"/>
      <c r="CR31" s="586">
        <v>896449</v>
      </c>
      <c r="CS31" s="605"/>
      <c r="CT31" s="605"/>
      <c r="CU31" s="605"/>
      <c r="CV31" s="605"/>
      <c r="CW31" s="605"/>
      <c r="CX31" s="605"/>
      <c r="CY31" s="606"/>
      <c r="CZ31" s="589">
        <v>0.7</v>
      </c>
      <c r="DA31" s="607"/>
      <c r="DB31" s="607"/>
      <c r="DC31" s="608"/>
      <c r="DD31" s="592">
        <v>862354</v>
      </c>
      <c r="DE31" s="605"/>
      <c r="DF31" s="605"/>
      <c r="DG31" s="605"/>
      <c r="DH31" s="605"/>
      <c r="DI31" s="605"/>
      <c r="DJ31" s="605"/>
      <c r="DK31" s="606"/>
      <c r="DL31" s="592">
        <v>862354</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3051812</v>
      </c>
      <c r="S32" s="587"/>
      <c r="T32" s="587"/>
      <c r="U32" s="587"/>
      <c r="V32" s="587"/>
      <c r="W32" s="587"/>
      <c r="X32" s="587"/>
      <c r="Y32" s="588"/>
      <c r="Z32" s="639">
        <v>2.2999999999999998</v>
      </c>
      <c r="AA32" s="639"/>
      <c r="AB32" s="639"/>
      <c r="AC32" s="639"/>
      <c r="AD32" s="640">
        <v>8258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96.9</v>
      </c>
      <c r="BN32" s="571"/>
      <c r="BO32" s="571"/>
      <c r="BP32" s="571"/>
      <c r="BQ32" s="628"/>
      <c r="BR32" s="649">
        <v>98.8</v>
      </c>
      <c r="BS32" s="571"/>
      <c r="BT32" s="571"/>
      <c r="BU32" s="571"/>
      <c r="BV32" s="571"/>
      <c r="BW32" s="571"/>
      <c r="BX32" s="634">
        <v>95.9</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5219300</v>
      </c>
      <c r="S33" s="587"/>
      <c r="T33" s="587"/>
      <c r="U33" s="587"/>
      <c r="V33" s="587"/>
      <c r="W33" s="587"/>
      <c r="X33" s="587"/>
      <c r="Y33" s="588"/>
      <c r="Z33" s="639">
        <v>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43535442</v>
      </c>
      <c r="CS33" s="605"/>
      <c r="CT33" s="605"/>
      <c r="CU33" s="605"/>
      <c r="CV33" s="605"/>
      <c r="CW33" s="605"/>
      <c r="CX33" s="605"/>
      <c r="CY33" s="606"/>
      <c r="CZ33" s="589">
        <v>34.200000000000003</v>
      </c>
      <c r="DA33" s="607"/>
      <c r="DB33" s="607"/>
      <c r="DC33" s="608"/>
      <c r="DD33" s="592">
        <v>36288620</v>
      </c>
      <c r="DE33" s="605"/>
      <c r="DF33" s="605"/>
      <c r="DG33" s="605"/>
      <c r="DH33" s="605"/>
      <c r="DI33" s="605"/>
      <c r="DJ33" s="605"/>
      <c r="DK33" s="606"/>
      <c r="DL33" s="592">
        <v>29707480</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23462709</v>
      </c>
      <c r="CS34" s="587"/>
      <c r="CT34" s="587"/>
      <c r="CU34" s="587"/>
      <c r="CV34" s="587"/>
      <c r="CW34" s="587"/>
      <c r="CX34" s="587"/>
      <c r="CY34" s="588"/>
      <c r="CZ34" s="589">
        <v>18.399999999999999</v>
      </c>
      <c r="DA34" s="607"/>
      <c r="DB34" s="607"/>
      <c r="DC34" s="608"/>
      <c r="DD34" s="592">
        <v>19126965</v>
      </c>
      <c r="DE34" s="587"/>
      <c r="DF34" s="587"/>
      <c r="DG34" s="587"/>
      <c r="DH34" s="587"/>
      <c r="DI34" s="587"/>
      <c r="DJ34" s="587"/>
      <c r="DK34" s="588"/>
      <c r="DL34" s="592">
        <v>18009008</v>
      </c>
      <c r="DM34" s="587"/>
      <c r="DN34" s="587"/>
      <c r="DO34" s="587"/>
      <c r="DP34" s="587"/>
      <c r="DQ34" s="587"/>
      <c r="DR34" s="587"/>
      <c r="DS34" s="587"/>
      <c r="DT34" s="587"/>
      <c r="DU34" s="587"/>
      <c r="DV34" s="588"/>
      <c r="DW34" s="609">
        <v>22.3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1333100</v>
      </c>
      <c r="S35" s="587"/>
      <c r="T35" s="587"/>
      <c r="U35" s="587"/>
      <c r="V35" s="587"/>
      <c r="W35" s="587"/>
      <c r="X35" s="587"/>
      <c r="Y35" s="588"/>
      <c r="Z35" s="639">
        <v>1</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13262464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1325389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1078587</v>
      </c>
      <c r="CS35" s="605"/>
      <c r="CT35" s="605"/>
      <c r="CU35" s="605"/>
      <c r="CV35" s="605"/>
      <c r="CW35" s="605"/>
      <c r="CX35" s="605"/>
      <c r="CY35" s="606"/>
      <c r="CZ35" s="589">
        <v>0.8</v>
      </c>
      <c r="DA35" s="607"/>
      <c r="DB35" s="607"/>
      <c r="DC35" s="608"/>
      <c r="DD35" s="592">
        <v>721145</v>
      </c>
      <c r="DE35" s="605"/>
      <c r="DF35" s="605"/>
      <c r="DG35" s="605"/>
      <c r="DH35" s="605"/>
      <c r="DI35" s="605"/>
      <c r="DJ35" s="605"/>
      <c r="DK35" s="606"/>
      <c r="DL35" s="592">
        <v>720410</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131148063</v>
      </c>
      <c r="S36" s="627"/>
      <c r="T36" s="627"/>
      <c r="U36" s="627"/>
      <c r="V36" s="627"/>
      <c r="W36" s="627"/>
      <c r="X36" s="627"/>
      <c r="Y36" s="630"/>
      <c r="Z36" s="631">
        <v>100</v>
      </c>
      <c r="AA36" s="631"/>
      <c r="AB36" s="631"/>
      <c r="AC36" s="631"/>
      <c r="AD36" s="632">
        <v>79553414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1900000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-1698979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4359529</v>
      </c>
      <c r="CS36" s="587"/>
      <c r="CT36" s="587"/>
      <c r="CU36" s="587"/>
      <c r="CV36" s="587"/>
      <c r="CW36" s="587"/>
      <c r="CX36" s="587"/>
      <c r="CY36" s="588"/>
      <c r="CZ36" s="589">
        <v>3.4</v>
      </c>
      <c r="DA36" s="607"/>
      <c r="DB36" s="607"/>
      <c r="DC36" s="608"/>
      <c r="DD36" s="592">
        <v>3808447</v>
      </c>
      <c r="DE36" s="587"/>
      <c r="DF36" s="587"/>
      <c r="DG36" s="587"/>
      <c r="DH36" s="587"/>
      <c r="DI36" s="587"/>
      <c r="DJ36" s="587"/>
      <c r="DK36" s="588"/>
      <c r="DL36" s="592">
        <v>3282379</v>
      </c>
      <c r="DM36" s="587"/>
      <c r="DN36" s="587"/>
      <c r="DO36" s="587"/>
      <c r="DP36" s="587"/>
      <c r="DQ36" s="587"/>
      <c r="DR36" s="587"/>
      <c r="DS36" s="587"/>
      <c r="DT36" s="587"/>
      <c r="DU36" s="587"/>
      <c r="DV36" s="588"/>
      <c r="DW36" s="609">
        <v>4.0999999999999996</v>
      </c>
      <c r="DX36" s="610"/>
      <c r="DY36" s="610"/>
      <c r="DZ36" s="610"/>
      <c r="EA36" s="610"/>
      <c r="EB36" s="610"/>
      <c r="EC36" s="611"/>
    </row>
    <row r="37" spans="2:133" ht="11.25" customHeight="1">
      <c r="AQ37" s="612" t="s">
        <v>313</v>
      </c>
      <c r="AR37" s="613"/>
      <c r="AS37" s="613"/>
      <c r="AT37" s="613"/>
      <c r="AU37" s="613"/>
      <c r="AV37" s="613"/>
      <c r="AW37" s="613"/>
      <c r="AX37" s="613"/>
      <c r="AY37" s="614"/>
      <c r="AZ37" s="586">
        <v>452000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74390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19656</v>
      </c>
      <c r="CS37" s="605"/>
      <c r="CT37" s="605"/>
      <c r="CU37" s="605"/>
      <c r="CV37" s="605"/>
      <c r="CW37" s="605"/>
      <c r="CX37" s="605"/>
      <c r="CY37" s="606"/>
      <c r="CZ37" s="589">
        <v>0</v>
      </c>
      <c r="DA37" s="607"/>
      <c r="DB37" s="607"/>
      <c r="DC37" s="608"/>
      <c r="DD37" s="592">
        <v>19656</v>
      </c>
      <c r="DE37" s="605"/>
      <c r="DF37" s="605"/>
      <c r="DG37" s="605"/>
      <c r="DH37" s="605"/>
      <c r="DI37" s="605"/>
      <c r="DJ37" s="605"/>
      <c r="DK37" s="606"/>
      <c r="DL37" s="592">
        <v>19656</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v>440000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121156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12810464</v>
      </c>
      <c r="CS38" s="587"/>
      <c r="CT38" s="587"/>
      <c r="CU38" s="587"/>
      <c r="CV38" s="587"/>
      <c r="CW38" s="587"/>
      <c r="CX38" s="587"/>
      <c r="CY38" s="588"/>
      <c r="CZ38" s="589">
        <v>10.1</v>
      </c>
      <c r="DA38" s="607"/>
      <c r="DB38" s="607"/>
      <c r="DC38" s="608"/>
      <c r="DD38" s="592">
        <v>11827563</v>
      </c>
      <c r="DE38" s="587"/>
      <c r="DF38" s="587"/>
      <c r="DG38" s="587"/>
      <c r="DH38" s="587"/>
      <c r="DI38" s="587"/>
      <c r="DJ38" s="587"/>
      <c r="DK38" s="588"/>
      <c r="DL38" s="592">
        <v>7695683</v>
      </c>
      <c r="DM38" s="587"/>
      <c r="DN38" s="587"/>
      <c r="DO38" s="587"/>
      <c r="DP38" s="587"/>
      <c r="DQ38" s="587"/>
      <c r="DR38" s="587"/>
      <c r="DS38" s="587"/>
      <c r="DT38" s="587"/>
      <c r="DU38" s="587"/>
      <c r="DV38" s="588"/>
      <c r="DW38" s="609">
        <v>9.5</v>
      </c>
      <c r="DX38" s="610"/>
      <c r="DY38" s="610"/>
      <c r="DZ38" s="610"/>
      <c r="EA38" s="610"/>
      <c r="EB38" s="610"/>
      <c r="EC38" s="611"/>
    </row>
    <row r="39" spans="2:133" ht="11.25" customHeight="1">
      <c r="AQ39" s="612" t="s">
        <v>319</v>
      </c>
      <c r="AR39" s="613"/>
      <c r="AS39" s="613"/>
      <c r="AT39" s="613"/>
      <c r="AU39" s="613"/>
      <c r="AV39" s="613"/>
      <c r="AW39" s="613"/>
      <c r="AX39" s="613"/>
      <c r="AY39" s="614"/>
      <c r="AZ39" s="586">
        <v>13000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840753</v>
      </c>
      <c r="CS39" s="605"/>
      <c r="CT39" s="605"/>
      <c r="CU39" s="605"/>
      <c r="CV39" s="605"/>
      <c r="CW39" s="605"/>
      <c r="CX39" s="605"/>
      <c r="CY39" s="606"/>
      <c r="CZ39" s="589">
        <v>0.7</v>
      </c>
      <c r="DA39" s="607"/>
      <c r="DB39" s="607"/>
      <c r="DC39" s="608"/>
      <c r="DD39" s="592">
        <v>804500</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4300000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983400</v>
      </c>
      <c r="CS40" s="587"/>
      <c r="CT40" s="587"/>
      <c r="CU40" s="587"/>
      <c r="CV40" s="587"/>
      <c r="CW40" s="587"/>
      <c r="CX40" s="587"/>
      <c r="CY40" s="588"/>
      <c r="CZ40" s="589">
        <v>0.8</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6157464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234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11759022</v>
      </c>
      <c r="CS42" s="587"/>
      <c r="CT42" s="587"/>
      <c r="CU42" s="587"/>
      <c r="CV42" s="587"/>
      <c r="CW42" s="587"/>
      <c r="CX42" s="587"/>
      <c r="CY42" s="588"/>
      <c r="CZ42" s="589">
        <v>9.1999999999999993</v>
      </c>
      <c r="DA42" s="590"/>
      <c r="DB42" s="590"/>
      <c r="DC42" s="591"/>
      <c r="DD42" s="592">
        <v>4478047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986396</v>
      </c>
      <c r="CS43" s="605"/>
      <c r="CT43" s="605"/>
      <c r="CU43" s="605"/>
      <c r="CV43" s="605"/>
      <c r="CW43" s="605"/>
      <c r="CX43" s="605"/>
      <c r="CY43" s="606"/>
      <c r="CZ43" s="589">
        <v>0.8</v>
      </c>
      <c r="DA43" s="607"/>
      <c r="DB43" s="607"/>
      <c r="DC43" s="608"/>
      <c r="DD43" s="592">
        <v>980417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11741092</v>
      </c>
      <c r="CS44" s="587"/>
      <c r="CT44" s="587"/>
      <c r="CU44" s="587"/>
      <c r="CV44" s="587"/>
      <c r="CW44" s="587"/>
      <c r="CX44" s="587"/>
      <c r="CY44" s="588"/>
      <c r="CZ44" s="589">
        <v>9.1999999999999993</v>
      </c>
      <c r="DA44" s="590"/>
      <c r="DB44" s="590"/>
      <c r="DC44" s="591"/>
      <c r="DD44" s="592">
        <v>4476344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6057611</v>
      </c>
      <c r="CS45" s="605"/>
      <c r="CT45" s="605"/>
      <c r="CU45" s="605"/>
      <c r="CV45" s="605"/>
      <c r="CW45" s="605"/>
      <c r="CX45" s="605"/>
      <c r="CY45" s="606"/>
      <c r="CZ45" s="589">
        <v>4.8</v>
      </c>
      <c r="DA45" s="607"/>
      <c r="DB45" s="607"/>
      <c r="DC45" s="608"/>
      <c r="DD45" s="592">
        <v>313400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5670798</v>
      </c>
      <c r="CS46" s="587"/>
      <c r="CT46" s="587"/>
      <c r="CU46" s="587"/>
      <c r="CV46" s="587"/>
      <c r="CW46" s="587"/>
      <c r="CX46" s="587"/>
      <c r="CY46" s="588"/>
      <c r="CZ46" s="589">
        <v>4.4000000000000004</v>
      </c>
      <c r="DA46" s="590"/>
      <c r="DB46" s="590"/>
      <c r="DC46" s="591"/>
      <c r="DD46" s="592">
        <v>4156390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17930</v>
      </c>
      <c r="CS47" s="605"/>
      <c r="CT47" s="605"/>
      <c r="CU47" s="605"/>
      <c r="CV47" s="605"/>
      <c r="CW47" s="605"/>
      <c r="CX47" s="605"/>
      <c r="CY47" s="606"/>
      <c r="CZ47" s="589">
        <v>0</v>
      </c>
      <c r="DA47" s="607"/>
      <c r="DB47" s="607"/>
      <c r="DC47" s="608"/>
      <c r="DD47" s="592">
        <v>1703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127452847</v>
      </c>
      <c r="CS49" s="571"/>
      <c r="CT49" s="571"/>
      <c r="CU49" s="571"/>
      <c r="CV49" s="571"/>
      <c r="CW49" s="571"/>
      <c r="CX49" s="571"/>
      <c r="CY49" s="572"/>
      <c r="CZ49" s="573">
        <v>100</v>
      </c>
      <c r="DA49" s="574"/>
      <c r="DB49" s="574"/>
      <c r="DC49" s="575"/>
      <c r="DD49" s="576">
        <v>87520488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131368</v>
      </c>
      <c r="R7" s="1099"/>
      <c r="S7" s="1099"/>
      <c r="T7" s="1099"/>
      <c r="U7" s="1099"/>
      <c r="V7" s="1099">
        <v>127673</v>
      </c>
      <c r="W7" s="1099"/>
      <c r="X7" s="1099"/>
      <c r="Y7" s="1099"/>
      <c r="Z7" s="1099"/>
      <c r="AA7" s="1099">
        <v>3695</v>
      </c>
      <c r="AB7" s="1099"/>
      <c r="AC7" s="1099"/>
      <c r="AD7" s="1099"/>
      <c r="AE7" s="1100"/>
      <c r="AF7" s="1101">
        <v>3297</v>
      </c>
      <c r="AG7" s="1102"/>
      <c r="AH7" s="1102"/>
      <c r="AI7" s="1102"/>
      <c r="AJ7" s="1103"/>
      <c r="AK7" s="1085">
        <v>1236</v>
      </c>
      <c r="AL7" s="1086"/>
      <c r="AM7" s="1086"/>
      <c r="AN7" s="1086"/>
      <c r="AO7" s="1086"/>
      <c r="AP7" s="1086">
        <v>65530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-9</v>
      </c>
      <c r="CI7" s="1083"/>
      <c r="CJ7" s="1083"/>
      <c r="CK7" s="1083"/>
      <c r="CL7" s="1084"/>
      <c r="CM7" s="1082">
        <v>165</v>
      </c>
      <c r="CN7" s="1083"/>
      <c r="CO7" s="1083"/>
      <c r="CP7" s="1083"/>
      <c r="CQ7" s="1084"/>
      <c r="CR7" s="1082">
        <v>30</v>
      </c>
      <c r="CS7" s="1083"/>
      <c r="CT7" s="1083"/>
      <c r="CU7" s="1083"/>
      <c r="CV7" s="1084"/>
      <c r="CW7" s="1082" t="s">
        <v>550</v>
      </c>
      <c r="CX7" s="1083"/>
      <c r="CY7" s="1083"/>
      <c r="CZ7" s="1083"/>
      <c r="DA7" s="1084"/>
      <c r="DB7" s="1082" t="s">
        <v>552</v>
      </c>
      <c r="DC7" s="1083"/>
      <c r="DD7" s="1083"/>
      <c r="DE7" s="1083"/>
      <c r="DF7" s="1084"/>
      <c r="DG7" s="1082" t="s">
        <v>550</v>
      </c>
      <c r="DH7" s="1083"/>
      <c r="DI7" s="1083"/>
      <c r="DJ7" s="1083"/>
      <c r="DK7" s="1084"/>
      <c r="DL7" s="1082" t="s">
        <v>552</v>
      </c>
      <c r="DM7" s="1083"/>
      <c r="DN7" s="1083"/>
      <c r="DO7" s="1083"/>
      <c r="DP7" s="1084"/>
      <c r="DQ7" s="1082" t="s">
        <v>550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549</v>
      </c>
      <c r="BT8" s="1009"/>
      <c r="BU8" s="1009"/>
      <c r="BV8" s="1009"/>
      <c r="BW8" s="1009"/>
      <c r="BX8" s="1009"/>
      <c r="BY8" s="1009"/>
      <c r="BZ8" s="1009"/>
      <c r="CA8" s="1009"/>
      <c r="CB8" s="1009"/>
      <c r="CC8" s="1009"/>
      <c r="CD8" s="1009"/>
      <c r="CE8" s="1009"/>
      <c r="CF8" s="1009"/>
      <c r="CG8" s="1010"/>
      <c r="CH8" s="983">
        <v>6</v>
      </c>
      <c r="CI8" s="984"/>
      <c r="CJ8" s="984"/>
      <c r="CK8" s="984"/>
      <c r="CL8" s="985"/>
      <c r="CM8" s="983">
        <v>1520</v>
      </c>
      <c r="CN8" s="984"/>
      <c r="CO8" s="984"/>
      <c r="CP8" s="984"/>
      <c r="CQ8" s="985"/>
      <c r="CR8" s="983">
        <v>650</v>
      </c>
      <c r="CS8" s="984"/>
      <c r="CT8" s="984"/>
      <c r="CU8" s="984"/>
      <c r="CV8" s="985"/>
      <c r="CW8" s="983">
        <v>15</v>
      </c>
      <c r="CX8" s="984"/>
      <c r="CY8" s="984"/>
      <c r="CZ8" s="984"/>
      <c r="DA8" s="985"/>
      <c r="DB8" s="983" t="s">
        <v>550</v>
      </c>
      <c r="DC8" s="984"/>
      <c r="DD8" s="984"/>
      <c r="DE8" s="984"/>
      <c r="DF8" s="985"/>
      <c r="DG8" s="983" t="s">
        <v>551</v>
      </c>
      <c r="DH8" s="984"/>
      <c r="DI8" s="984"/>
      <c r="DJ8" s="984"/>
      <c r="DK8" s="985"/>
      <c r="DL8" s="983" t="s">
        <v>550</v>
      </c>
      <c r="DM8" s="984"/>
      <c r="DN8" s="984"/>
      <c r="DO8" s="984"/>
      <c r="DP8" s="985"/>
      <c r="DQ8" s="983" t="s">
        <v>550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-4</v>
      </c>
      <c r="CI9" s="984"/>
      <c r="CJ9" s="984"/>
      <c r="CK9" s="984"/>
      <c r="CL9" s="985"/>
      <c r="CM9" s="983">
        <v>56</v>
      </c>
      <c r="CN9" s="984"/>
      <c r="CO9" s="984"/>
      <c r="CP9" s="984"/>
      <c r="CQ9" s="985"/>
      <c r="CR9" s="983">
        <v>50</v>
      </c>
      <c r="CS9" s="984"/>
      <c r="CT9" s="984"/>
      <c r="CU9" s="984"/>
      <c r="CV9" s="985"/>
      <c r="CW9" s="983">
        <v>7</v>
      </c>
      <c r="CX9" s="984"/>
      <c r="CY9" s="984"/>
      <c r="CZ9" s="984"/>
      <c r="DA9" s="985"/>
      <c r="DB9" s="983" t="s">
        <v>550</v>
      </c>
      <c r="DC9" s="984"/>
      <c r="DD9" s="984"/>
      <c r="DE9" s="984"/>
      <c r="DF9" s="985"/>
      <c r="DG9" s="983" t="s">
        <v>550</v>
      </c>
      <c r="DH9" s="984"/>
      <c r="DI9" s="984"/>
      <c r="DJ9" s="984"/>
      <c r="DK9" s="985"/>
      <c r="DL9" s="983" t="s">
        <v>550</v>
      </c>
      <c r="DM9" s="984"/>
      <c r="DN9" s="984"/>
      <c r="DO9" s="984"/>
      <c r="DP9" s="985"/>
      <c r="DQ9" s="983" t="s">
        <v>551</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79</v>
      </c>
      <c r="CI10" s="984"/>
      <c r="CJ10" s="984"/>
      <c r="CK10" s="984"/>
      <c r="CL10" s="985"/>
      <c r="CM10" s="983">
        <v>-151</v>
      </c>
      <c r="CN10" s="984"/>
      <c r="CO10" s="984"/>
      <c r="CP10" s="984"/>
      <c r="CQ10" s="985"/>
      <c r="CR10" s="983">
        <v>16</v>
      </c>
      <c r="CS10" s="984"/>
      <c r="CT10" s="984"/>
      <c r="CU10" s="984"/>
      <c r="CV10" s="985"/>
      <c r="CW10" s="983" t="s">
        <v>550</v>
      </c>
      <c r="CX10" s="984"/>
      <c r="CY10" s="984"/>
      <c r="CZ10" s="984"/>
      <c r="DA10" s="985"/>
      <c r="DB10" s="983" t="s">
        <v>550</v>
      </c>
      <c r="DC10" s="984"/>
      <c r="DD10" s="984"/>
      <c r="DE10" s="984"/>
      <c r="DF10" s="985"/>
      <c r="DG10" s="983" t="s">
        <v>550</v>
      </c>
      <c r="DH10" s="984"/>
      <c r="DI10" s="984"/>
      <c r="DJ10" s="984"/>
      <c r="DK10" s="985"/>
      <c r="DL10" s="983" t="s">
        <v>552</v>
      </c>
      <c r="DM10" s="984"/>
      <c r="DN10" s="984"/>
      <c r="DO10" s="984"/>
      <c r="DP10" s="985"/>
      <c r="DQ10" s="983" t="s">
        <v>550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547</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49</v>
      </c>
      <c r="CN11" s="984"/>
      <c r="CO11" s="984"/>
      <c r="CP11" s="984"/>
      <c r="CQ11" s="985"/>
      <c r="CR11" s="983">
        <v>10</v>
      </c>
      <c r="CS11" s="984"/>
      <c r="CT11" s="984"/>
      <c r="CU11" s="984"/>
      <c r="CV11" s="985"/>
      <c r="CW11" s="983" t="s">
        <v>550</v>
      </c>
      <c r="CX11" s="984"/>
      <c r="CY11" s="984"/>
      <c r="CZ11" s="984"/>
      <c r="DA11" s="985"/>
      <c r="DB11" s="983">
        <v>1726</v>
      </c>
      <c r="DC11" s="984"/>
      <c r="DD11" s="984"/>
      <c r="DE11" s="984"/>
      <c r="DF11" s="985"/>
      <c r="DG11" s="983" t="s">
        <v>550</v>
      </c>
      <c r="DH11" s="984"/>
      <c r="DI11" s="984"/>
      <c r="DJ11" s="984"/>
      <c r="DK11" s="985"/>
      <c r="DL11" s="983">
        <v>1411</v>
      </c>
      <c r="DM11" s="984"/>
      <c r="DN11" s="984"/>
      <c r="DO11" s="984"/>
      <c r="DP11" s="985"/>
      <c r="DQ11" s="983" t="s">
        <v>550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548</v>
      </c>
      <c r="BT12" s="1009"/>
      <c r="BU12" s="1009"/>
      <c r="BV12" s="1009"/>
      <c r="BW12" s="1009"/>
      <c r="BX12" s="1009"/>
      <c r="BY12" s="1009"/>
      <c r="BZ12" s="1009"/>
      <c r="CA12" s="1009"/>
      <c r="CB12" s="1009"/>
      <c r="CC12" s="1009"/>
      <c r="CD12" s="1009"/>
      <c r="CE12" s="1009"/>
      <c r="CF12" s="1009"/>
      <c r="CG12" s="1010"/>
      <c r="CH12" s="983">
        <v>4647</v>
      </c>
      <c r="CI12" s="984"/>
      <c r="CJ12" s="984"/>
      <c r="CK12" s="984"/>
      <c r="CL12" s="985"/>
      <c r="CM12" s="983">
        <v>4665</v>
      </c>
      <c r="CN12" s="984"/>
      <c r="CO12" s="984"/>
      <c r="CP12" s="984"/>
      <c r="CQ12" s="985"/>
      <c r="CR12" s="983">
        <v>253</v>
      </c>
      <c r="CS12" s="984"/>
      <c r="CT12" s="984"/>
      <c r="CU12" s="984"/>
      <c r="CV12" s="985"/>
      <c r="CW12" s="983">
        <v>5</v>
      </c>
      <c r="CX12" s="984"/>
      <c r="CY12" s="984"/>
      <c r="CZ12" s="984"/>
      <c r="DA12" s="985"/>
      <c r="DB12" s="983" t="s">
        <v>550</v>
      </c>
      <c r="DC12" s="984"/>
      <c r="DD12" s="984"/>
      <c r="DE12" s="984"/>
      <c r="DF12" s="985"/>
      <c r="DG12" s="983" t="s">
        <v>552</v>
      </c>
      <c r="DH12" s="984"/>
      <c r="DI12" s="984"/>
      <c r="DJ12" s="984"/>
      <c r="DK12" s="985"/>
      <c r="DL12" s="983" t="s">
        <v>553</v>
      </c>
      <c r="DM12" s="984"/>
      <c r="DN12" s="984"/>
      <c r="DO12" s="984"/>
      <c r="DP12" s="985"/>
      <c r="DQ12" s="983" t="s">
        <v>550</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131368</v>
      </c>
      <c r="R23" s="1063"/>
      <c r="S23" s="1063"/>
      <c r="T23" s="1063"/>
      <c r="U23" s="1063"/>
      <c r="V23" s="1063">
        <v>127673</v>
      </c>
      <c r="W23" s="1063"/>
      <c r="X23" s="1063"/>
      <c r="Y23" s="1063"/>
      <c r="Z23" s="1063"/>
      <c r="AA23" s="1063">
        <v>3695</v>
      </c>
      <c r="AB23" s="1063"/>
      <c r="AC23" s="1063"/>
      <c r="AD23" s="1063"/>
      <c r="AE23" s="1064"/>
      <c r="AF23" s="1065">
        <v>3297</v>
      </c>
      <c r="AG23" s="1063"/>
      <c r="AH23" s="1063"/>
      <c r="AI23" s="1063"/>
      <c r="AJ23" s="1066"/>
      <c r="AK23" s="1067"/>
      <c r="AL23" s="1068"/>
      <c r="AM23" s="1068"/>
      <c r="AN23" s="1068"/>
      <c r="AO23" s="1068"/>
      <c r="AP23" s="1063">
        <v>65530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45029</v>
      </c>
      <c r="R28" s="1048"/>
      <c r="S28" s="1048"/>
      <c r="T28" s="1048"/>
      <c r="U28" s="1048"/>
      <c r="V28" s="1048">
        <v>43704</v>
      </c>
      <c r="W28" s="1048"/>
      <c r="X28" s="1048"/>
      <c r="Y28" s="1048"/>
      <c r="Z28" s="1048"/>
      <c r="AA28" s="1048">
        <v>1325</v>
      </c>
      <c r="AB28" s="1048"/>
      <c r="AC28" s="1048"/>
      <c r="AD28" s="1048"/>
      <c r="AE28" s="1049"/>
      <c r="AF28" s="1050">
        <v>1325</v>
      </c>
      <c r="AG28" s="1048"/>
      <c r="AH28" s="1048"/>
      <c r="AI28" s="1048"/>
      <c r="AJ28" s="1051"/>
      <c r="AK28" s="1052">
        <v>4300</v>
      </c>
      <c r="AL28" s="1040"/>
      <c r="AM28" s="1040"/>
      <c r="AN28" s="1040"/>
      <c r="AO28" s="1040"/>
      <c r="AP28" s="1040" t="s">
        <v>534</v>
      </c>
      <c r="AQ28" s="1040"/>
      <c r="AR28" s="1040"/>
      <c r="AS28" s="1040"/>
      <c r="AT28" s="1040"/>
      <c r="AU28" s="1040" t="s">
        <v>536</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21981</v>
      </c>
      <c r="R29" s="1038"/>
      <c r="S29" s="1038"/>
      <c r="T29" s="1038"/>
      <c r="U29" s="1038"/>
      <c r="V29" s="1038">
        <v>21752</v>
      </c>
      <c r="W29" s="1038"/>
      <c r="X29" s="1038"/>
      <c r="Y29" s="1038"/>
      <c r="Z29" s="1038"/>
      <c r="AA29" s="1038">
        <v>229</v>
      </c>
      <c r="AB29" s="1038"/>
      <c r="AC29" s="1038"/>
      <c r="AD29" s="1038"/>
      <c r="AE29" s="1039"/>
      <c r="AF29" s="1013">
        <v>229</v>
      </c>
      <c r="AG29" s="1014"/>
      <c r="AH29" s="1014"/>
      <c r="AI29" s="1014"/>
      <c r="AJ29" s="1015"/>
      <c r="AK29" s="974">
        <v>3233</v>
      </c>
      <c r="AL29" s="965"/>
      <c r="AM29" s="965"/>
      <c r="AN29" s="965"/>
      <c r="AO29" s="965"/>
      <c r="AP29" s="965" t="s">
        <v>535</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3666</v>
      </c>
      <c r="R30" s="1038"/>
      <c r="S30" s="1038"/>
      <c r="T30" s="1038"/>
      <c r="U30" s="1038"/>
      <c r="V30" s="1038">
        <v>3656</v>
      </c>
      <c r="W30" s="1038"/>
      <c r="X30" s="1038"/>
      <c r="Y30" s="1038"/>
      <c r="Z30" s="1038"/>
      <c r="AA30" s="1038">
        <v>10</v>
      </c>
      <c r="AB30" s="1038"/>
      <c r="AC30" s="1038"/>
      <c r="AD30" s="1038"/>
      <c r="AE30" s="1039"/>
      <c r="AF30" s="1013">
        <v>10</v>
      </c>
      <c r="AG30" s="1014"/>
      <c r="AH30" s="1014"/>
      <c r="AI30" s="1014"/>
      <c r="AJ30" s="1015"/>
      <c r="AK30" s="974">
        <v>481</v>
      </c>
      <c r="AL30" s="965"/>
      <c r="AM30" s="965"/>
      <c r="AN30" s="965"/>
      <c r="AO30" s="965"/>
      <c r="AP30" s="965" t="s">
        <v>534</v>
      </c>
      <c r="AQ30" s="965"/>
      <c r="AR30" s="965"/>
      <c r="AS30" s="965"/>
      <c r="AT30" s="965"/>
      <c r="AU30" s="965" t="s">
        <v>535</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1081</v>
      </c>
      <c r="R31" s="1038"/>
      <c r="S31" s="1038"/>
      <c r="T31" s="1038"/>
      <c r="U31" s="1038"/>
      <c r="V31" s="1038">
        <v>1064</v>
      </c>
      <c r="W31" s="1038"/>
      <c r="X31" s="1038"/>
      <c r="Y31" s="1038"/>
      <c r="Z31" s="1038"/>
      <c r="AA31" s="1038">
        <v>17</v>
      </c>
      <c r="AB31" s="1038"/>
      <c r="AC31" s="1038"/>
      <c r="AD31" s="1038"/>
      <c r="AE31" s="1039"/>
      <c r="AF31" s="1013">
        <v>17</v>
      </c>
      <c r="AG31" s="1014"/>
      <c r="AH31" s="1014"/>
      <c r="AI31" s="1014"/>
      <c r="AJ31" s="1015"/>
      <c r="AK31" s="974">
        <v>440</v>
      </c>
      <c r="AL31" s="965"/>
      <c r="AM31" s="965"/>
      <c r="AN31" s="965"/>
      <c r="AO31" s="965"/>
      <c r="AP31" s="965">
        <v>2381</v>
      </c>
      <c r="AQ31" s="965"/>
      <c r="AR31" s="965"/>
      <c r="AS31" s="965"/>
      <c r="AT31" s="965"/>
      <c r="AU31" s="965">
        <v>962</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1704</v>
      </c>
      <c r="R32" s="1038"/>
      <c r="S32" s="1038"/>
      <c r="T32" s="1038"/>
      <c r="U32" s="1038"/>
      <c r="V32" s="1038">
        <v>1704</v>
      </c>
      <c r="W32" s="1038"/>
      <c r="X32" s="1038"/>
      <c r="Y32" s="1038"/>
      <c r="Z32" s="1038"/>
      <c r="AA32" s="1038" t="s">
        <v>550</v>
      </c>
      <c r="AB32" s="1038"/>
      <c r="AC32" s="1038"/>
      <c r="AD32" s="1038"/>
      <c r="AE32" s="1039"/>
      <c r="AF32" s="1013">
        <v>2586</v>
      </c>
      <c r="AG32" s="1014"/>
      <c r="AH32" s="1014"/>
      <c r="AI32" s="1014"/>
      <c r="AJ32" s="1015"/>
      <c r="AK32" s="974">
        <v>452</v>
      </c>
      <c r="AL32" s="965"/>
      <c r="AM32" s="965"/>
      <c r="AN32" s="965"/>
      <c r="AO32" s="965"/>
      <c r="AP32" s="965">
        <v>2240</v>
      </c>
      <c r="AQ32" s="965"/>
      <c r="AR32" s="965"/>
      <c r="AS32" s="965"/>
      <c r="AT32" s="965"/>
      <c r="AU32" s="965">
        <v>1014</v>
      </c>
      <c r="AV32" s="965"/>
      <c r="AW32" s="965"/>
      <c r="AX32" s="965"/>
      <c r="AY32" s="965"/>
      <c r="AZ32" s="1036" t="s">
        <v>534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10517</v>
      </c>
      <c r="R33" s="1038"/>
      <c r="S33" s="1038"/>
      <c r="T33" s="1038"/>
      <c r="U33" s="1038"/>
      <c r="V33" s="1038">
        <v>10373</v>
      </c>
      <c r="W33" s="1038"/>
      <c r="X33" s="1038"/>
      <c r="Y33" s="1038"/>
      <c r="Z33" s="1038"/>
      <c r="AA33" s="1038">
        <v>144</v>
      </c>
      <c r="AB33" s="1038"/>
      <c r="AC33" s="1038"/>
      <c r="AD33" s="1038"/>
      <c r="AE33" s="1039"/>
      <c r="AF33" s="1013">
        <v>136</v>
      </c>
      <c r="AG33" s="1014"/>
      <c r="AH33" s="1014"/>
      <c r="AI33" s="1014"/>
      <c r="AJ33" s="1015"/>
      <c r="AK33" s="974">
        <v>1900</v>
      </c>
      <c r="AL33" s="965"/>
      <c r="AM33" s="965"/>
      <c r="AN33" s="965"/>
      <c r="AO33" s="965"/>
      <c r="AP33" s="965">
        <v>31223</v>
      </c>
      <c r="AQ33" s="965"/>
      <c r="AR33" s="965"/>
      <c r="AS33" s="965"/>
      <c r="AT33" s="965"/>
      <c r="AU33" s="965">
        <v>12052</v>
      </c>
      <c r="AV33" s="965"/>
      <c r="AW33" s="965"/>
      <c r="AX33" s="965"/>
      <c r="AY33" s="965"/>
      <c r="AZ33" s="1036" t="s">
        <v>534</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117</v>
      </c>
      <c r="R34" s="1038"/>
      <c r="S34" s="1038"/>
      <c r="T34" s="1038"/>
      <c r="U34" s="1038"/>
      <c r="V34" s="1038">
        <v>114</v>
      </c>
      <c r="W34" s="1038"/>
      <c r="X34" s="1038"/>
      <c r="Y34" s="1038"/>
      <c r="Z34" s="1038"/>
      <c r="AA34" s="1038">
        <v>3</v>
      </c>
      <c r="AB34" s="1038"/>
      <c r="AC34" s="1038"/>
      <c r="AD34" s="1038"/>
      <c r="AE34" s="1039"/>
      <c r="AF34" s="1013">
        <v>3</v>
      </c>
      <c r="AG34" s="1014"/>
      <c r="AH34" s="1014"/>
      <c r="AI34" s="1014"/>
      <c r="AJ34" s="1015"/>
      <c r="AK34" s="974">
        <v>13</v>
      </c>
      <c r="AL34" s="965"/>
      <c r="AM34" s="965"/>
      <c r="AN34" s="965"/>
      <c r="AO34" s="965"/>
      <c r="AP34" s="965">
        <v>10</v>
      </c>
      <c r="AQ34" s="965"/>
      <c r="AR34" s="965"/>
      <c r="AS34" s="965"/>
      <c r="AT34" s="965"/>
      <c r="AU34" s="965">
        <v>4</v>
      </c>
      <c r="AV34" s="965"/>
      <c r="AW34" s="965"/>
      <c r="AX34" s="965"/>
      <c r="AY34" s="965"/>
      <c r="AZ34" s="1036" t="s">
        <v>534</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4306</v>
      </c>
      <c r="AG63" s="953"/>
      <c r="AH63" s="953"/>
      <c r="AI63" s="953"/>
      <c r="AJ63" s="1024"/>
      <c r="AK63" s="1025"/>
      <c r="AL63" s="957"/>
      <c r="AM63" s="957"/>
      <c r="AN63" s="957"/>
      <c r="AO63" s="957"/>
      <c r="AP63" s="953">
        <v>35855</v>
      </c>
      <c r="AQ63" s="953"/>
      <c r="AR63" s="953"/>
      <c r="AS63" s="953"/>
      <c r="AT63" s="953"/>
      <c r="AU63" s="953">
        <v>13932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v>1633</v>
      </c>
      <c r="AL68" s="976"/>
      <c r="AM68" s="976"/>
      <c r="AN68" s="976"/>
      <c r="AO68" s="976"/>
      <c r="AP68" s="976" t="s">
        <v>477</v>
      </c>
      <c r="AQ68" s="976"/>
      <c r="AR68" s="976"/>
      <c r="AS68" s="976"/>
      <c r="AT68" s="976"/>
      <c r="AU68" s="976" t="s">
        <v>477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539</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v>2</v>
      </c>
      <c r="AL70" s="965"/>
      <c r="AM70" s="965"/>
      <c r="AN70" s="965"/>
      <c r="AO70" s="965"/>
      <c r="AP70" s="965" t="s">
        <v>477</v>
      </c>
      <c r="AQ70" s="965"/>
      <c r="AR70" s="965"/>
      <c r="AS70" s="965"/>
      <c r="AT70" s="965"/>
      <c r="AU70" s="965" t="s">
        <v>477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130</v>
      </c>
      <c r="R71" s="965"/>
      <c r="S71" s="965"/>
      <c r="T71" s="965"/>
      <c r="U71" s="965"/>
      <c r="V71" s="965">
        <v>101</v>
      </c>
      <c r="W71" s="965"/>
      <c r="X71" s="965"/>
      <c r="Y71" s="965"/>
      <c r="Z71" s="965"/>
      <c r="AA71" s="965">
        <v>29</v>
      </c>
      <c r="AB71" s="965"/>
      <c r="AC71" s="965"/>
      <c r="AD71" s="965"/>
      <c r="AE71" s="965"/>
      <c r="AF71" s="965">
        <v>29</v>
      </c>
      <c r="AG71" s="965"/>
      <c r="AH71" s="965"/>
      <c r="AI71" s="965"/>
      <c r="AJ71" s="965"/>
      <c r="AK71" s="965" t="s">
        <v>539</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1786</v>
      </c>
      <c r="R72" s="965"/>
      <c r="S72" s="965"/>
      <c r="T72" s="965"/>
      <c r="U72" s="965"/>
      <c r="V72" s="965">
        <v>1673</v>
      </c>
      <c r="W72" s="965"/>
      <c r="X72" s="965"/>
      <c r="Y72" s="965"/>
      <c r="Z72" s="965"/>
      <c r="AA72" s="965">
        <v>113</v>
      </c>
      <c r="AB72" s="965"/>
      <c r="AC72" s="965"/>
      <c r="AD72" s="965"/>
      <c r="AE72" s="965"/>
      <c r="AF72" s="965">
        <v>113</v>
      </c>
      <c r="AG72" s="965"/>
      <c r="AH72" s="965"/>
      <c r="AI72" s="965"/>
      <c r="AJ72" s="965"/>
      <c r="AK72" s="965">
        <v>80</v>
      </c>
      <c r="AL72" s="965"/>
      <c r="AM72" s="965"/>
      <c r="AN72" s="965"/>
      <c r="AO72" s="965"/>
      <c r="AP72" s="965" t="s">
        <v>477</v>
      </c>
      <c r="AQ72" s="965"/>
      <c r="AR72" s="965"/>
      <c r="AS72" s="965"/>
      <c r="AT72" s="965"/>
      <c r="AU72" s="965" t="s">
        <v>477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486193</v>
      </c>
      <c r="R73" s="965"/>
      <c r="S73" s="965"/>
      <c r="T73" s="965"/>
      <c r="U73" s="965"/>
      <c r="V73" s="965">
        <v>473327</v>
      </c>
      <c r="W73" s="965"/>
      <c r="X73" s="965"/>
      <c r="Y73" s="965"/>
      <c r="Z73" s="965"/>
      <c r="AA73" s="965">
        <v>12866</v>
      </c>
      <c r="AB73" s="965"/>
      <c r="AC73" s="965"/>
      <c r="AD73" s="965"/>
      <c r="AE73" s="965"/>
      <c r="AF73" s="965">
        <v>12866</v>
      </c>
      <c r="AG73" s="965"/>
      <c r="AH73" s="965"/>
      <c r="AI73" s="965"/>
      <c r="AJ73" s="965"/>
      <c r="AK73" s="965">
        <v>6901</v>
      </c>
      <c r="AL73" s="965"/>
      <c r="AM73" s="965"/>
      <c r="AN73" s="965"/>
      <c r="AO73" s="965"/>
      <c r="AP73" s="965" t="s">
        <v>477</v>
      </c>
      <c r="AQ73" s="965"/>
      <c r="AR73" s="965"/>
      <c r="AS73" s="965"/>
      <c r="AT73" s="965"/>
      <c r="AU73" s="965" t="s">
        <v>477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13788</v>
      </c>
      <c r="AG88" s="953"/>
      <c r="AH88" s="953"/>
      <c r="AI88" s="953"/>
      <c r="AJ88" s="953"/>
      <c r="AK88" s="957"/>
      <c r="AL88" s="957"/>
      <c r="AM88" s="957"/>
      <c r="AN88" s="957"/>
      <c r="AO88" s="957"/>
      <c r="AP88" s="953" t="s">
        <v>550</v>
      </c>
      <c r="AQ88" s="953"/>
      <c r="AR88" s="953"/>
      <c r="AS88" s="953"/>
      <c r="AT88" s="953"/>
      <c r="AU88" s="953" t="s">
        <v>550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1009</v>
      </c>
      <c r="CS102" s="945"/>
      <c r="CT102" s="945"/>
      <c r="CU102" s="945"/>
      <c r="CV102" s="946"/>
      <c r="CW102" s="944">
        <v>27</v>
      </c>
      <c r="CX102" s="945"/>
      <c r="CY102" s="945"/>
      <c r="CZ102" s="945"/>
      <c r="DA102" s="946"/>
      <c r="DB102" s="944">
        <v>1726</v>
      </c>
      <c r="DC102" s="945"/>
      <c r="DD102" s="945"/>
      <c r="DE102" s="945"/>
      <c r="DF102" s="946"/>
      <c r="DG102" s="944" t="s">
        <v>550</v>
      </c>
      <c r="DH102" s="945"/>
      <c r="DI102" s="945"/>
      <c r="DJ102" s="945"/>
      <c r="DK102" s="946"/>
      <c r="DL102" s="944">
        <v>1411</v>
      </c>
      <c r="DM102" s="945"/>
      <c r="DN102" s="945"/>
      <c r="DO102" s="945"/>
      <c r="DP102" s="946"/>
      <c r="DQ102" s="944" t="s">
        <v>550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8350812</v>
      </c>
      <c r="AB110" s="871"/>
      <c r="AC110" s="871"/>
      <c r="AD110" s="871"/>
      <c r="AE110" s="872"/>
      <c r="AF110" s="873">
        <v>8934195</v>
      </c>
      <c r="AG110" s="871"/>
      <c r="AH110" s="871"/>
      <c r="AI110" s="871"/>
      <c r="AJ110" s="872"/>
      <c r="AK110" s="873">
        <v>8784048</v>
      </c>
      <c r="AL110" s="871"/>
      <c r="AM110" s="871"/>
      <c r="AN110" s="871"/>
      <c r="AO110" s="872"/>
      <c r="AP110" s="874">
        <v>12.4</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69782483</v>
      </c>
      <c r="BR110" s="798"/>
      <c r="BS110" s="798"/>
      <c r="BT110" s="798"/>
      <c r="BU110" s="798"/>
      <c r="BV110" s="798">
        <v>68690190</v>
      </c>
      <c r="BW110" s="798"/>
      <c r="BX110" s="798"/>
      <c r="BY110" s="798"/>
      <c r="BZ110" s="798"/>
      <c r="CA110" s="798">
        <v>65529600</v>
      </c>
      <c r="CB110" s="798"/>
      <c r="CC110" s="798"/>
      <c r="CD110" s="798"/>
      <c r="CE110" s="798"/>
      <c r="CF110" s="859">
        <v>92.3</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3524995</v>
      </c>
      <c r="DH110" s="798"/>
      <c r="DI110" s="798"/>
      <c r="DJ110" s="798"/>
      <c r="DK110" s="798"/>
      <c r="DL110" s="798">
        <v>3172159</v>
      </c>
      <c r="DM110" s="798"/>
      <c r="DN110" s="798"/>
      <c r="DO110" s="798"/>
      <c r="DP110" s="798"/>
      <c r="DQ110" s="798">
        <v>2777662</v>
      </c>
      <c r="DR110" s="798"/>
      <c r="DS110" s="798"/>
      <c r="DT110" s="798"/>
      <c r="DU110" s="798"/>
      <c r="DV110" s="799">
        <v>3.9</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13287509</v>
      </c>
      <c r="BR111" s="769"/>
      <c r="BS111" s="769"/>
      <c r="BT111" s="769"/>
      <c r="BU111" s="769"/>
      <c r="BV111" s="769">
        <v>10288861</v>
      </c>
      <c r="BW111" s="769"/>
      <c r="BX111" s="769"/>
      <c r="BY111" s="769"/>
      <c r="BZ111" s="769"/>
      <c r="CA111" s="769">
        <v>9987168</v>
      </c>
      <c r="CB111" s="769"/>
      <c r="CC111" s="769"/>
      <c r="CD111" s="769"/>
      <c r="CE111" s="769"/>
      <c r="CF111" s="846">
        <v>14.1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560742</v>
      </c>
      <c r="DH111" s="769"/>
      <c r="DI111" s="769"/>
      <c r="DJ111" s="769"/>
      <c r="DK111" s="769"/>
      <c r="DL111" s="769">
        <v>517608</v>
      </c>
      <c r="DM111" s="769"/>
      <c r="DN111" s="769"/>
      <c r="DO111" s="769"/>
      <c r="DP111" s="769"/>
      <c r="DQ111" s="769">
        <v>474474</v>
      </c>
      <c r="DR111" s="769"/>
      <c r="DS111" s="769"/>
      <c r="DT111" s="769"/>
      <c r="DU111" s="769"/>
      <c r="DV111" s="821">
        <v>0.7</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83333</v>
      </c>
      <c r="AB112" s="782"/>
      <c r="AC112" s="782"/>
      <c r="AD112" s="782"/>
      <c r="AE112" s="783"/>
      <c r="AF112" s="784">
        <v>83333</v>
      </c>
      <c r="AG112" s="782"/>
      <c r="AH112" s="782"/>
      <c r="AI112" s="782"/>
      <c r="AJ112" s="783"/>
      <c r="AK112" s="784">
        <v>83333</v>
      </c>
      <c r="AL112" s="782"/>
      <c r="AM112" s="782"/>
      <c r="AN112" s="782"/>
      <c r="AO112" s="783"/>
      <c r="AP112" s="752">
        <v>0.1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14016575</v>
      </c>
      <c r="BR112" s="769"/>
      <c r="BS112" s="769"/>
      <c r="BT112" s="769"/>
      <c r="BU112" s="769"/>
      <c r="BV112" s="769">
        <v>13858446</v>
      </c>
      <c r="BW112" s="769"/>
      <c r="BX112" s="769"/>
      <c r="BY112" s="769"/>
      <c r="BZ112" s="769"/>
      <c r="CA112" s="769">
        <v>14032493</v>
      </c>
      <c r="CB112" s="769"/>
      <c r="CC112" s="769"/>
      <c r="CD112" s="769"/>
      <c r="CE112" s="769"/>
      <c r="CF112" s="846">
        <v>19.8</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1490392</v>
      </c>
      <c r="AB113" s="907"/>
      <c r="AC113" s="907"/>
      <c r="AD113" s="907"/>
      <c r="AE113" s="908"/>
      <c r="AF113" s="909">
        <v>1467482</v>
      </c>
      <c r="AG113" s="907"/>
      <c r="AH113" s="907"/>
      <c r="AI113" s="907"/>
      <c r="AJ113" s="908"/>
      <c r="AK113" s="909">
        <v>1411016</v>
      </c>
      <c r="AL113" s="907"/>
      <c r="AM113" s="907"/>
      <c r="AN113" s="907"/>
      <c r="AO113" s="908"/>
      <c r="AP113" s="910">
        <v>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34608700</v>
      </c>
      <c r="BR114" s="769"/>
      <c r="BS114" s="769"/>
      <c r="BT114" s="769"/>
      <c r="BU114" s="769"/>
      <c r="BV114" s="769">
        <v>33545282</v>
      </c>
      <c r="BW114" s="769"/>
      <c r="BX114" s="769"/>
      <c r="BY114" s="769"/>
      <c r="BZ114" s="769"/>
      <c r="CA114" s="769">
        <v>32285318</v>
      </c>
      <c r="CB114" s="769"/>
      <c r="CC114" s="769"/>
      <c r="CD114" s="769"/>
      <c r="CE114" s="769"/>
      <c r="CF114" s="846">
        <v>45.5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2236171</v>
      </c>
      <c r="AB115" s="907"/>
      <c r="AC115" s="907"/>
      <c r="AD115" s="907"/>
      <c r="AE115" s="908"/>
      <c r="AF115" s="909">
        <v>2383656</v>
      </c>
      <c r="AG115" s="907"/>
      <c r="AH115" s="907"/>
      <c r="AI115" s="907"/>
      <c r="AJ115" s="908"/>
      <c r="AK115" s="909">
        <v>1691537</v>
      </c>
      <c r="AL115" s="907"/>
      <c r="AM115" s="907"/>
      <c r="AN115" s="907"/>
      <c r="AO115" s="908"/>
      <c r="AP115" s="910">
        <v>2.4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40444</v>
      </c>
      <c r="BR115" s="769"/>
      <c r="BS115" s="769"/>
      <c r="BT115" s="769"/>
      <c r="BU115" s="769"/>
      <c r="BV115" s="769">
        <v>22297</v>
      </c>
      <c r="BW115" s="769"/>
      <c r="BX115" s="769"/>
      <c r="BY115" s="769"/>
      <c r="BZ115" s="769"/>
      <c r="CA115" s="769">
        <v>47394</v>
      </c>
      <c r="CB115" s="769"/>
      <c r="CC115" s="769"/>
      <c r="CD115" s="769"/>
      <c r="CE115" s="769"/>
      <c r="CF115" s="846">
        <v>0.1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2928416</v>
      </c>
      <c r="DH115" s="782"/>
      <c r="DI115" s="782"/>
      <c r="DJ115" s="782"/>
      <c r="DK115" s="783"/>
      <c r="DL115" s="784">
        <v>2421997</v>
      </c>
      <c r="DM115" s="782"/>
      <c r="DN115" s="782"/>
      <c r="DO115" s="782"/>
      <c r="DP115" s="783"/>
      <c r="DQ115" s="784">
        <v>2537729</v>
      </c>
      <c r="DR115" s="782"/>
      <c r="DS115" s="782"/>
      <c r="DT115" s="782"/>
      <c r="DU115" s="783"/>
      <c r="DV115" s="752">
        <v>3.6</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57285</v>
      </c>
      <c r="DH116" s="782"/>
      <c r="DI116" s="782"/>
      <c r="DJ116" s="782"/>
      <c r="DK116" s="783"/>
      <c r="DL116" s="784">
        <v>45828</v>
      </c>
      <c r="DM116" s="782"/>
      <c r="DN116" s="782"/>
      <c r="DO116" s="782"/>
      <c r="DP116" s="783"/>
      <c r="DQ116" s="784">
        <v>34371</v>
      </c>
      <c r="DR116" s="782"/>
      <c r="DS116" s="782"/>
      <c r="DT116" s="782"/>
      <c r="DU116" s="783"/>
      <c r="DV116" s="752">
        <v>0</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12160708</v>
      </c>
      <c r="AB117" s="893"/>
      <c r="AC117" s="893"/>
      <c r="AD117" s="893"/>
      <c r="AE117" s="894"/>
      <c r="AF117" s="896">
        <v>12868666</v>
      </c>
      <c r="AG117" s="893"/>
      <c r="AH117" s="893"/>
      <c r="AI117" s="893"/>
      <c r="AJ117" s="894"/>
      <c r="AK117" s="896">
        <v>11969934</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131735711</v>
      </c>
      <c r="BR118" s="856"/>
      <c r="BS118" s="856"/>
      <c r="BT118" s="856"/>
      <c r="BU118" s="856"/>
      <c r="BV118" s="856">
        <v>126405076</v>
      </c>
      <c r="BW118" s="856"/>
      <c r="BX118" s="856"/>
      <c r="BY118" s="856"/>
      <c r="BZ118" s="856"/>
      <c r="CA118" s="856">
        <v>121881973</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395522</v>
      </c>
      <c r="AB119" s="871"/>
      <c r="AC119" s="871"/>
      <c r="AD119" s="871"/>
      <c r="AE119" s="872"/>
      <c r="AF119" s="873">
        <v>395990</v>
      </c>
      <c r="AG119" s="871"/>
      <c r="AH119" s="871"/>
      <c r="AI119" s="871"/>
      <c r="AJ119" s="872"/>
      <c r="AK119" s="873">
        <v>396475</v>
      </c>
      <c r="AL119" s="871"/>
      <c r="AM119" s="871"/>
      <c r="AN119" s="871"/>
      <c r="AO119" s="872"/>
      <c r="AP119" s="874">
        <v>0.6</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21663929</v>
      </c>
      <c r="BR119" s="798"/>
      <c r="BS119" s="798"/>
      <c r="BT119" s="798"/>
      <c r="BU119" s="798"/>
      <c r="BV119" s="798">
        <v>19261980</v>
      </c>
      <c r="BW119" s="798"/>
      <c r="BX119" s="798"/>
      <c r="BY119" s="798"/>
      <c r="BZ119" s="798"/>
      <c r="CA119" s="798">
        <v>19785692</v>
      </c>
      <c r="CB119" s="798"/>
      <c r="CC119" s="798"/>
      <c r="CD119" s="798"/>
      <c r="CE119" s="798"/>
      <c r="CF119" s="859">
        <v>27.9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6216071</v>
      </c>
      <c r="DH119" s="715"/>
      <c r="DI119" s="715"/>
      <c r="DJ119" s="715"/>
      <c r="DK119" s="716"/>
      <c r="DL119" s="717">
        <v>4131269</v>
      </c>
      <c r="DM119" s="715"/>
      <c r="DN119" s="715"/>
      <c r="DO119" s="715"/>
      <c r="DP119" s="716"/>
      <c r="DQ119" s="717">
        <v>4162932</v>
      </c>
      <c r="DR119" s="715"/>
      <c r="DS119" s="715"/>
      <c r="DT119" s="715"/>
      <c r="DU119" s="716"/>
      <c r="DV119" s="805">
        <v>5.9</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v>43134</v>
      </c>
      <c r="AL120" s="782"/>
      <c r="AM120" s="782"/>
      <c r="AN120" s="782"/>
      <c r="AO120" s="783"/>
      <c r="AP120" s="752">
        <v>0.1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28287884</v>
      </c>
      <c r="BR120" s="769"/>
      <c r="BS120" s="769"/>
      <c r="BT120" s="769"/>
      <c r="BU120" s="769"/>
      <c r="BV120" s="769">
        <v>31231518</v>
      </c>
      <c r="BW120" s="769"/>
      <c r="BX120" s="769"/>
      <c r="BY120" s="769"/>
      <c r="BZ120" s="769"/>
      <c r="CA120" s="769">
        <v>32164066</v>
      </c>
      <c r="CB120" s="769"/>
      <c r="CC120" s="769"/>
      <c r="CD120" s="769"/>
      <c r="CE120" s="769"/>
      <c r="CF120" s="846">
        <v>45.3</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11683082</v>
      </c>
      <c r="DH120" s="798"/>
      <c r="DI120" s="798"/>
      <c r="DJ120" s="798"/>
      <c r="DK120" s="798"/>
      <c r="DL120" s="798">
        <v>11703474</v>
      </c>
      <c r="DM120" s="798"/>
      <c r="DN120" s="798"/>
      <c r="DO120" s="798"/>
      <c r="DP120" s="798"/>
      <c r="DQ120" s="798">
        <v>12052142</v>
      </c>
      <c r="DR120" s="798"/>
      <c r="DS120" s="798"/>
      <c r="DT120" s="798"/>
      <c r="DU120" s="798"/>
      <c r="DV120" s="799">
        <v>17</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76785951</v>
      </c>
      <c r="BR121" s="856"/>
      <c r="BS121" s="856"/>
      <c r="BT121" s="856"/>
      <c r="BU121" s="856"/>
      <c r="BV121" s="856">
        <v>73780691</v>
      </c>
      <c r="BW121" s="856"/>
      <c r="BX121" s="856"/>
      <c r="BY121" s="856"/>
      <c r="BZ121" s="856"/>
      <c r="CA121" s="856">
        <v>69641209</v>
      </c>
      <c r="CB121" s="856"/>
      <c r="CC121" s="856"/>
      <c r="CD121" s="856"/>
      <c r="CE121" s="856"/>
      <c r="CF121" s="857">
        <v>98.1</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1323436</v>
      </c>
      <c r="DH121" s="769"/>
      <c r="DI121" s="769"/>
      <c r="DJ121" s="769"/>
      <c r="DK121" s="769"/>
      <c r="DL121" s="769">
        <v>1172991</v>
      </c>
      <c r="DM121" s="769"/>
      <c r="DN121" s="769"/>
      <c r="DO121" s="769"/>
      <c r="DP121" s="769"/>
      <c r="DQ121" s="769">
        <v>1013984</v>
      </c>
      <c r="DR121" s="769"/>
      <c r="DS121" s="769"/>
      <c r="DT121" s="769"/>
      <c r="DU121" s="769"/>
      <c r="DV121" s="821">
        <v>1.4</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126737764</v>
      </c>
      <c r="BR122" s="838"/>
      <c r="BS122" s="838"/>
      <c r="BT122" s="838"/>
      <c r="BU122" s="838"/>
      <c r="BV122" s="838">
        <v>124274189</v>
      </c>
      <c r="BW122" s="838"/>
      <c r="BX122" s="838"/>
      <c r="BY122" s="838"/>
      <c r="BZ122" s="838"/>
      <c r="CA122" s="838">
        <v>121590967</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7395</v>
      </c>
      <c r="DH122" s="769"/>
      <c r="DI122" s="769"/>
      <c r="DJ122" s="769"/>
      <c r="DK122" s="769"/>
      <c r="DL122" s="769">
        <v>5747</v>
      </c>
      <c r="DM122" s="769"/>
      <c r="DN122" s="769"/>
      <c r="DO122" s="769"/>
      <c r="DP122" s="769"/>
      <c r="DQ122" s="769">
        <v>4352</v>
      </c>
      <c r="DR122" s="769"/>
      <c r="DS122" s="769"/>
      <c r="DT122" s="769"/>
      <c r="DU122" s="769"/>
      <c r="DV122" s="821">
        <v>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v>11971</v>
      </c>
      <c r="AL123" s="782"/>
      <c r="AM123" s="782"/>
      <c r="AN123" s="782"/>
      <c r="AO123" s="783"/>
      <c r="AP123" s="752">
        <v>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7.1</v>
      </c>
      <c r="BR123" s="830"/>
      <c r="BS123" s="830"/>
      <c r="BT123" s="830"/>
      <c r="BU123" s="830"/>
      <c r="BV123" s="830">
        <v>3</v>
      </c>
      <c r="BW123" s="830"/>
      <c r="BX123" s="830"/>
      <c r="BY123" s="830"/>
      <c r="BZ123" s="830"/>
      <c r="CA123" s="830">
        <v>0.4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1840649</v>
      </c>
      <c r="AB126" s="782"/>
      <c r="AC126" s="782"/>
      <c r="AD126" s="782"/>
      <c r="AE126" s="783"/>
      <c r="AF126" s="784">
        <v>1987666</v>
      </c>
      <c r="AG126" s="782"/>
      <c r="AH126" s="782"/>
      <c r="AI126" s="782"/>
      <c r="AJ126" s="783"/>
      <c r="AK126" s="784">
        <v>1239957</v>
      </c>
      <c r="AL126" s="782"/>
      <c r="AM126" s="782"/>
      <c r="AN126" s="782"/>
      <c r="AO126" s="783"/>
      <c r="AP126" s="752">
        <v>1.7</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40444</v>
      </c>
      <c r="DH127" s="818"/>
      <c r="DI127" s="818"/>
      <c r="DJ127" s="818"/>
      <c r="DK127" s="818"/>
      <c r="DL127" s="818">
        <v>22297</v>
      </c>
      <c r="DM127" s="818"/>
      <c r="DN127" s="818"/>
      <c r="DO127" s="818"/>
      <c r="DP127" s="818"/>
      <c r="DQ127" s="818">
        <v>47394</v>
      </c>
      <c r="DR127" s="818"/>
      <c r="DS127" s="818"/>
      <c r="DT127" s="818"/>
      <c r="DU127" s="818"/>
      <c r="DV127" s="819">
        <v>0.1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3090174</v>
      </c>
      <c r="AB128" s="722"/>
      <c r="AC128" s="722"/>
      <c r="AD128" s="722"/>
      <c r="AE128" s="723"/>
      <c r="AF128" s="724">
        <v>3801569</v>
      </c>
      <c r="AG128" s="722"/>
      <c r="AH128" s="722"/>
      <c r="AI128" s="722"/>
      <c r="AJ128" s="723"/>
      <c r="AK128" s="724">
        <v>3708915</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77501871</v>
      </c>
      <c r="AB129" s="782"/>
      <c r="AC129" s="782"/>
      <c r="AD129" s="782"/>
      <c r="AE129" s="783"/>
      <c r="AF129" s="784">
        <v>77538887</v>
      </c>
      <c r="AG129" s="782"/>
      <c r="AH129" s="782"/>
      <c r="AI129" s="782"/>
      <c r="AJ129" s="783"/>
      <c r="AK129" s="784">
        <v>78637595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7421187</v>
      </c>
      <c r="AB130" s="782"/>
      <c r="AC130" s="782"/>
      <c r="AD130" s="782"/>
      <c r="AE130" s="783"/>
      <c r="AF130" s="784">
        <v>7509269</v>
      </c>
      <c r="AG130" s="782"/>
      <c r="AH130" s="782"/>
      <c r="AI130" s="782"/>
      <c r="AJ130" s="783"/>
      <c r="AK130" s="784">
        <v>7638542</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0.4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70080684</v>
      </c>
      <c r="AB131" s="715"/>
      <c r="AC131" s="715"/>
      <c r="AD131" s="715"/>
      <c r="AE131" s="716"/>
      <c r="AF131" s="717">
        <v>70029618</v>
      </c>
      <c r="AG131" s="715"/>
      <c r="AH131" s="715"/>
      <c r="AI131" s="715"/>
      <c r="AJ131" s="716"/>
      <c r="AK131" s="717">
        <v>70999053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2.3534972920000001</v>
      </c>
      <c r="AB132" s="738"/>
      <c r="AC132" s="738"/>
      <c r="AD132" s="738"/>
      <c r="AE132" s="739"/>
      <c r="AF132" s="740">
        <v>2.224527342</v>
      </c>
      <c r="AG132" s="738"/>
      <c r="AH132" s="738"/>
      <c r="AI132" s="738"/>
      <c r="AJ132" s="739"/>
      <c r="AK132" s="740">
        <v>0.87673986299999995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2</v>
      </c>
      <c r="AB133" s="747"/>
      <c r="AC133" s="747"/>
      <c r="AD133" s="747"/>
      <c r="AE133" s="748"/>
      <c r="AF133" s="746">
        <v>2.4</v>
      </c>
      <c r="AG133" s="747"/>
      <c r="AH133" s="747"/>
      <c r="AI133" s="747"/>
      <c r="AJ133" s="748"/>
      <c r="AK133" s="746">
        <v>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29112438</v>
      </c>
      <c r="L9" s="264">
        <v>62054</v>
      </c>
      <c r="M9" s="265">
        <v>57294</v>
      </c>
      <c r="N9" s="266">
        <v>8.3000000000000007</v>
      </c>
    </row>
    <row r="10" spans="1:16">
      <c r="A10" s="248"/>
      <c r="B10" s="244"/>
      <c r="C10" s="244"/>
      <c r="D10" s="244"/>
      <c r="E10" s="244"/>
      <c r="F10" s="244"/>
      <c r="G10" s="1131" t="s">
        <v>473</v>
      </c>
      <c r="H10" s="1132"/>
      <c r="I10" s="1132"/>
      <c r="J10" s="1133"/>
      <c r="K10" s="267">
        <v>2341073</v>
      </c>
      <c r="L10" s="268">
        <v>4990</v>
      </c>
      <c r="M10" s="269">
        <v>3408</v>
      </c>
      <c r="N10" s="270">
        <v>46.4</v>
      </c>
    </row>
    <row r="11" spans="1:16" ht="13.5" customHeight="1">
      <c r="A11" s="248"/>
      <c r="B11" s="244"/>
      <c r="C11" s="244"/>
      <c r="D11" s="244"/>
      <c r="E11" s="244"/>
      <c r="F11" s="244"/>
      <c r="G11" s="1131" t="s">
        <v>474</v>
      </c>
      <c r="H11" s="1132"/>
      <c r="I11" s="1132"/>
      <c r="J11" s="1133"/>
      <c r="K11" s="267">
        <v>6231</v>
      </c>
      <c r="L11" s="268">
        <v>13</v>
      </c>
      <c r="M11" s="269">
        <v>2192</v>
      </c>
      <c r="N11" s="270">
        <v>-99.4</v>
      </c>
    </row>
    <row r="12" spans="1:16" ht="13.5" customHeight="1">
      <c r="A12" s="248"/>
      <c r="B12" s="244"/>
      <c r="C12" s="244"/>
      <c r="D12" s="244"/>
      <c r="E12" s="244"/>
      <c r="F12" s="244"/>
      <c r="G12" s="1131" t="s">
        <v>475</v>
      </c>
      <c r="H12" s="1132"/>
      <c r="I12" s="1132"/>
      <c r="J12" s="1133"/>
      <c r="K12" s="267">
        <v>238662</v>
      </c>
      <c r="L12" s="268">
        <v>509</v>
      </c>
      <c r="M12" s="269">
        <v>715</v>
      </c>
      <c r="N12" s="270">
        <v>-28.8</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1074401</v>
      </c>
      <c r="L14" s="268">
        <v>2290</v>
      </c>
      <c r="M14" s="269">
        <v>2255</v>
      </c>
      <c r="N14" s="270">
        <v>1.6</v>
      </c>
    </row>
    <row r="15" spans="1:16" ht="13.5" customHeight="1">
      <c r="A15" s="248"/>
      <c r="B15" s="244"/>
      <c r="C15" s="244"/>
      <c r="D15" s="244"/>
      <c r="E15" s="244"/>
      <c r="F15" s="244"/>
      <c r="G15" s="1131" t="s">
        <v>479</v>
      </c>
      <c r="H15" s="1132"/>
      <c r="I15" s="1132"/>
      <c r="J15" s="1133"/>
      <c r="K15" s="267">
        <v>986396</v>
      </c>
      <c r="L15" s="268">
        <v>2103</v>
      </c>
      <c r="M15" s="269">
        <v>1285</v>
      </c>
      <c r="N15" s="270">
        <v>63.7</v>
      </c>
    </row>
    <row r="16" spans="1:16">
      <c r="A16" s="248"/>
      <c r="B16" s="244"/>
      <c r="C16" s="244"/>
      <c r="D16" s="244"/>
      <c r="E16" s="244"/>
      <c r="F16" s="244"/>
      <c r="G16" s="1134" t="s">
        <v>480</v>
      </c>
      <c r="H16" s="1135"/>
      <c r="I16" s="1135"/>
      <c r="J16" s="1136"/>
      <c r="K16" s="268">
        <v>-3239320</v>
      </c>
      <c r="L16" s="268">
        <v>-6905</v>
      </c>
      <c r="M16" s="269">
        <v>-6247</v>
      </c>
      <c r="N16" s="270">
        <v>10.5</v>
      </c>
    </row>
    <row r="17" spans="1:16">
      <c r="A17" s="248"/>
      <c r="B17" s="244"/>
      <c r="C17" s="244"/>
      <c r="D17" s="244"/>
      <c r="E17" s="244"/>
      <c r="F17" s="244"/>
      <c r="G17" s="1134" t="s">
        <v>170</v>
      </c>
      <c r="H17" s="1135"/>
      <c r="I17" s="1135"/>
      <c r="J17" s="1136"/>
      <c r="K17" s="268">
        <v>30519881</v>
      </c>
      <c r="L17" s="268">
        <v>65054</v>
      </c>
      <c r="M17" s="269">
        <v>60903</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6.32</v>
      </c>
      <c r="L21" s="281">
        <v>6.11</v>
      </c>
      <c r="M21" s="282">
        <v>0.21</v>
      </c>
      <c r="N21" s="249"/>
      <c r="O21" s="283"/>
      <c r="P21" s="279"/>
    </row>
    <row r="22" spans="1:16" s="284" customFormat="1">
      <c r="A22" s="279"/>
      <c r="B22" s="249"/>
      <c r="C22" s="249"/>
      <c r="D22" s="249"/>
      <c r="E22" s="249"/>
      <c r="F22" s="249"/>
      <c r="G22" s="1128" t="s">
        <v>486</v>
      </c>
      <c r="H22" s="1129"/>
      <c r="I22" s="1129"/>
      <c r="J22" s="1130"/>
      <c r="K22" s="285">
        <v>103.4</v>
      </c>
      <c r="L22" s="286">
        <v>100</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8784048</v>
      </c>
      <c r="L32" s="294">
        <v>18723</v>
      </c>
      <c r="M32" s="295">
        <v>32245</v>
      </c>
      <c r="N32" s="296">
        <v>-41.9</v>
      </c>
    </row>
    <row r="33" spans="1:16" ht="13.5" customHeight="1">
      <c r="A33" s="248"/>
      <c r="B33" s="244"/>
      <c r="C33" s="244"/>
      <c r="D33" s="244"/>
      <c r="E33" s="244"/>
      <c r="F33" s="244"/>
      <c r="G33" s="1119" t="s">
        <v>491</v>
      </c>
      <c r="H33" s="1120"/>
      <c r="I33" s="1120"/>
      <c r="J33" s="1121"/>
      <c r="K33" s="294" t="s">
        <v>477</v>
      </c>
      <c r="L33" s="294" t="s">
        <v>477</v>
      </c>
      <c r="M33" s="295">
        <v>4</v>
      </c>
      <c r="N33" s="296" t="s">
        <v>477</v>
      </c>
    </row>
    <row r="34" spans="1:16" ht="27" customHeight="1">
      <c r="A34" s="248"/>
      <c r="B34" s="244"/>
      <c r="C34" s="244"/>
      <c r="D34" s="244"/>
      <c r="E34" s="244"/>
      <c r="F34" s="244"/>
      <c r="G34" s="1119" t="s">
        <v>492</v>
      </c>
      <c r="H34" s="1120"/>
      <c r="I34" s="1120"/>
      <c r="J34" s="1121"/>
      <c r="K34" s="294">
        <v>83333</v>
      </c>
      <c r="L34" s="294">
        <v>178</v>
      </c>
      <c r="M34" s="295">
        <v>33</v>
      </c>
      <c r="N34" s="296">
        <v>439.4</v>
      </c>
    </row>
    <row r="35" spans="1:16" ht="27" customHeight="1">
      <c r="A35" s="248"/>
      <c r="B35" s="244"/>
      <c r="C35" s="244"/>
      <c r="D35" s="244"/>
      <c r="E35" s="244"/>
      <c r="F35" s="244"/>
      <c r="G35" s="1119" t="s">
        <v>493</v>
      </c>
      <c r="H35" s="1120"/>
      <c r="I35" s="1120"/>
      <c r="J35" s="1121"/>
      <c r="K35" s="294">
        <v>1411016</v>
      </c>
      <c r="L35" s="294">
        <v>3008</v>
      </c>
      <c r="M35" s="295">
        <v>8277</v>
      </c>
      <c r="N35" s="296">
        <v>-63.7</v>
      </c>
    </row>
    <row r="36" spans="1:16" ht="27" customHeight="1">
      <c r="A36" s="248"/>
      <c r="B36" s="244"/>
      <c r="C36" s="244"/>
      <c r="D36" s="244"/>
      <c r="E36" s="244"/>
      <c r="F36" s="244"/>
      <c r="G36" s="1119" t="s">
        <v>494</v>
      </c>
      <c r="H36" s="1120"/>
      <c r="I36" s="1120"/>
      <c r="J36" s="1121"/>
      <c r="K36" s="294" t="s">
        <v>477</v>
      </c>
      <c r="L36" s="294" t="s">
        <v>477</v>
      </c>
      <c r="M36" s="295">
        <v>932</v>
      </c>
      <c r="N36" s="296" t="s">
        <v>477</v>
      </c>
    </row>
    <row r="37" spans="1:16" ht="13.5" customHeight="1">
      <c r="A37" s="248"/>
      <c r="B37" s="244"/>
      <c r="C37" s="244"/>
      <c r="D37" s="244"/>
      <c r="E37" s="244"/>
      <c r="F37" s="244"/>
      <c r="G37" s="1119" t="s">
        <v>495</v>
      </c>
      <c r="H37" s="1120"/>
      <c r="I37" s="1120"/>
      <c r="J37" s="1121"/>
      <c r="K37" s="294">
        <v>1691537</v>
      </c>
      <c r="L37" s="294">
        <v>3606</v>
      </c>
      <c r="M37" s="295">
        <v>1529</v>
      </c>
      <c r="N37" s="296">
        <v>135.80000000000001</v>
      </c>
    </row>
    <row r="38" spans="1:16" ht="27" customHeight="1">
      <c r="A38" s="248"/>
      <c r="B38" s="244"/>
      <c r="C38" s="244"/>
      <c r="D38" s="244"/>
      <c r="E38" s="244"/>
      <c r="F38" s="244"/>
      <c r="G38" s="1122" t="s">
        <v>496</v>
      </c>
      <c r="H38" s="1123"/>
      <c r="I38" s="1123"/>
      <c r="J38" s="1124"/>
      <c r="K38" s="297" t="s">
        <v>477</v>
      </c>
      <c r="L38" s="297" t="s">
        <v>477</v>
      </c>
      <c r="M38" s="298">
        <v>3</v>
      </c>
      <c r="N38" s="299" t="s">
        <v>477</v>
      </c>
      <c r="O38" s="293"/>
    </row>
    <row r="39" spans="1:16">
      <c r="A39" s="248"/>
      <c r="B39" s="244"/>
      <c r="C39" s="244"/>
      <c r="D39" s="244"/>
      <c r="E39" s="244"/>
      <c r="F39" s="244"/>
      <c r="G39" s="1122" t="s">
        <v>497</v>
      </c>
      <c r="H39" s="1123"/>
      <c r="I39" s="1123"/>
      <c r="J39" s="1124"/>
      <c r="K39" s="300">
        <v>-3708915</v>
      </c>
      <c r="L39" s="300">
        <v>-7906</v>
      </c>
      <c r="M39" s="301">
        <v>-7647</v>
      </c>
      <c r="N39" s="302">
        <v>3.4</v>
      </c>
      <c r="O39" s="293"/>
    </row>
    <row r="40" spans="1:16" ht="27" customHeight="1">
      <c r="A40" s="248"/>
      <c r="B40" s="244"/>
      <c r="C40" s="244"/>
      <c r="D40" s="244"/>
      <c r="E40" s="244"/>
      <c r="F40" s="244"/>
      <c r="G40" s="1119" t="s">
        <v>498</v>
      </c>
      <c r="H40" s="1120"/>
      <c r="I40" s="1120"/>
      <c r="J40" s="1121"/>
      <c r="K40" s="300">
        <v>-7638542</v>
      </c>
      <c r="L40" s="300">
        <v>-16282</v>
      </c>
      <c r="M40" s="301">
        <v>-26081</v>
      </c>
      <c r="N40" s="302">
        <v>-37.6</v>
      </c>
      <c r="O40" s="293"/>
    </row>
    <row r="41" spans="1:16">
      <c r="A41" s="248"/>
      <c r="B41" s="244"/>
      <c r="C41" s="244"/>
      <c r="D41" s="244"/>
      <c r="E41" s="244"/>
      <c r="F41" s="244"/>
      <c r="G41" s="1125" t="s">
        <v>280</v>
      </c>
      <c r="H41" s="1126"/>
      <c r="I41" s="1126"/>
      <c r="J41" s="1127"/>
      <c r="K41" s="294">
        <v>622477</v>
      </c>
      <c r="L41" s="300">
        <v>1327</v>
      </c>
      <c r="M41" s="301">
        <v>9295</v>
      </c>
      <c r="N41" s="302">
        <v>-85.7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15407201</v>
      </c>
      <c r="J51" s="320">
        <v>33375</v>
      </c>
      <c r="K51" s="321">
        <v>-8.1999999999999993</v>
      </c>
      <c r="L51" s="322">
        <v>38349</v>
      </c>
      <c r="M51" s="323">
        <v>6.9</v>
      </c>
      <c r="N51" s="324">
        <v>-15.1</v>
      </c>
    </row>
    <row r="52" spans="1:14">
      <c r="A52" s="248"/>
      <c r="B52" s="244"/>
      <c r="C52" s="244"/>
      <c r="D52" s="244"/>
      <c r="E52" s="244"/>
      <c r="F52" s="244"/>
      <c r="G52" s="325"/>
      <c r="H52" s="326" t="s">
        <v>509</v>
      </c>
      <c r="I52" s="327">
        <v>7791253</v>
      </c>
      <c r="J52" s="328">
        <v>16877</v>
      </c>
      <c r="K52" s="329">
        <v>21.5</v>
      </c>
      <c r="L52" s="330">
        <v>22585</v>
      </c>
      <c r="M52" s="331">
        <v>6.2</v>
      </c>
      <c r="N52" s="332">
        <v>15.3</v>
      </c>
    </row>
    <row r="53" spans="1:14">
      <c r="A53" s="248"/>
      <c r="B53" s="244"/>
      <c r="C53" s="244"/>
      <c r="D53" s="244"/>
      <c r="E53" s="244"/>
      <c r="F53" s="244"/>
      <c r="G53" s="310" t="s">
        <v>510</v>
      </c>
      <c r="H53" s="311"/>
      <c r="I53" s="319">
        <v>15455781</v>
      </c>
      <c r="J53" s="320">
        <v>33526</v>
      </c>
      <c r="K53" s="321">
        <v>0.5</v>
      </c>
      <c r="L53" s="322">
        <v>37688</v>
      </c>
      <c r="M53" s="323">
        <v>-1.7</v>
      </c>
      <c r="N53" s="324">
        <v>2.2000000000000002</v>
      </c>
    </row>
    <row r="54" spans="1:14">
      <c r="A54" s="248"/>
      <c r="B54" s="244"/>
      <c r="C54" s="244"/>
      <c r="D54" s="244"/>
      <c r="E54" s="244"/>
      <c r="F54" s="244"/>
      <c r="G54" s="325"/>
      <c r="H54" s="326" t="s">
        <v>509</v>
      </c>
      <c r="I54" s="327">
        <v>8099774</v>
      </c>
      <c r="J54" s="328">
        <v>17569</v>
      </c>
      <c r="K54" s="329">
        <v>4.0999999999999996</v>
      </c>
      <c r="L54" s="330">
        <v>22661</v>
      </c>
      <c r="M54" s="331">
        <v>0.3</v>
      </c>
      <c r="N54" s="332">
        <v>3.8</v>
      </c>
    </row>
    <row r="55" spans="1:14">
      <c r="A55" s="248"/>
      <c r="B55" s="244"/>
      <c r="C55" s="244"/>
      <c r="D55" s="244"/>
      <c r="E55" s="244"/>
      <c r="F55" s="244"/>
      <c r="G55" s="310" t="s">
        <v>511</v>
      </c>
      <c r="H55" s="311"/>
      <c r="I55" s="319">
        <v>17352673</v>
      </c>
      <c r="J55" s="320">
        <v>37832</v>
      </c>
      <c r="K55" s="321">
        <v>12.8</v>
      </c>
      <c r="L55" s="322">
        <v>38606</v>
      </c>
      <c r="M55" s="323">
        <v>2.4</v>
      </c>
      <c r="N55" s="324">
        <v>10.4</v>
      </c>
    </row>
    <row r="56" spans="1:14">
      <c r="A56" s="248"/>
      <c r="B56" s="244"/>
      <c r="C56" s="244"/>
      <c r="D56" s="244"/>
      <c r="E56" s="244"/>
      <c r="F56" s="244"/>
      <c r="G56" s="325"/>
      <c r="H56" s="326" t="s">
        <v>509</v>
      </c>
      <c r="I56" s="327">
        <v>10152777</v>
      </c>
      <c r="J56" s="328">
        <v>22135</v>
      </c>
      <c r="K56" s="329">
        <v>26</v>
      </c>
      <c r="L56" s="330">
        <v>22435</v>
      </c>
      <c r="M56" s="331">
        <v>-1</v>
      </c>
      <c r="N56" s="332">
        <v>27</v>
      </c>
    </row>
    <row r="57" spans="1:14">
      <c r="A57" s="248"/>
      <c r="B57" s="244"/>
      <c r="C57" s="244"/>
      <c r="D57" s="244"/>
      <c r="E57" s="244"/>
      <c r="F57" s="244"/>
      <c r="G57" s="310" t="s">
        <v>512</v>
      </c>
      <c r="H57" s="311"/>
      <c r="I57" s="319">
        <v>19654074</v>
      </c>
      <c r="J57" s="320">
        <v>41963</v>
      </c>
      <c r="K57" s="321">
        <v>10.9</v>
      </c>
      <c r="L57" s="322">
        <v>39425</v>
      </c>
      <c r="M57" s="323">
        <v>2.1</v>
      </c>
      <c r="N57" s="324">
        <v>8.8000000000000007</v>
      </c>
    </row>
    <row r="58" spans="1:14">
      <c r="A58" s="248"/>
      <c r="B58" s="244"/>
      <c r="C58" s="244"/>
      <c r="D58" s="244"/>
      <c r="E58" s="244"/>
      <c r="F58" s="244"/>
      <c r="G58" s="325"/>
      <c r="H58" s="326" t="s">
        <v>509</v>
      </c>
      <c r="I58" s="327">
        <v>7483464</v>
      </c>
      <c r="J58" s="328">
        <v>15978</v>
      </c>
      <c r="K58" s="329">
        <v>-27.8</v>
      </c>
      <c r="L58" s="330">
        <v>22414</v>
      </c>
      <c r="M58" s="331">
        <v>-0.1</v>
      </c>
      <c r="N58" s="332">
        <v>-27.7</v>
      </c>
    </row>
    <row r="59" spans="1:14">
      <c r="A59" s="248"/>
      <c r="B59" s="244"/>
      <c r="C59" s="244"/>
      <c r="D59" s="244"/>
      <c r="E59" s="244"/>
      <c r="F59" s="244"/>
      <c r="G59" s="310" t="s">
        <v>513</v>
      </c>
      <c r="H59" s="311"/>
      <c r="I59" s="319">
        <v>11741092</v>
      </c>
      <c r="J59" s="320">
        <v>25026</v>
      </c>
      <c r="K59" s="321">
        <v>-40.4</v>
      </c>
      <c r="L59" s="322">
        <v>43141</v>
      </c>
      <c r="M59" s="323">
        <v>9.4</v>
      </c>
      <c r="N59" s="324">
        <v>-49.8</v>
      </c>
    </row>
    <row r="60" spans="1:14">
      <c r="A60" s="248"/>
      <c r="B60" s="244"/>
      <c r="C60" s="244"/>
      <c r="D60" s="244"/>
      <c r="E60" s="244"/>
      <c r="F60" s="244"/>
      <c r="G60" s="325"/>
      <c r="H60" s="326" t="s">
        <v>509</v>
      </c>
      <c r="I60" s="333">
        <v>5670798</v>
      </c>
      <c r="J60" s="328">
        <v>12087</v>
      </c>
      <c r="K60" s="329">
        <v>-24.4</v>
      </c>
      <c r="L60" s="330">
        <v>21887</v>
      </c>
      <c r="M60" s="331">
        <v>-2.4</v>
      </c>
      <c r="N60" s="332">
        <v>-22</v>
      </c>
    </row>
    <row r="61" spans="1:14">
      <c r="A61" s="248"/>
      <c r="B61" s="244"/>
      <c r="C61" s="244"/>
      <c r="D61" s="244"/>
      <c r="E61" s="244"/>
      <c r="F61" s="244"/>
      <c r="G61" s="310" t="s">
        <v>514</v>
      </c>
      <c r="H61" s="334"/>
      <c r="I61" s="335">
        <v>15922164</v>
      </c>
      <c r="J61" s="336">
        <v>34344</v>
      </c>
      <c r="K61" s="337">
        <v>-4.9000000000000004</v>
      </c>
      <c r="L61" s="338">
        <v>39442</v>
      </c>
      <c r="M61" s="339">
        <v>3.8</v>
      </c>
      <c r="N61" s="324">
        <v>-8.6999999999999993</v>
      </c>
    </row>
    <row r="62" spans="1:14">
      <c r="A62" s="248"/>
      <c r="B62" s="244"/>
      <c r="C62" s="244"/>
      <c r="D62" s="244"/>
      <c r="E62" s="244"/>
      <c r="F62" s="244"/>
      <c r="G62" s="325"/>
      <c r="H62" s="326" t="s">
        <v>509</v>
      </c>
      <c r="I62" s="327">
        <v>7839613</v>
      </c>
      <c r="J62" s="328">
        <v>16929</v>
      </c>
      <c r="K62" s="329">
        <v>-0.1</v>
      </c>
      <c r="L62" s="330">
        <v>22396</v>
      </c>
      <c r="M62" s="331">
        <v>0.6</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8.14</v>
      </c>
      <c r="G47" s="12">
        <v>10.38</v>
      </c>
      <c r="H47" s="12">
        <v>10.47</v>
      </c>
      <c r="I47" s="12">
        <v>10.73</v>
      </c>
      <c r="J47" s="13">
        <v>11.63</v>
      </c>
    </row>
    <row r="48" spans="2:10" ht="57.75" customHeight="1">
      <c r="B48" s="14"/>
      <c r="C48" s="1139" t="s">
        <v>4</v>
      </c>
      <c r="D48" s="1139"/>
      <c r="E48" s="1140"/>
      <c r="F48" s="15">
        <v>6.63</v>
      </c>
      <c r="G48" s="16">
        <v>4.29</v>
      </c>
      <c r="H48" s="16">
        <v>3.03</v>
      </c>
      <c r="I48" s="16">
        <v>2.1</v>
      </c>
      <c r="J48" s="17">
        <v>4.1900000000000004</v>
      </c>
    </row>
    <row r="49" spans="2:10" ht="57.75" customHeight="1" thickBot="1">
      <c r="B49" s="18"/>
      <c r="C49" s="1141" t="s">
        <v>5</v>
      </c>
      <c r="D49" s="1141"/>
      <c r="E49" s="1142"/>
      <c r="F49" s="19">
        <v>3.16</v>
      </c>
      <c r="G49" s="20" t="s">
        <v>521</v>
      </c>
      <c r="H49" s="20" t="s">
        <v>522</v>
      </c>
      <c r="I49" s="20" t="s">
        <v>523</v>
      </c>
      <c r="J49" s="21">
        <v>2.14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6.52</v>
      </c>
      <c r="G34" s="33">
        <v>4.2699999999999996</v>
      </c>
      <c r="H34" s="33">
        <v>3.03</v>
      </c>
      <c r="I34" s="33">
        <v>2.1</v>
      </c>
      <c r="J34" s="34">
        <v>4.1900000000000004</v>
      </c>
      <c r="K34" s="22"/>
      <c r="L34" s="22"/>
      <c r="M34" s="22"/>
      <c r="N34" s="22"/>
      <c r="O34" s="22"/>
      <c r="P34" s="22"/>
    </row>
    <row r="35" spans="1:16" ht="39" customHeight="1">
      <c r="A35" s="22"/>
      <c r="B35" s="35"/>
      <c r="C35" s="1143" t="s">
        <v>525</v>
      </c>
      <c r="D35" s="1144"/>
      <c r="E35" s="1145"/>
      <c r="F35" s="36">
        <v>2.13</v>
      </c>
      <c r="G35" s="37">
        <v>2.54</v>
      </c>
      <c r="H35" s="37">
        <v>2.76</v>
      </c>
      <c r="I35" s="37">
        <v>3.06</v>
      </c>
      <c r="J35" s="38">
        <v>3.29</v>
      </c>
      <c r="K35" s="22"/>
      <c r="L35" s="22"/>
      <c r="M35" s="22"/>
      <c r="N35" s="22"/>
      <c r="O35" s="22"/>
      <c r="P35" s="22"/>
    </row>
    <row r="36" spans="1:16" ht="39" customHeight="1">
      <c r="A36" s="22"/>
      <c r="B36" s="35"/>
      <c r="C36" s="1143" t="s">
        <v>526</v>
      </c>
      <c r="D36" s="1144"/>
      <c r="E36" s="1145"/>
      <c r="F36" s="36">
        <v>0.65</v>
      </c>
      <c r="G36" s="37">
        <v>0.77</v>
      </c>
      <c r="H36" s="37">
        <v>1.25</v>
      </c>
      <c r="I36" s="37">
        <v>1.31</v>
      </c>
      <c r="J36" s="38">
        <v>1.69</v>
      </c>
      <c r="K36" s="22"/>
      <c r="L36" s="22"/>
      <c r="M36" s="22"/>
      <c r="N36" s="22"/>
      <c r="O36" s="22"/>
      <c r="P36" s="22"/>
    </row>
    <row r="37" spans="1:16" ht="39" customHeight="1">
      <c r="A37" s="22"/>
      <c r="B37" s="35"/>
      <c r="C37" s="1143" t="s">
        <v>527</v>
      </c>
      <c r="D37" s="1144"/>
      <c r="E37" s="1145"/>
      <c r="F37" s="36">
        <v>0.34</v>
      </c>
      <c r="G37" s="37">
        <v>0.04</v>
      </c>
      <c r="H37" s="37">
        <v>0.06</v>
      </c>
      <c r="I37" s="37">
        <v>0.1</v>
      </c>
      <c r="J37" s="38">
        <v>0.28999999999999998</v>
      </c>
      <c r="K37" s="22"/>
      <c r="L37" s="22"/>
      <c r="M37" s="22"/>
      <c r="N37" s="22"/>
      <c r="O37" s="22"/>
      <c r="P37" s="22"/>
    </row>
    <row r="38" spans="1:16" ht="39" customHeight="1">
      <c r="A38" s="22"/>
      <c r="B38" s="35"/>
      <c r="C38" s="1143" t="s">
        <v>528</v>
      </c>
      <c r="D38" s="1144"/>
      <c r="E38" s="1145"/>
      <c r="F38" s="36">
        <v>0.3</v>
      </c>
      <c r="G38" s="37">
        <v>0.25</v>
      </c>
      <c r="H38" s="37">
        <v>0.19</v>
      </c>
      <c r="I38" s="37">
        <v>0.13</v>
      </c>
      <c r="J38" s="38">
        <v>0.17</v>
      </c>
      <c r="K38" s="22"/>
      <c r="L38" s="22"/>
      <c r="M38" s="22"/>
      <c r="N38" s="22"/>
      <c r="O38" s="22"/>
      <c r="P38" s="22"/>
    </row>
    <row r="39" spans="1:16" ht="39" customHeight="1">
      <c r="A39" s="22"/>
      <c r="B39" s="35"/>
      <c r="C39" s="1143" t="s">
        <v>529</v>
      </c>
      <c r="D39" s="1144"/>
      <c r="E39" s="1145"/>
      <c r="F39" s="36">
        <v>0.06</v>
      </c>
      <c r="G39" s="37">
        <v>0.03</v>
      </c>
      <c r="H39" s="37">
        <v>0.03</v>
      </c>
      <c r="I39" s="37">
        <v>0.02</v>
      </c>
      <c r="J39" s="38">
        <v>0.02</v>
      </c>
      <c r="K39" s="22"/>
      <c r="L39" s="22"/>
      <c r="M39" s="22"/>
      <c r="N39" s="22"/>
      <c r="O39" s="22"/>
      <c r="P39" s="22"/>
    </row>
    <row r="40" spans="1:16" ht="39" customHeight="1">
      <c r="A40" s="22"/>
      <c r="B40" s="35"/>
      <c r="C40" s="1143" t="s">
        <v>530</v>
      </c>
      <c r="D40" s="1144"/>
      <c r="E40" s="1145"/>
      <c r="F40" s="36">
        <v>0.05</v>
      </c>
      <c r="G40" s="37">
        <v>0.02</v>
      </c>
      <c r="H40" s="37">
        <v>0.01</v>
      </c>
      <c r="I40" s="37">
        <v>0.02</v>
      </c>
      <c r="J40" s="38">
        <v>0.01</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1.17</v>
      </c>
      <c r="G43" s="42">
        <v>7.0000000000000007E-2</v>
      </c>
      <c r="H43" s="42">
        <v>0.1</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8420</v>
      </c>
      <c r="L45" s="60">
        <v>8276</v>
      </c>
      <c r="M45" s="60">
        <v>8351</v>
      </c>
      <c r="N45" s="60">
        <v>8934</v>
      </c>
      <c r="O45" s="61">
        <v>8784</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v>67</v>
      </c>
      <c r="L47" s="64">
        <v>83</v>
      </c>
      <c r="M47" s="64">
        <v>83</v>
      </c>
      <c r="N47" s="64">
        <v>83</v>
      </c>
      <c r="O47" s="65">
        <v>83</v>
      </c>
      <c r="P47" s="48"/>
      <c r="Q47" s="48"/>
      <c r="R47" s="48"/>
      <c r="S47" s="48"/>
      <c r="T47" s="48"/>
      <c r="U47" s="48"/>
    </row>
    <row r="48" spans="1:21" ht="30.75" customHeight="1">
      <c r="A48" s="48"/>
      <c r="B48" s="1161"/>
      <c r="C48" s="1162"/>
      <c r="D48" s="62"/>
      <c r="E48" s="1153" t="s">
        <v>15</v>
      </c>
      <c r="F48" s="1153"/>
      <c r="G48" s="1153"/>
      <c r="H48" s="1153"/>
      <c r="I48" s="1153"/>
      <c r="J48" s="1154"/>
      <c r="K48" s="63">
        <v>1497</v>
      </c>
      <c r="L48" s="64">
        <v>1392</v>
      </c>
      <c r="M48" s="64">
        <v>1490</v>
      </c>
      <c r="N48" s="64">
        <v>1467</v>
      </c>
      <c r="O48" s="65">
        <v>1411</v>
      </c>
      <c r="P48" s="48"/>
      <c r="Q48" s="48"/>
      <c r="R48" s="48"/>
      <c r="S48" s="48"/>
      <c r="T48" s="48"/>
      <c r="U48" s="48"/>
    </row>
    <row r="49" spans="1:21" ht="30.75" customHeight="1">
      <c r="A49" s="48"/>
      <c r="B49" s="1161"/>
      <c r="C49" s="1162"/>
      <c r="D49" s="62"/>
      <c r="E49" s="1153" t="s">
        <v>16</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c r="A50" s="48"/>
      <c r="B50" s="1161"/>
      <c r="C50" s="1162"/>
      <c r="D50" s="62"/>
      <c r="E50" s="1153" t="s">
        <v>17</v>
      </c>
      <c r="F50" s="1153"/>
      <c r="G50" s="1153"/>
      <c r="H50" s="1153"/>
      <c r="I50" s="1153"/>
      <c r="J50" s="1154"/>
      <c r="K50" s="63">
        <v>1412</v>
      </c>
      <c r="L50" s="64">
        <v>2669</v>
      </c>
      <c r="M50" s="64">
        <v>2236</v>
      </c>
      <c r="N50" s="64">
        <v>2384</v>
      </c>
      <c r="O50" s="65">
        <v>1692</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10639</v>
      </c>
      <c r="L52" s="64">
        <v>10409</v>
      </c>
      <c r="M52" s="64">
        <v>10512</v>
      </c>
      <c r="N52" s="64">
        <v>11311</v>
      </c>
      <c r="O52" s="65">
        <v>11347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757</v>
      </c>
      <c r="L53" s="69">
        <v>2011</v>
      </c>
      <c r="M53" s="69">
        <v>1648</v>
      </c>
      <c r="N53" s="69">
        <v>1557</v>
      </c>
      <c r="O53" s="70">
        <v>623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山野邊　哲矢</cp:lastModifiedBy>
  <cp:lastPrinted>2015-05-01T06:08:45Z</cp:lastPrinted>
  <dcterms:created xsi:type="dcterms:W3CDTF">2015-02-17T06:27:17Z</dcterms:created>
  <dcterms:modified xsi:type="dcterms:W3CDTF">2017-06-19T00:12:22Z</dcterms:modified>
  <cp:category/>
</cp:coreProperties>
</file>