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6705" activeTab="0"/>
  </bookViews>
  <sheets>
    <sheet name="設計書" sheetId="1" r:id="rId1"/>
    <sheet name="積算明細書" sheetId="2" r:id="rId2"/>
    <sheet name="改修費明細" sheetId="3" r:id="rId3"/>
  </sheets>
  <definedNames>
    <definedName name="_xlnm.Print_Area" localSheetId="2">'改修費明細'!$A$4:$H$30</definedName>
    <definedName name="_xlnm.Print_Area" localSheetId="1">'積算明細書'!$B$4:$I$18</definedName>
    <definedName name="_xlnm.Print_Area" localSheetId="0">'設計書'!$B$3:$O$72</definedName>
    <definedName name="_xlnm.Print_Titles" localSheetId="1">'積算明細書'!$4:$5</definedName>
  </definedNames>
  <calcPr fullCalcOnLoad="1"/>
</workbook>
</file>

<file path=xl/sharedStrings.xml><?xml version="1.0" encoding="utf-8"?>
<sst xmlns="http://schemas.openxmlformats.org/spreadsheetml/2006/main" count="155" uniqueCount="105">
  <si>
    <t>名称</t>
  </si>
  <si>
    <t>数量</t>
  </si>
  <si>
    <t>単位</t>
  </si>
  <si>
    <t>単価</t>
  </si>
  <si>
    <t>金額</t>
  </si>
  <si>
    <t>内訳</t>
  </si>
  <si>
    <t>件　　　　　名</t>
  </si>
  <si>
    <t>施　行　場　所</t>
  </si>
  <si>
    <t>修繕費総額</t>
  </si>
  <si>
    <t>設　計　金　額</t>
  </si>
  <si>
    <t>消費税相当額</t>
  </si>
  <si>
    <t>修繕概要</t>
  </si>
  <si>
    <t>規格・寸法・仕様</t>
  </si>
  <si>
    <t>式</t>
  </si>
  <si>
    <t xml:space="preserve"> </t>
  </si>
  <si>
    <t>備考</t>
  </si>
  <si>
    <t>1</t>
  </si>
  <si>
    <t>①</t>
  </si>
  <si>
    <t>②</t>
  </si>
  <si>
    <t>③</t>
  </si>
  <si>
    <t>④</t>
  </si>
  <si>
    <t>⑤</t>
  </si>
  <si>
    <t>⑥</t>
  </si>
  <si>
    <t>直接費</t>
  </si>
  <si>
    <t>②</t>
  </si>
  <si>
    <t>③</t>
  </si>
  <si>
    <t>④</t>
  </si>
  <si>
    <t>⑤</t>
  </si>
  <si>
    <t>⑥</t>
  </si>
  <si>
    <t>⑦</t>
  </si>
  <si>
    <t>総合計</t>
  </si>
  <si>
    <t>直接費合計</t>
  </si>
  <si>
    <t>共通費合計</t>
  </si>
  <si>
    <t>（Ａ）</t>
  </si>
  <si>
    <t>( Ｂ )</t>
  </si>
  <si>
    <t>　本件は、曽谷６丁目ゲートボール場の解体工事修繕をするものである。</t>
  </si>
  <si>
    <t>①既設フェンス撤去</t>
  </si>
  <si>
    <t>②既設ブロック撤去</t>
  </si>
  <si>
    <t>③鉄くず運搬処分</t>
  </si>
  <si>
    <t>④コンクリート殻運搬処分</t>
  </si>
  <si>
    <t>⑤掘削</t>
  </si>
  <si>
    <t>⑥発生土運搬</t>
  </si>
  <si>
    <t>⑦発生土処理</t>
  </si>
  <si>
    <t>・安全費</t>
  </si>
  <si>
    <t>・諸経費</t>
  </si>
  <si>
    <t>　　　　　　〇ゲートボール場解体</t>
  </si>
  <si>
    <t>　　　　　　〇ゲートボール場樹木伐根</t>
  </si>
  <si>
    <t>既設フェンス撤去</t>
  </si>
  <si>
    <t>既設ブロック撤去</t>
  </si>
  <si>
    <t>鉄くず運搬処分</t>
  </si>
  <si>
    <t>コンクリート殻運搬処分</t>
  </si>
  <si>
    <t>掘削</t>
  </si>
  <si>
    <t>発生土運搬</t>
  </si>
  <si>
    <t>発生土処理</t>
  </si>
  <si>
    <t>ゴミ・小屋撤去処分</t>
  </si>
  <si>
    <t>重機回送費</t>
  </si>
  <si>
    <t>⑧</t>
  </si>
  <si>
    <t>⑨</t>
  </si>
  <si>
    <t>⑩</t>
  </si>
  <si>
    <t>⑪</t>
  </si>
  <si>
    <t>ｔ</t>
  </si>
  <si>
    <t>㎥</t>
  </si>
  <si>
    <t>ｍ</t>
  </si>
  <si>
    <t>曽谷６丁目ゲートボール場解体修繕</t>
  </si>
  <si>
    <t>曽谷６丁目ゲートボール場解体修繕</t>
  </si>
  <si>
    <t>　曽谷６丁目ゲートボール場解体修繕</t>
  </si>
  <si>
    <t>安全費</t>
  </si>
  <si>
    <t>諸経費</t>
  </si>
  <si>
    <t>( Ｃ )</t>
  </si>
  <si>
    <t>（Ａ）＋（Ｂ）＋（Ｃ）</t>
  </si>
  <si>
    <t>高木伐根（機械併用）</t>
  </si>
  <si>
    <t>Ｃ＝20～29㎝</t>
  </si>
  <si>
    <t>本</t>
  </si>
  <si>
    <t>Ｃ＝30～59㎝</t>
  </si>
  <si>
    <t>Ｃ＝60～89㎝</t>
  </si>
  <si>
    <t>Ｃ＝90～119㎝</t>
  </si>
  <si>
    <t>Ｃ＝120～149㎝</t>
  </si>
  <si>
    <t>Ｃ＝150㎝～</t>
  </si>
  <si>
    <t>⑦</t>
  </si>
  <si>
    <t>⑧</t>
  </si>
  <si>
    <t>⑫</t>
  </si>
  <si>
    <t>高木伐採</t>
  </si>
  <si>
    <t>小計</t>
  </si>
  <si>
    <t>直接工事費</t>
  </si>
  <si>
    <t>合計</t>
  </si>
  <si>
    <t>⑦高木伐根（機械併用）Ｃ＝20～29㎝</t>
  </si>
  <si>
    <t>⑧高木伐根（機械併用）Ｃ＝30～59㎝</t>
  </si>
  <si>
    <t>⑨高木伐根（機械併用）Ｃ＝60～89㎝</t>
  </si>
  <si>
    <t>⑩高木伐根（機械併用）Ｃ＝90～119㎝</t>
  </si>
  <si>
    <t>⑪高木伐根（機械併用）Ｃ＝120～149㎝</t>
  </si>
  <si>
    <t>⑫高木伐根（機械併用）Ｃ＝150㎝～</t>
  </si>
  <si>
    <t>①高木伐採Ｃ＝20～29㎝</t>
  </si>
  <si>
    <t>②高木伐採Ｃ＝30～59㎝</t>
  </si>
  <si>
    <t>③高木伐採Ｃ＝60～89㎝</t>
  </si>
  <si>
    <t>⑥高木伐採Ｃ＝150㎝～</t>
  </si>
  <si>
    <t>④高木伐採Ｃ＝90～119㎝</t>
  </si>
  <si>
    <t>⑤高木伐採Ｃ＝120～149㎝</t>
  </si>
  <si>
    <t>⑧ゴミ・小屋撤去処分</t>
  </si>
  <si>
    <t>⑨重機回送費</t>
  </si>
  <si>
    <t>入札内訳書</t>
  </si>
  <si>
    <t>住所</t>
  </si>
  <si>
    <t>会社名</t>
  </si>
  <si>
    <t>代表者名</t>
  </si>
  <si>
    <t>曽谷６丁目ゲートボール場撤去修繕</t>
  </si>
  <si>
    <t>市川市曽谷６丁目１７３９番地、１７４０番地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</si>
</sst>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&lt;=999]000;[&lt;=99999]000\-00;000\-0000"/>
    <numFmt numFmtId="179" formatCode=";;;\ "/>
    <numFmt numFmtId="180" formatCode="#,##0_ ;[Red]\-#,##0\ "/>
    <numFmt numFmtId="181" formatCode="0_);[Red]\(0\)"/>
    <numFmt numFmtId="182" formatCode="0.0_ "/>
    <numFmt numFmtId="183" formatCode="0.0_);[Red]\(0.0\)"/>
    <numFmt numFmtId="184" formatCode="&quot;¥&quot;#,##0_);\(&quot;¥&quot;#,##0\)"/>
    <numFmt numFmtId="185" formatCode="&quot;¥&quot;#,##0.0;&quot;¥&quot;\-#,##0.0"/>
    <numFmt numFmtId="186" formatCode="#,##0_);[Red]\(#,##0\)"/>
    <numFmt numFmtId="187" formatCode="#,##0.00_);[Red]\(#,##0.00\)"/>
    <numFmt numFmtId="188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2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 wrapText="1"/>
    </xf>
    <xf numFmtId="38" fontId="0" fillId="0" borderId="18" xfId="48" applyFont="1" applyBorder="1" applyAlignment="1">
      <alignment horizontal="right" vertical="center"/>
    </xf>
    <xf numFmtId="180" fontId="0" fillId="0" borderId="18" xfId="48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180" fontId="0" fillId="0" borderId="0" xfId="48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77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18" xfId="48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left" vertical="center" wrapText="1"/>
    </xf>
    <xf numFmtId="186" fontId="0" fillId="0" borderId="18" xfId="48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shrinkToFit="1"/>
    </xf>
    <xf numFmtId="186" fontId="0" fillId="0" borderId="18" xfId="0" applyNumberFormat="1" applyFont="1" applyBorder="1" applyAlignment="1">
      <alignment horizontal="left" vertical="center"/>
    </xf>
    <xf numFmtId="186" fontId="0" fillId="0" borderId="19" xfId="0" applyNumberFormat="1" applyFont="1" applyBorder="1" applyAlignment="1">
      <alignment horizontal="left" vertical="center"/>
    </xf>
    <xf numFmtId="186" fontId="0" fillId="0" borderId="18" xfId="0" applyNumberFormat="1" applyFont="1" applyBorder="1" applyAlignment="1">
      <alignment vertical="center"/>
    </xf>
    <xf numFmtId="186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186" fontId="0" fillId="0" borderId="18" xfId="0" applyNumberFormat="1" applyFont="1" applyBorder="1" applyAlignment="1">
      <alignment horizontal="center" vertical="center"/>
    </xf>
    <xf numFmtId="186" fontId="0" fillId="0" borderId="18" xfId="0" applyNumberFormat="1" applyFont="1" applyBorder="1" applyAlignment="1">
      <alignment horizontal="left" vertical="center" wrapText="1"/>
    </xf>
    <xf numFmtId="186" fontId="0" fillId="0" borderId="18" xfId="0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center" vertical="center"/>
    </xf>
    <xf numFmtId="186" fontId="0" fillId="0" borderId="20" xfId="48" applyNumberFormat="1" applyFont="1" applyBorder="1" applyAlignment="1">
      <alignment horizontal="right" vertical="center"/>
    </xf>
    <xf numFmtId="186" fontId="0" fillId="0" borderId="21" xfId="48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18" xfId="0" applyNumberFormat="1" applyFont="1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186" fontId="0" fillId="0" borderId="22" xfId="48" applyNumberFormat="1" applyFont="1" applyBorder="1" applyAlignment="1">
      <alignment horizontal="right" vertical="center"/>
    </xf>
    <xf numFmtId="187" fontId="0" fillId="0" borderId="0" xfId="48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48" applyNumberFormat="1" applyFont="1" applyBorder="1" applyAlignment="1">
      <alignment vertical="center"/>
    </xf>
    <xf numFmtId="186" fontId="0" fillId="0" borderId="23" xfId="48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48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6" fillId="0" borderId="0" xfId="0" applyNumberFormat="1" applyFont="1" applyBorder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left" vertical="center"/>
    </xf>
    <xf numFmtId="186" fontId="0" fillId="0" borderId="0" xfId="0" applyNumberFormat="1" applyBorder="1" applyAlignment="1">
      <alignment vertical="center"/>
    </xf>
    <xf numFmtId="186" fontId="0" fillId="0" borderId="0" xfId="0" applyNumberForma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horizontal="left"/>
    </xf>
    <xf numFmtId="38" fontId="2" fillId="0" borderId="0" xfId="48" applyFont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0" fillId="0" borderId="18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8" xfId="0" applyNumberFormat="1" applyFont="1" applyBorder="1" applyAlignment="1">
      <alignment horizontal="left" vertical="center" wrapText="1"/>
    </xf>
    <xf numFmtId="188" fontId="2" fillId="0" borderId="16" xfId="0" applyNumberFormat="1" applyFont="1" applyBorder="1" applyAlignment="1">
      <alignment horizontal="left" vertical="center"/>
    </xf>
    <xf numFmtId="186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6" fontId="0" fillId="0" borderId="24" xfId="48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49" fontId="0" fillId="33" borderId="18" xfId="0" applyNumberFormat="1" applyFont="1" applyFill="1" applyBorder="1" applyAlignment="1">
      <alignment horizontal="right" vertical="center"/>
    </xf>
    <xf numFmtId="49" fontId="0" fillId="33" borderId="18" xfId="0" applyNumberFormat="1" applyFont="1" applyFill="1" applyBorder="1" applyAlignment="1">
      <alignment horizontal="left" vertical="center" wrapText="1"/>
    </xf>
    <xf numFmtId="38" fontId="0" fillId="33" borderId="18" xfId="48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180" fontId="0" fillId="33" borderId="18" xfId="48" applyNumberFormat="1" applyFont="1" applyFill="1" applyBorder="1" applyAlignment="1">
      <alignment horizontal="right" vertical="center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right" vertical="center"/>
    </xf>
    <xf numFmtId="49" fontId="0" fillId="33" borderId="18" xfId="0" applyNumberFormat="1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38" fontId="44" fillId="0" borderId="18" xfId="48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5" fontId="45" fillId="0" borderId="11" xfId="0" applyNumberFormat="1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/>
    </xf>
    <xf numFmtId="0" fontId="45" fillId="0" borderId="12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left" vertical="center"/>
    </xf>
    <xf numFmtId="0" fontId="45" fillId="0" borderId="16" xfId="0" applyNumberFormat="1" applyFont="1" applyFill="1" applyBorder="1" applyAlignment="1">
      <alignment horizontal="left" vertical="center"/>
    </xf>
    <xf numFmtId="0" fontId="45" fillId="0" borderId="17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5" fontId="45" fillId="0" borderId="12" xfId="0" applyNumberFormat="1" applyFont="1" applyFill="1" applyBorder="1" applyAlignment="1">
      <alignment horizontal="left" vertical="center"/>
    </xf>
    <xf numFmtId="5" fontId="45" fillId="0" borderId="0" xfId="0" applyNumberFormat="1" applyFont="1" applyFill="1" applyBorder="1" applyAlignment="1">
      <alignment horizontal="left" vertical="center"/>
    </xf>
    <xf numFmtId="5" fontId="45" fillId="0" borderId="14" xfId="0" applyNumberFormat="1" applyFont="1" applyFill="1" applyBorder="1" applyAlignment="1">
      <alignment horizontal="left" vertical="center"/>
    </xf>
    <xf numFmtId="5" fontId="45" fillId="0" borderId="16" xfId="0" applyNumberFormat="1" applyFont="1" applyFill="1" applyBorder="1" applyAlignment="1">
      <alignment horizontal="left" vertical="center"/>
    </xf>
    <xf numFmtId="5" fontId="45" fillId="0" borderId="17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2"/>
  <sheetViews>
    <sheetView tabSelected="1" zoomScale="75" zoomScaleNormal="75" zoomScalePageLayoutView="0" workbookViewId="0" topLeftCell="A1">
      <selection activeCell="T20" sqref="T20"/>
    </sheetView>
  </sheetViews>
  <sheetFormatPr defaultColWidth="9.00390625" defaultRowHeight="13.5"/>
  <sheetData>
    <row r="4" spans="2:15" ht="13.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13.5">
      <c r="B5" s="4"/>
      <c r="C5" s="5"/>
      <c r="D5" s="5"/>
      <c r="E5" s="5"/>
      <c r="F5" s="5"/>
      <c r="G5" s="5"/>
      <c r="H5" s="5"/>
      <c r="I5" s="16"/>
      <c r="J5" s="16"/>
      <c r="K5" s="16"/>
      <c r="L5" s="16"/>
      <c r="M5" s="16"/>
      <c r="N5" s="16"/>
      <c r="O5" s="6"/>
    </row>
    <row r="6" spans="2:15" ht="13.5">
      <c r="B6" s="4"/>
      <c r="C6" s="150" t="s">
        <v>99</v>
      </c>
      <c r="D6" s="151"/>
      <c r="E6" s="151"/>
      <c r="F6" s="151"/>
      <c r="G6" s="151"/>
      <c r="H6" s="5"/>
      <c r="I6" s="5"/>
      <c r="J6" s="5"/>
      <c r="K6" s="5"/>
      <c r="L6" s="5"/>
      <c r="M6" s="5"/>
      <c r="N6" s="5"/>
      <c r="O6" s="6"/>
    </row>
    <row r="7" spans="2:15" ht="13.5">
      <c r="B7" s="4"/>
      <c r="C7" s="151"/>
      <c r="D7" s="151"/>
      <c r="E7" s="151"/>
      <c r="F7" s="151"/>
      <c r="G7" s="151"/>
      <c r="H7" s="5"/>
      <c r="I7" s="5"/>
      <c r="J7" s="5" t="s">
        <v>100</v>
      </c>
      <c r="K7" s="5"/>
      <c r="L7" s="5"/>
      <c r="M7" s="5"/>
      <c r="N7" s="5"/>
      <c r="O7" s="6"/>
    </row>
    <row r="8" spans="2:15" ht="13.5">
      <c r="B8" s="4"/>
      <c r="C8" s="5"/>
      <c r="D8" s="5"/>
      <c r="E8" s="5"/>
      <c r="F8" s="5"/>
      <c r="G8" s="5"/>
      <c r="H8" s="5"/>
      <c r="I8" s="5"/>
      <c r="J8" s="5" t="s">
        <v>101</v>
      </c>
      <c r="K8" s="5"/>
      <c r="L8" s="5"/>
      <c r="M8" s="5"/>
      <c r="N8" s="5"/>
      <c r="O8" s="6"/>
    </row>
    <row r="9" spans="2:15" ht="13.5">
      <c r="B9" s="4"/>
      <c r="C9" s="5"/>
      <c r="D9" s="5"/>
      <c r="E9" s="5"/>
      <c r="F9" s="5"/>
      <c r="G9" s="5"/>
      <c r="H9" s="5"/>
      <c r="I9" s="5"/>
      <c r="J9" s="5" t="s">
        <v>102</v>
      </c>
      <c r="K9" s="5"/>
      <c r="L9" s="5"/>
      <c r="M9" s="5"/>
      <c r="N9" s="5"/>
      <c r="O9" s="6"/>
    </row>
    <row r="10" spans="2:15" ht="17.25">
      <c r="B10" s="4"/>
      <c r="C10" s="5"/>
      <c r="D10" s="5"/>
      <c r="E10" s="5"/>
      <c r="F10" s="5"/>
      <c r="G10" s="5"/>
      <c r="H10" s="5"/>
      <c r="I10" s="10"/>
      <c r="J10" s="5"/>
      <c r="L10" s="5"/>
      <c r="M10" s="5"/>
      <c r="N10" s="5"/>
      <c r="O10" s="6"/>
    </row>
    <row r="11" spans="2:15" ht="13.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2:15" ht="13.5" customHeight="1">
      <c r="B12" s="152" t="s">
        <v>6</v>
      </c>
      <c r="C12" s="153"/>
      <c r="D12" s="154"/>
      <c r="E12" s="12"/>
      <c r="F12" s="162" t="s">
        <v>103</v>
      </c>
      <c r="G12" s="162"/>
      <c r="H12" s="162"/>
      <c r="I12" s="162"/>
      <c r="J12" s="162"/>
      <c r="K12" s="162"/>
      <c r="L12" s="162"/>
      <c r="M12" s="162"/>
      <c r="N12" s="162"/>
      <c r="O12" s="163"/>
    </row>
    <row r="13" spans="2:15" ht="13.5" customHeight="1">
      <c r="B13" s="155"/>
      <c r="C13" s="156"/>
      <c r="D13" s="157"/>
      <c r="E13" s="13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2:15" ht="13.5" customHeight="1">
      <c r="B14" s="155"/>
      <c r="C14" s="156"/>
      <c r="D14" s="157"/>
      <c r="E14" s="13"/>
      <c r="F14" s="164"/>
      <c r="G14" s="164"/>
      <c r="H14" s="164"/>
      <c r="I14" s="164"/>
      <c r="J14" s="164"/>
      <c r="K14" s="164"/>
      <c r="L14" s="164"/>
      <c r="M14" s="164"/>
      <c r="N14" s="164"/>
      <c r="O14" s="165"/>
    </row>
    <row r="15" spans="2:15" ht="13.5" customHeight="1">
      <c r="B15" s="158"/>
      <c r="C15" s="159"/>
      <c r="D15" s="160"/>
      <c r="E15" s="14"/>
      <c r="F15" s="166"/>
      <c r="G15" s="166"/>
      <c r="H15" s="166"/>
      <c r="I15" s="166"/>
      <c r="J15" s="166"/>
      <c r="K15" s="166"/>
      <c r="L15" s="166"/>
      <c r="M15" s="166"/>
      <c r="N15" s="166"/>
      <c r="O15" s="167"/>
    </row>
    <row r="16" spans="2:15" ht="13.5" customHeight="1">
      <c r="B16" s="161" t="s">
        <v>7</v>
      </c>
      <c r="C16" s="153"/>
      <c r="D16" s="154"/>
      <c r="E16" s="12"/>
      <c r="F16" s="143" t="s">
        <v>104</v>
      </c>
      <c r="G16" s="144"/>
      <c r="H16" s="144"/>
      <c r="I16" s="144"/>
      <c r="J16" s="144"/>
      <c r="K16" s="144"/>
      <c r="L16" s="144"/>
      <c r="M16" s="144"/>
      <c r="N16" s="144"/>
      <c r="O16" s="145"/>
    </row>
    <row r="17" spans="2:15" ht="13.5" customHeight="1">
      <c r="B17" s="155"/>
      <c r="C17" s="156"/>
      <c r="D17" s="157"/>
      <c r="E17" s="13"/>
      <c r="F17" s="146"/>
      <c r="G17" s="146"/>
      <c r="H17" s="146"/>
      <c r="I17" s="146"/>
      <c r="J17" s="146"/>
      <c r="K17" s="146"/>
      <c r="L17" s="146"/>
      <c r="M17" s="146"/>
      <c r="N17" s="146"/>
      <c r="O17" s="147"/>
    </row>
    <row r="18" spans="2:15" ht="13.5" customHeight="1">
      <c r="B18" s="155"/>
      <c r="C18" s="156"/>
      <c r="D18" s="157"/>
      <c r="E18" s="13"/>
      <c r="F18" s="146"/>
      <c r="G18" s="146"/>
      <c r="H18" s="146"/>
      <c r="I18" s="146"/>
      <c r="J18" s="146"/>
      <c r="K18" s="146"/>
      <c r="L18" s="146"/>
      <c r="M18" s="146"/>
      <c r="N18" s="146"/>
      <c r="O18" s="147"/>
    </row>
    <row r="19" spans="2:15" ht="13.5" customHeight="1">
      <c r="B19" s="158"/>
      <c r="C19" s="159"/>
      <c r="D19" s="160"/>
      <c r="E19" s="14"/>
      <c r="F19" s="148"/>
      <c r="G19" s="148"/>
      <c r="H19" s="148"/>
      <c r="I19" s="148"/>
      <c r="J19" s="148"/>
      <c r="K19" s="148"/>
      <c r="L19" s="148"/>
      <c r="M19" s="148"/>
      <c r="N19" s="148"/>
      <c r="O19" s="149"/>
    </row>
    <row r="20" spans="2:15" ht="13.5" customHeight="1">
      <c r="B20" s="161" t="s">
        <v>8</v>
      </c>
      <c r="C20" s="153"/>
      <c r="D20" s="154"/>
      <c r="E20" s="12"/>
      <c r="F20" s="171">
        <f>SUM(F26:O33)</f>
        <v>0</v>
      </c>
      <c r="G20" s="172"/>
      <c r="H20" s="172"/>
      <c r="I20" s="172"/>
      <c r="J20" s="172"/>
      <c r="K20" s="172"/>
      <c r="L20" s="172"/>
      <c r="M20" s="172"/>
      <c r="N20" s="172"/>
      <c r="O20" s="173"/>
    </row>
    <row r="21" spans="2:15" ht="13.5" customHeight="1">
      <c r="B21" s="155"/>
      <c r="C21" s="156"/>
      <c r="D21" s="157"/>
      <c r="E21" s="13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  <row r="22" spans="2:15" ht="13.5" customHeight="1">
      <c r="B22" s="155"/>
      <c r="C22" s="156"/>
      <c r="D22" s="157"/>
      <c r="E22" s="13"/>
      <c r="F22" s="174"/>
      <c r="G22" s="174"/>
      <c r="H22" s="174"/>
      <c r="I22" s="174"/>
      <c r="J22" s="174"/>
      <c r="K22" s="174"/>
      <c r="L22" s="174"/>
      <c r="M22" s="174"/>
      <c r="N22" s="174"/>
      <c r="O22" s="175"/>
    </row>
    <row r="23" spans="2:15" ht="13.5" customHeight="1">
      <c r="B23" s="158"/>
      <c r="C23" s="159"/>
      <c r="D23" s="160"/>
      <c r="E23" s="14"/>
      <c r="F23" s="176"/>
      <c r="G23" s="176"/>
      <c r="H23" s="176"/>
      <c r="I23" s="176"/>
      <c r="J23" s="176"/>
      <c r="K23" s="176"/>
      <c r="L23" s="176"/>
      <c r="M23" s="176"/>
      <c r="N23" s="176"/>
      <c r="O23" s="177"/>
    </row>
    <row r="24" spans="2:15" ht="13.5">
      <c r="B24" s="4"/>
      <c r="C24" s="5"/>
      <c r="D24" s="5"/>
      <c r="E24" s="5"/>
      <c r="F24" s="178"/>
      <c r="G24" s="178"/>
      <c r="H24" s="178"/>
      <c r="I24" s="178"/>
      <c r="J24" s="178"/>
      <c r="K24" s="178"/>
      <c r="L24" s="178"/>
      <c r="M24" s="178"/>
      <c r="N24" s="178"/>
      <c r="O24" s="179"/>
    </row>
    <row r="25" spans="2:15" ht="18.75">
      <c r="B25" s="4"/>
      <c r="C25" s="11" t="s">
        <v>5</v>
      </c>
      <c r="D25" s="5"/>
      <c r="E25" s="5"/>
      <c r="F25" s="178"/>
      <c r="G25" s="178"/>
      <c r="H25" s="178"/>
      <c r="I25" s="178"/>
      <c r="J25" s="178"/>
      <c r="K25" s="178"/>
      <c r="L25" s="178"/>
      <c r="M25" s="178"/>
      <c r="N25" s="178"/>
      <c r="O25" s="179"/>
    </row>
    <row r="26" spans="2:15" ht="13.5" customHeight="1">
      <c r="B26" s="161" t="s">
        <v>9</v>
      </c>
      <c r="C26" s="153"/>
      <c r="D26" s="154"/>
      <c r="E26" s="12"/>
      <c r="F26" s="171">
        <f>+'積算明細書'!H17</f>
        <v>0</v>
      </c>
      <c r="G26" s="171"/>
      <c r="H26" s="171"/>
      <c r="I26" s="171"/>
      <c r="J26" s="171"/>
      <c r="K26" s="171"/>
      <c r="L26" s="171"/>
      <c r="M26" s="171"/>
      <c r="N26" s="171"/>
      <c r="O26" s="180"/>
    </row>
    <row r="27" spans="2:15" ht="13.5" customHeight="1">
      <c r="B27" s="155"/>
      <c r="C27" s="156"/>
      <c r="D27" s="157"/>
      <c r="E27" s="13"/>
      <c r="F27" s="181"/>
      <c r="G27" s="181"/>
      <c r="H27" s="181"/>
      <c r="I27" s="181"/>
      <c r="J27" s="181"/>
      <c r="K27" s="181"/>
      <c r="L27" s="181"/>
      <c r="M27" s="181"/>
      <c r="N27" s="181"/>
      <c r="O27" s="182"/>
    </row>
    <row r="28" spans="2:15" ht="13.5" customHeight="1">
      <c r="B28" s="155"/>
      <c r="C28" s="156"/>
      <c r="D28" s="157"/>
      <c r="E28" s="13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2:15" ht="13.5" customHeight="1">
      <c r="B29" s="158"/>
      <c r="C29" s="159"/>
      <c r="D29" s="160"/>
      <c r="E29" s="14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2:15" ht="13.5" customHeight="1">
      <c r="B30" s="161" t="s">
        <v>10</v>
      </c>
      <c r="C30" s="153"/>
      <c r="D30" s="154"/>
      <c r="E30" s="12"/>
      <c r="F30" s="171">
        <f>SUM(F26*0.08)</f>
        <v>0</v>
      </c>
      <c r="G30" s="185"/>
      <c r="H30" s="185"/>
      <c r="I30" s="185"/>
      <c r="J30" s="185"/>
      <c r="K30" s="185"/>
      <c r="L30" s="185"/>
      <c r="M30" s="185"/>
      <c r="N30" s="185"/>
      <c r="O30" s="186"/>
    </row>
    <row r="31" spans="2:15" ht="13.5" customHeight="1">
      <c r="B31" s="155"/>
      <c r="C31" s="156"/>
      <c r="D31" s="157"/>
      <c r="E31" s="13"/>
      <c r="F31" s="187"/>
      <c r="G31" s="187"/>
      <c r="H31" s="187"/>
      <c r="I31" s="187"/>
      <c r="J31" s="187"/>
      <c r="K31" s="187"/>
      <c r="L31" s="187"/>
      <c r="M31" s="187"/>
      <c r="N31" s="187"/>
      <c r="O31" s="188"/>
    </row>
    <row r="32" spans="2:15" ht="13.5" customHeight="1">
      <c r="B32" s="155"/>
      <c r="C32" s="156"/>
      <c r="D32" s="157"/>
      <c r="E32" s="13"/>
      <c r="F32" s="187"/>
      <c r="G32" s="187"/>
      <c r="H32" s="187"/>
      <c r="I32" s="187"/>
      <c r="J32" s="187"/>
      <c r="K32" s="187"/>
      <c r="L32" s="187"/>
      <c r="M32" s="187"/>
      <c r="N32" s="187"/>
      <c r="O32" s="188"/>
    </row>
    <row r="33" spans="2:15" ht="13.5" customHeight="1">
      <c r="B33" s="158"/>
      <c r="C33" s="159"/>
      <c r="D33" s="160"/>
      <c r="E33" s="14"/>
      <c r="F33" s="189"/>
      <c r="G33" s="189"/>
      <c r="H33" s="189"/>
      <c r="I33" s="189"/>
      <c r="J33" s="189"/>
      <c r="K33" s="189"/>
      <c r="L33" s="189"/>
      <c r="M33" s="189"/>
      <c r="N33" s="189"/>
      <c r="O33" s="190"/>
    </row>
    <row r="40" spans="2:15" ht="13.5">
      <c r="B40" s="1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2:15" ht="13.5">
      <c r="B41" s="4"/>
      <c r="C41" s="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2:15" ht="14.25" customHeight="1">
      <c r="B42" s="4"/>
      <c r="C42" s="5"/>
      <c r="D42" s="4"/>
      <c r="E42" s="170" t="s">
        <v>35</v>
      </c>
      <c r="F42" s="170"/>
      <c r="G42" s="170"/>
      <c r="H42" s="170"/>
      <c r="I42" s="170"/>
      <c r="J42" s="170"/>
      <c r="K42" s="170"/>
      <c r="L42" s="170"/>
      <c r="M42" s="170"/>
      <c r="N42" s="170"/>
      <c r="O42" s="6"/>
    </row>
    <row r="43" spans="2:15" ht="13.5" customHeight="1">
      <c r="B43" s="4"/>
      <c r="C43" s="5"/>
      <c r="D43" s="4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6"/>
    </row>
    <row r="44" spans="2:15" ht="14.25" customHeight="1">
      <c r="B44" s="168" t="s">
        <v>11</v>
      </c>
      <c r="C44" s="169"/>
      <c r="D44" s="4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6"/>
    </row>
    <row r="45" spans="2:15" ht="14.25" customHeight="1">
      <c r="B45" s="168"/>
      <c r="C45" s="169"/>
      <c r="D45" s="4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6"/>
    </row>
    <row r="46" spans="2:15" ht="14.25" customHeight="1">
      <c r="B46" s="4"/>
      <c r="C46" s="5"/>
      <c r="D46" s="4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6"/>
    </row>
    <row r="47" spans="2:15" ht="14.25" customHeight="1">
      <c r="B47" s="4"/>
      <c r="C47" s="5"/>
      <c r="D47" s="4"/>
      <c r="E47" s="18"/>
      <c r="F47" s="21"/>
      <c r="G47" s="20"/>
      <c r="H47" s="20"/>
      <c r="I47" s="18"/>
      <c r="J47" s="18"/>
      <c r="K47" s="18"/>
      <c r="L47" s="18"/>
      <c r="M47" s="18"/>
      <c r="N47" s="18"/>
      <c r="O47" s="6"/>
    </row>
    <row r="48" spans="2:15" ht="14.25" customHeight="1">
      <c r="B48" s="4"/>
      <c r="C48" s="5"/>
      <c r="D48" s="4"/>
      <c r="E48" s="68" t="s">
        <v>45</v>
      </c>
      <c r="G48" s="20"/>
      <c r="H48" s="20"/>
      <c r="I48" s="18"/>
      <c r="J48" s="68" t="s">
        <v>46</v>
      </c>
      <c r="L48" s="18"/>
      <c r="M48" s="18"/>
      <c r="N48" s="18"/>
      <c r="O48" s="6"/>
    </row>
    <row r="49" spans="2:15" ht="14.25" customHeight="1">
      <c r="B49" s="4"/>
      <c r="C49" s="5"/>
      <c r="D49" s="4"/>
      <c r="E49" s="5"/>
      <c r="F49" s="68" t="s">
        <v>36</v>
      </c>
      <c r="G49" s="61"/>
      <c r="H49" s="61"/>
      <c r="I49" s="18"/>
      <c r="J49" s="5"/>
      <c r="K49" s="68" t="s">
        <v>91</v>
      </c>
      <c r="L49" s="18"/>
      <c r="M49" s="18"/>
      <c r="N49" s="18"/>
      <c r="O49" s="6"/>
    </row>
    <row r="50" spans="2:15" ht="14.25" customHeight="1">
      <c r="B50" s="4"/>
      <c r="C50" s="5"/>
      <c r="D50" s="4"/>
      <c r="E50" s="5"/>
      <c r="F50" s="69" t="s">
        <v>37</v>
      </c>
      <c r="G50" s="61"/>
      <c r="H50" s="61"/>
      <c r="I50" s="61"/>
      <c r="J50" s="5"/>
      <c r="K50" s="69" t="s">
        <v>92</v>
      </c>
      <c r="L50" s="18"/>
      <c r="M50" s="18"/>
      <c r="N50" s="18"/>
      <c r="O50" s="6"/>
    </row>
    <row r="51" spans="2:15" ht="14.25" customHeight="1">
      <c r="B51" s="4"/>
      <c r="C51" s="5"/>
      <c r="D51" s="4"/>
      <c r="E51" s="5"/>
      <c r="F51" s="69" t="s">
        <v>38</v>
      </c>
      <c r="G51" s="60"/>
      <c r="H51" s="60"/>
      <c r="I51" s="18"/>
      <c r="J51" s="5"/>
      <c r="K51" s="69" t="s">
        <v>93</v>
      </c>
      <c r="L51" s="19"/>
      <c r="M51" s="19"/>
      <c r="N51" s="19"/>
      <c r="O51" s="6"/>
    </row>
    <row r="52" spans="2:15" ht="14.25" customHeight="1">
      <c r="B52" s="4"/>
      <c r="C52" s="5"/>
      <c r="D52" s="4"/>
      <c r="E52" s="5"/>
      <c r="F52" s="60" t="s">
        <v>39</v>
      </c>
      <c r="G52" s="61"/>
      <c r="H52" s="61"/>
      <c r="I52" s="19"/>
      <c r="J52" s="5"/>
      <c r="K52" s="60" t="s">
        <v>95</v>
      </c>
      <c r="L52" s="19"/>
      <c r="M52" s="19"/>
      <c r="N52" s="19"/>
      <c r="O52" s="6"/>
    </row>
    <row r="53" spans="2:15" ht="14.25" customHeight="1">
      <c r="B53" s="4"/>
      <c r="C53" s="5"/>
      <c r="D53" s="4"/>
      <c r="E53" s="5"/>
      <c r="F53" s="69" t="s">
        <v>40</v>
      </c>
      <c r="G53" s="61"/>
      <c r="H53" s="61"/>
      <c r="I53" s="19"/>
      <c r="J53" s="5"/>
      <c r="K53" s="69" t="s">
        <v>96</v>
      </c>
      <c r="O53" s="6"/>
    </row>
    <row r="54" spans="2:15" ht="14.25" customHeight="1">
      <c r="B54" s="4"/>
      <c r="C54" s="5"/>
      <c r="D54" s="4"/>
      <c r="E54" s="5"/>
      <c r="F54" s="69" t="s">
        <v>41</v>
      </c>
      <c r="G54" s="61"/>
      <c r="H54" s="61"/>
      <c r="K54" s="124" t="s">
        <v>94</v>
      </c>
      <c r="O54" s="6"/>
    </row>
    <row r="55" spans="2:15" ht="14.25" customHeight="1">
      <c r="B55" s="4"/>
      <c r="C55" s="5"/>
      <c r="D55" s="4"/>
      <c r="E55" s="5"/>
      <c r="F55" s="69" t="s">
        <v>42</v>
      </c>
      <c r="G55" s="61"/>
      <c r="H55" s="61"/>
      <c r="K55" s="68" t="s">
        <v>85</v>
      </c>
      <c r="O55" s="6"/>
    </row>
    <row r="56" spans="2:15" ht="14.25" customHeight="1">
      <c r="B56" s="4"/>
      <c r="C56" s="5"/>
      <c r="D56" s="4"/>
      <c r="E56" s="5"/>
      <c r="F56" s="69" t="s">
        <v>97</v>
      </c>
      <c r="G56" s="60"/>
      <c r="H56" s="60"/>
      <c r="I56" s="60"/>
      <c r="K56" s="69" t="s">
        <v>86</v>
      </c>
      <c r="O56" s="6"/>
    </row>
    <row r="57" spans="2:15" ht="14.25" customHeight="1">
      <c r="B57" s="4"/>
      <c r="C57" s="5"/>
      <c r="D57" s="4"/>
      <c r="E57" s="5"/>
      <c r="F57" s="69" t="s">
        <v>98</v>
      </c>
      <c r="G57" s="60"/>
      <c r="H57" s="60"/>
      <c r="I57" s="60"/>
      <c r="K57" s="69" t="s">
        <v>87</v>
      </c>
      <c r="O57" s="6"/>
    </row>
    <row r="58" spans="2:15" ht="13.5">
      <c r="B58" s="4"/>
      <c r="C58" s="5"/>
      <c r="D58" s="4"/>
      <c r="E58" s="5"/>
      <c r="F58" s="69"/>
      <c r="I58" s="60"/>
      <c r="K58" s="60" t="s">
        <v>88</v>
      </c>
      <c r="O58" s="6"/>
    </row>
    <row r="59" spans="2:15" ht="13.5">
      <c r="B59" s="4"/>
      <c r="C59" s="5"/>
      <c r="D59" s="4"/>
      <c r="E59" s="5"/>
      <c r="F59" s="69" t="s">
        <v>43</v>
      </c>
      <c r="G59" s="5"/>
      <c r="H59" s="5"/>
      <c r="I59" s="60"/>
      <c r="J59" s="5"/>
      <c r="K59" s="69" t="s">
        <v>89</v>
      </c>
      <c r="L59" s="5"/>
      <c r="M59" s="5"/>
      <c r="N59" s="5"/>
      <c r="O59" s="6"/>
    </row>
    <row r="60" spans="2:15" ht="13.5">
      <c r="B60" s="4"/>
      <c r="C60" s="5"/>
      <c r="D60" s="4"/>
      <c r="E60" s="5"/>
      <c r="F60" s="69"/>
      <c r="G60" s="5"/>
      <c r="H60" s="5"/>
      <c r="I60" s="60"/>
      <c r="J60" s="5"/>
      <c r="K60" s="124" t="s">
        <v>90</v>
      </c>
      <c r="L60" s="5"/>
      <c r="M60" s="5"/>
      <c r="N60" s="5"/>
      <c r="O60" s="6"/>
    </row>
    <row r="61" spans="2:15" ht="13.5">
      <c r="B61" s="4"/>
      <c r="C61" s="5"/>
      <c r="D61" s="4"/>
      <c r="E61" s="5"/>
      <c r="F61" s="17" t="s">
        <v>44</v>
      </c>
      <c r="G61" s="5"/>
      <c r="H61" s="5"/>
      <c r="I61" s="60"/>
      <c r="J61" s="5"/>
      <c r="K61" s="5"/>
      <c r="L61" s="5"/>
      <c r="M61" s="5"/>
      <c r="N61" s="5"/>
      <c r="O61" s="6"/>
    </row>
    <row r="62" spans="2:15" ht="13.5">
      <c r="B62" s="4"/>
      <c r="C62" s="5"/>
      <c r="D62" s="4"/>
      <c r="E62" s="5"/>
      <c r="G62" s="5"/>
      <c r="H62" s="5"/>
      <c r="I62" s="60"/>
      <c r="J62" s="5"/>
      <c r="K62" s="5"/>
      <c r="L62" s="5"/>
      <c r="M62" s="5"/>
      <c r="N62" s="5"/>
      <c r="O62" s="6"/>
    </row>
    <row r="63" spans="2:15" ht="13.5">
      <c r="B63" s="4"/>
      <c r="C63" s="5"/>
      <c r="D63" s="4"/>
      <c r="E63" s="5"/>
      <c r="G63" s="5"/>
      <c r="H63" s="5"/>
      <c r="I63" s="5"/>
      <c r="J63" s="5"/>
      <c r="K63" s="5"/>
      <c r="L63" s="5"/>
      <c r="M63" s="5"/>
      <c r="N63" s="5"/>
      <c r="O63" s="6"/>
    </row>
    <row r="64" spans="2:15" ht="13.5">
      <c r="B64" s="4"/>
      <c r="C64" s="5"/>
      <c r="D64" s="4"/>
      <c r="E64" s="5"/>
      <c r="F64" s="17"/>
      <c r="G64" s="5"/>
      <c r="H64" s="5"/>
      <c r="I64" s="5"/>
      <c r="J64" s="5"/>
      <c r="K64" s="5"/>
      <c r="L64" s="5"/>
      <c r="M64" s="5"/>
      <c r="N64" s="5"/>
      <c r="O64" s="6"/>
    </row>
    <row r="65" spans="2:15" ht="13.5">
      <c r="B65" s="4"/>
      <c r="C65" s="5"/>
      <c r="D65" s="4"/>
      <c r="E65" s="5"/>
      <c r="F65" s="17"/>
      <c r="G65" s="5"/>
      <c r="H65" s="5"/>
      <c r="I65" s="5"/>
      <c r="J65" s="5"/>
      <c r="K65" s="5"/>
      <c r="L65" s="5"/>
      <c r="M65" s="5"/>
      <c r="N65" s="5"/>
      <c r="O65" s="6"/>
    </row>
    <row r="66" spans="2:15" ht="13.5">
      <c r="B66" s="4"/>
      <c r="C66" s="5"/>
      <c r="D66" s="4"/>
      <c r="E66" s="5"/>
      <c r="F66" s="17"/>
      <c r="G66" s="5"/>
      <c r="H66" s="5"/>
      <c r="I66" s="5"/>
      <c r="J66" s="5"/>
      <c r="K66" s="5"/>
      <c r="L66" s="5"/>
      <c r="M66" s="5"/>
      <c r="N66" s="5"/>
      <c r="O66" s="6"/>
    </row>
    <row r="67" spans="2:15" ht="13.5">
      <c r="B67" s="4"/>
      <c r="C67" s="5"/>
      <c r="D67" s="4"/>
      <c r="E67" s="5"/>
      <c r="F67" s="17"/>
      <c r="G67" s="5"/>
      <c r="H67" s="5"/>
      <c r="I67" s="5"/>
      <c r="J67" s="5"/>
      <c r="K67" s="5"/>
      <c r="L67" s="5"/>
      <c r="M67" s="5"/>
      <c r="N67" s="5"/>
      <c r="O67" s="6"/>
    </row>
    <row r="68" spans="2:15" ht="13.5">
      <c r="B68" s="4"/>
      <c r="C68" s="5"/>
      <c r="D68" s="4"/>
      <c r="E68" s="5"/>
      <c r="F68" s="17"/>
      <c r="G68" s="5"/>
      <c r="H68" s="5"/>
      <c r="I68" s="5"/>
      <c r="J68" s="5"/>
      <c r="K68" s="5"/>
      <c r="L68" s="5"/>
      <c r="M68" s="5"/>
      <c r="N68" s="5"/>
      <c r="O68" s="6"/>
    </row>
    <row r="69" spans="2:15" ht="13.5">
      <c r="B69" s="4"/>
      <c r="C69" s="5"/>
      <c r="D69" s="4"/>
      <c r="E69" s="5"/>
      <c r="F69" s="17"/>
      <c r="G69" s="5"/>
      <c r="H69" s="5"/>
      <c r="I69" s="5"/>
      <c r="J69" s="5"/>
      <c r="K69" s="5"/>
      <c r="L69" s="5"/>
      <c r="M69" s="5"/>
      <c r="N69" s="5"/>
      <c r="O69" s="6"/>
    </row>
    <row r="70" spans="2:15" ht="13.5">
      <c r="B70" s="4"/>
      <c r="C70" s="5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6"/>
    </row>
    <row r="71" spans="2:15" ht="13.5">
      <c r="B71" s="4"/>
      <c r="C71" s="5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6"/>
    </row>
    <row r="72" spans="2:15" ht="13.5">
      <c r="B72" s="7"/>
      <c r="C72" s="8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</sheetData>
  <sheetProtection/>
  <mergeCells count="13">
    <mergeCell ref="B44:C45"/>
    <mergeCell ref="B26:D29"/>
    <mergeCell ref="E42:N46"/>
    <mergeCell ref="B30:D33"/>
    <mergeCell ref="F26:O29"/>
    <mergeCell ref="F30:O33"/>
    <mergeCell ref="F16:O19"/>
    <mergeCell ref="F20:O23"/>
    <mergeCell ref="C6:G7"/>
    <mergeCell ref="B12:D15"/>
    <mergeCell ref="B16:D19"/>
    <mergeCell ref="B20:D23"/>
    <mergeCell ref="F12:O15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4"/>
  <sheetViews>
    <sheetView zoomScale="85" zoomScaleNormal="85" zoomScaleSheetLayoutView="75" zoomScalePageLayoutView="0" workbookViewId="0" topLeftCell="A1">
      <selection activeCell="H9" sqref="H9"/>
    </sheetView>
  </sheetViews>
  <sheetFormatPr defaultColWidth="9.00390625" defaultRowHeight="13.5"/>
  <cols>
    <col min="1" max="1" width="9.00390625" style="88" customWidth="1"/>
    <col min="2" max="2" width="4.625" style="88" customWidth="1"/>
    <col min="3" max="3" width="33.25390625" style="88" customWidth="1"/>
    <col min="4" max="4" width="48.125" style="88" customWidth="1"/>
    <col min="5" max="5" width="6.00390625" style="88" bestFit="1" customWidth="1"/>
    <col min="6" max="6" width="6.00390625" style="89" bestFit="1" customWidth="1"/>
    <col min="7" max="7" width="10.75390625" style="90" customWidth="1"/>
    <col min="8" max="8" width="13.25390625" style="88" customWidth="1"/>
    <col min="9" max="9" width="18.75390625" style="88" customWidth="1"/>
    <col min="10" max="10" width="12.625" style="88" customWidth="1"/>
    <col min="11" max="11" width="12.125" style="88" customWidth="1"/>
    <col min="12" max="12" width="5.00390625" style="88" customWidth="1"/>
    <col min="13" max="13" width="15.125" style="88" customWidth="1"/>
    <col min="14" max="14" width="10.50390625" style="88" customWidth="1"/>
    <col min="15" max="16384" width="9.00390625" style="88" customWidth="1"/>
  </cols>
  <sheetData>
    <row r="3" ht="24.75" customHeight="1"/>
    <row r="4" spans="2:9" ht="19.5" customHeight="1">
      <c r="B4" s="122" t="s">
        <v>64</v>
      </c>
      <c r="C4" s="91"/>
      <c r="D4" s="92"/>
      <c r="E4" s="92"/>
      <c r="F4" s="93"/>
      <c r="H4" s="92"/>
      <c r="I4" s="92"/>
    </row>
    <row r="5" spans="2:9" s="92" customFormat="1" ht="22.5" customHeight="1">
      <c r="B5" s="94"/>
      <c r="C5" s="95" t="s">
        <v>0</v>
      </c>
      <c r="D5" s="94" t="s">
        <v>12</v>
      </c>
      <c r="E5" s="94" t="s">
        <v>1</v>
      </c>
      <c r="F5" s="94" t="s">
        <v>2</v>
      </c>
      <c r="G5" s="94" t="s">
        <v>3</v>
      </c>
      <c r="H5" s="94" t="s">
        <v>4</v>
      </c>
      <c r="I5" s="94" t="s">
        <v>15</v>
      </c>
    </row>
    <row r="6" spans="2:9" s="90" customFormat="1" ht="22.5" customHeight="1">
      <c r="B6" s="83"/>
      <c r="C6" s="78"/>
      <c r="D6" s="81"/>
      <c r="E6" s="82"/>
      <c r="F6" s="83"/>
      <c r="G6" s="73"/>
      <c r="H6" s="73"/>
      <c r="I6" s="78"/>
    </row>
    <row r="7" spans="2:9" s="90" customFormat="1" ht="22.5" customHeight="1">
      <c r="B7" s="83"/>
      <c r="C7" s="96" t="s">
        <v>23</v>
      </c>
      <c r="D7" s="81"/>
      <c r="E7" s="82"/>
      <c r="F7" s="83"/>
      <c r="G7" s="73"/>
      <c r="H7" s="73"/>
      <c r="I7" s="78"/>
    </row>
    <row r="8" spans="2:9" s="90" customFormat="1" ht="22.5" customHeight="1" thickBot="1">
      <c r="B8" s="83" t="s">
        <v>16</v>
      </c>
      <c r="C8" s="75" t="s">
        <v>65</v>
      </c>
      <c r="D8" s="81"/>
      <c r="E8" s="82">
        <v>1</v>
      </c>
      <c r="F8" s="83" t="s">
        <v>13</v>
      </c>
      <c r="G8" s="73"/>
      <c r="H8" s="73">
        <f>'改修費明細'!G26</f>
        <v>0</v>
      </c>
      <c r="I8" s="75"/>
    </row>
    <row r="9" spans="2:9" s="90" customFormat="1" ht="22.5" customHeight="1" thickBot="1">
      <c r="B9" s="83"/>
      <c r="C9" s="80" t="s">
        <v>31</v>
      </c>
      <c r="D9" s="81"/>
      <c r="E9" s="82"/>
      <c r="F9" s="83"/>
      <c r="G9" s="84"/>
      <c r="H9" s="125">
        <f>SUM(H8:H8)</f>
        <v>0</v>
      </c>
      <c r="I9" s="76" t="s">
        <v>33</v>
      </c>
    </row>
    <row r="10" spans="2:9" s="90" customFormat="1" ht="22.5" customHeight="1" thickBot="1">
      <c r="B10" s="77"/>
      <c r="C10" s="96" t="s">
        <v>66</v>
      </c>
      <c r="D10" s="77"/>
      <c r="E10" s="77">
        <v>1</v>
      </c>
      <c r="F10" s="80" t="s">
        <v>13</v>
      </c>
      <c r="G10" s="126"/>
      <c r="H10" s="127">
        <f>'改修費明細'!G27</f>
        <v>0</v>
      </c>
      <c r="I10" s="76" t="s">
        <v>34</v>
      </c>
    </row>
    <row r="11" spans="2:14" ht="22.5" customHeight="1" thickBot="1">
      <c r="B11" s="83"/>
      <c r="C11" s="75" t="s">
        <v>67</v>
      </c>
      <c r="D11" s="121"/>
      <c r="E11" s="82">
        <v>1</v>
      </c>
      <c r="F11" s="83" t="s">
        <v>13</v>
      </c>
      <c r="G11" s="73"/>
      <c r="H11" s="120">
        <f>'改修費明細'!G29</f>
        <v>0</v>
      </c>
      <c r="I11" s="79"/>
      <c r="K11" s="98"/>
      <c r="L11" s="99"/>
      <c r="M11" s="100"/>
      <c r="N11" s="101"/>
    </row>
    <row r="12" spans="2:14" ht="22.5" customHeight="1" thickBot="1">
      <c r="B12" s="83"/>
      <c r="C12" s="80" t="s">
        <v>32</v>
      </c>
      <c r="D12" s="81"/>
      <c r="E12" s="82"/>
      <c r="F12" s="83"/>
      <c r="G12" s="73"/>
      <c r="H12" s="85">
        <f>SUM(H11:H11)</f>
        <v>0</v>
      </c>
      <c r="I12" s="76" t="s">
        <v>68</v>
      </c>
      <c r="K12" s="98"/>
      <c r="L12" s="99"/>
      <c r="M12" s="100"/>
      <c r="N12" s="101"/>
    </row>
    <row r="13" spans="2:11" ht="22.5" customHeight="1">
      <c r="B13" s="83"/>
      <c r="C13" s="77"/>
      <c r="D13" s="81"/>
      <c r="E13" s="82"/>
      <c r="F13" s="83"/>
      <c r="G13" s="84"/>
      <c r="H13" s="120"/>
      <c r="I13" s="123"/>
      <c r="J13" s="86"/>
      <c r="K13" s="87"/>
    </row>
    <row r="14" spans="2:11" ht="22.5" customHeight="1">
      <c r="B14" s="83"/>
      <c r="C14" s="77"/>
      <c r="D14" s="81"/>
      <c r="E14" s="82"/>
      <c r="F14" s="83"/>
      <c r="G14" s="73"/>
      <c r="H14" s="102"/>
      <c r="I14" s="78"/>
      <c r="J14" s="86"/>
      <c r="K14" s="87"/>
    </row>
    <row r="15" spans="2:10" ht="22.5" customHeight="1">
      <c r="B15" s="83"/>
      <c r="C15" s="78"/>
      <c r="D15" s="81"/>
      <c r="E15" s="82"/>
      <c r="F15" s="83"/>
      <c r="G15" s="73"/>
      <c r="H15" s="73"/>
      <c r="I15" s="78"/>
      <c r="J15" s="88" t="s">
        <v>14</v>
      </c>
    </row>
    <row r="16" spans="2:9" ht="22.5" customHeight="1" thickBot="1">
      <c r="B16" s="83"/>
      <c r="C16" s="78"/>
      <c r="D16" s="81"/>
      <c r="E16" s="82"/>
      <c r="F16" s="83"/>
      <c r="G16" s="73"/>
      <c r="H16" s="97"/>
      <c r="I16" s="78"/>
    </row>
    <row r="17" spans="2:9" ht="22.5" customHeight="1" thickBot="1">
      <c r="B17" s="83"/>
      <c r="C17" s="80" t="s">
        <v>30</v>
      </c>
      <c r="D17" s="81"/>
      <c r="E17" s="82"/>
      <c r="F17" s="83"/>
      <c r="G17" s="84"/>
      <c r="H17" s="85">
        <f>H9+H12+H10</f>
        <v>0</v>
      </c>
      <c r="I17" s="76" t="s">
        <v>69</v>
      </c>
    </row>
    <row r="18" spans="2:9" ht="22.5" customHeight="1">
      <c r="B18" s="83"/>
      <c r="C18" s="78"/>
      <c r="D18" s="81"/>
      <c r="E18" s="82"/>
      <c r="F18" s="83"/>
      <c r="G18" s="73"/>
      <c r="H18" s="102"/>
      <c r="I18" s="78"/>
    </row>
    <row r="19" spans="2:9" ht="20.25" customHeight="1">
      <c r="B19" s="100"/>
      <c r="C19" s="103"/>
      <c r="D19" s="103"/>
      <c r="E19" s="99"/>
      <c r="F19" s="100"/>
      <c r="G19" s="104"/>
      <c r="H19" s="104"/>
      <c r="I19" s="105"/>
    </row>
    <row r="20" spans="2:9" ht="20.25" customHeight="1">
      <c r="B20" s="100"/>
      <c r="C20" s="105"/>
      <c r="D20" s="103"/>
      <c r="E20" s="99"/>
      <c r="F20" s="100"/>
      <c r="G20" s="104"/>
      <c r="H20" s="104"/>
      <c r="I20" s="105"/>
    </row>
    <row r="21" spans="2:9" ht="20.25" customHeight="1">
      <c r="B21" s="100"/>
      <c r="C21" s="105"/>
      <c r="D21" s="103"/>
      <c r="E21" s="99"/>
      <c r="F21" s="100"/>
      <c r="G21" s="106"/>
      <c r="H21" s="104"/>
      <c r="I21" s="105"/>
    </row>
    <row r="22" spans="2:9" ht="20.25" customHeight="1">
      <c r="B22" s="100"/>
      <c r="C22" s="100"/>
      <c r="D22" s="103"/>
      <c r="E22" s="103"/>
      <c r="F22" s="100"/>
      <c r="G22" s="106"/>
      <c r="H22" s="104"/>
      <c r="I22" s="105"/>
    </row>
    <row r="23" spans="2:9" ht="20.25" customHeight="1">
      <c r="B23" s="100"/>
      <c r="C23" s="105"/>
      <c r="D23" s="103"/>
      <c r="E23" s="103"/>
      <c r="F23" s="100"/>
      <c r="G23" s="106"/>
      <c r="H23" s="104"/>
      <c r="I23" s="105"/>
    </row>
    <row r="24" spans="2:9" ht="20.25" customHeight="1">
      <c r="B24" s="100"/>
      <c r="C24" s="100"/>
      <c r="D24" s="103"/>
      <c r="E24" s="103"/>
      <c r="F24" s="100"/>
      <c r="G24" s="106"/>
      <c r="H24" s="104"/>
      <c r="I24" s="105"/>
    </row>
    <row r="25" spans="2:9" ht="20.25" customHeight="1">
      <c r="B25" s="100"/>
      <c r="C25" s="105"/>
      <c r="D25" s="103"/>
      <c r="E25" s="103"/>
      <c r="F25" s="100"/>
      <c r="G25" s="106"/>
      <c r="H25" s="104"/>
      <c r="I25" s="105"/>
    </row>
    <row r="26" spans="2:9" ht="20.25" customHeight="1">
      <c r="B26" s="100"/>
      <c r="C26" s="105"/>
      <c r="D26" s="103"/>
      <c r="E26" s="103"/>
      <c r="F26" s="100"/>
      <c r="G26" s="106"/>
      <c r="H26" s="104"/>
      <c r="I26" s="105"/>
    </row>
    <row r="27" spans="2:9" ht="20.25" customHeight="1">
      <c r="B27" s="100"/>
      <c r="C27" s="105"/>
      <c r="D27" s="107"/>
      <c r="E27" s="103"/>
      <c r="F27" s="100"/>
      <c r="G27" s="106"/>
      <c r="H27" s="104"/>
      <c r="I27" s="105"/>
    </row>
    <row r="28" spans="2:9" ht="20.25" customHeight="1">
      <c r="B28" s="108"/>
      <c r="C28" s="109"/>
      <c r="D28" s="110"/>
      <c r="E28" s="110"/>
      <c r="F28" s="108"/>
      <c r="G28" s="106"/>
      <c r="H28" s="104"/>
      <c r="I28" s="110"/>
    </row>
    <row r="29" spans="2:9" ht="20.25" customHeight="1">
      <c r="B29" s="108"/>
      <c r="C29" s="109"/>
      <c r="D29" s="110"/>
      <c r="E29" s="110"/>
      <c r="F29" s="100"/>
      <c r="G29" s="106"/>
      <c r="H29" s="104"/>
      <c r="I29" s="110"/>
    </row>
    <row r="30" spans="2:9" ht="20.25" customHeight="1">
      <c r="B30" s="108"/>
      <c r="C30" s="109"/>
      <c r="D30" s="110"/>
      <c r="E30" s="110"/>
      <c r="F30" s="100"/>
      <c r="G30" s="106"/>
      <c r="H30" s="104"/>
      <c r="I30" s="110"/>
    </row>
    <row r="31" spans="2:9" ht="20.25" customHeight="1">
      <c r="B31" s="108"/>
      <c r="C31" s="109"/>
      <c r="D31" s="110"/>
      <c r="E31" s="110"/>
      <c r="F31" s="108"/>
      <c r="G31" s="106"/>
      <c r="H31" s="104"/>
      <c r="I31" s="110"/>
    </row>
    <row r="32" spans="2:9" ht="20.25" customHeight="1">
      <c r="B32" s="108"/>
      <c r="C32" s="109"/>
      <c r="D32" s="110"/>
      <c r="E32" s="110"/>
      <c r="F32" s="100"/>
      <c r="G32" s="106"/>
      <c r="H32" s="104"/>
      <c r="I32" s="110"/>
    </row>
    <row r="33" spans="2:9" ht="20.25" customHeight="1">
      <c r="B33" s="108"/>
      <c r="C33" s="108"/>
      <c r="D33" s="110"/>
      <c r="E33" s="110"/>
      <c r="F33" s="100"/>
      <c r="G33" s="106"/>
      <c r="H33" s="104"/>
      <c r="I33" s="110"/>
    </row>
    <row r="34" spans="2:9" ht="20.25" customHeight="1">
      <c r="B34" s="108"/>
      <c r="C34" s="109"/>
      <c r="D34" s="110"/>
      <c r="E34" s="110"/>
      <c r="F34" s="100"/>
      <c r="G34" s="106"/>
      <c r="H34" s="104"/>
      <c r="I34" s="110"/>
    </row>
    <row r="35" spans="2:9" ht="20.25" customHeight="1">
      <c r="B35" s="108"/>
      <c r="C35" s="109"/>
      <c r="D35" s="110"/>
      <c r="E35" s="110"/>
      <c r="F35" s="108"/>
      <c r="G35" s="106"/>
      <c r="H35" s="104"/>
      <c r="I35" s="110"/>
    </row>
    <row r="36" spans="2:9" ht="20.25" customHeight="1">
      <c r="B36" s="108"/>
      <c r="C36" s="110"/>
      <c r="D36" s="110"/>
      <c r="E36" s="110"/>
      <c r="F36" s="100"/>
      <c r="G36" s="106"/>
      <c r="H36" s="104"/>
      <c r="I36" s="110"/>
    </row>
    <row r="37" spans="2:9" ht="20.25" customHeight="1">
      <c r="B37" s="108"/>
      <c r="C37" s="105"/>
      <c r="D37" s="105"/>
      <c r="E37" s="110"/>
      <c r="F37" s="100"/>
      <c r="G37" s="106"/>
      <c r="H37" s="111"/>
      <c r="I37" s="110"/>
    </row>
    <row r="38" spans="2:9" ht="20.25" customHeight="1">
      <c r="B38" s="108"/>
      <c r="C38" s="105"/>
      <c r="D38" s="99"/>
      <c r="E38" s="110"/>
      <c r="F38" s="100"/>
      <c r="G38" s="106"/>
      <c r="H38" s="112"/>
      <c r="I38" s="110"/>
    </row>
    <row r="39" spans="2:9" ht="20.25" customHeight="1">
      <c r="B39" s="108"/>
      <c r="C39" s="100"/>
      <c r="D39" s="105"/>
      <c r="E39" s="110"/>
      <c r="F39" s="100"/>
      <c r="G39" s="106"/>
      <c r="H39" s="112"/>
      <c r="I39" s="110"/>
    </row>
    <row r="40" spans="2:9" ht="20.25" customHeight="1">
      <c r="B40" s="108"/>
      <c r="C40" s="105"/>
      <c r="D40" s="103"/>
      <c r="E40" s="110"/>
      <c r="F40" s="100"/>
      <c r="G40" s="103"/>
      <c r="H40" s="110"/>
      <c r="I40" s="110"/>
    </row>
    <row r="41" spans="2:9" ht="20.25" customHeight="1">
      <c r="B41" s="108"/>
      <c r="C41" s="100"/>
      <c r="D41" s="103"/>
      <c r="E41" s="103"/>
      <c r="F41" s="100"/>
      <c r="G41" s="103"/>
      <c r="H41" s="110"/>
      <c r="I41" s="110"/>
    </row>
    <row r="42" spans="2:9" ht="20.25" customHeight="1">
      <c r="B42" s="108"/>
      <c r="C42" s="100"/>
      <c r="D42" s="103"/>
      <c r="E42" s="103"/>
      <c r="F42" s="100"/>
      <c r="G42" s="103"/>
      <c r="H42" s="110"/>
      <c r="I42" s="110"/>
    </row>
    <row r="43" spans="2:9" ht="20.25" customHeight="1">
      <c r="B43" s="110"/>
      <c r="C43" s="110"/>
      <c r="D43" s="110"/>
      <c r="E43" s="110"/>
      <c r="F43" s="108"/>
      <c r="G43" s="103"/>
      <c r="H43" s="110"/>
      <c r="I43" s="110"/>
    </row>
    <row r="44" spans="2:9" ht="13.5">
      <c r="B44" s="110"/>
      <c r="C44" s="110"/>
      <c r="D44" s="110"/>
      <c r="E44" s="110"/>
      <c r="F44" s="108"/>
      <c r="G44" s="103"/>
      <c r="H44" s="110"/>
      <c r="I44" s="110"/>
    </row>
  </sheetData>
  <sheetProtection/>
  <printOptions/>
  <pageMargins left="0.472440944881889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5"/>
  <sheetViews>
    <sheetView zoomScale="106" zoomScaleNormal="106" zoomScalePageLayoutView="0" workbookViewId="0" topLeftCell="A13">
      <selection activeCell="E26" sqref="E26"/>
    </sheetView>
  </sheetViews>
  <sheetFormatPr defaultColWidth="9.00390625" defaultRowHeight="13.5"/>
  <cols>
    <col min="1" max="1" width="4.625" style="22" customWidth="1"/>
    <col min="2" max="2" width="33.25390625" style="22" customWidth="1"/>
    <col min="3" max="3" width="43.75390625" style="23" customWidth="1"/>
    <col min="4" max="4" width="8.50390625" style="119" customWidth="1"/>
    <col min="5" max="5" width="6.00390625" style="24" bestFit="1" customWidth="1"/>
    <col min="6" max="6" width="10.75390625" style="25" customWidth="1"/>
    <col min="7" max="7" width="13.25390625" style="22" customWidth="1"/>
    <col min="8" max="8" width="16.25390625" style="22" customWidth="1"/>
    <col min="9" max="9" width="12.625" style="22" customWidth="1"/>
    <col min="10" max="11" width="5.00390625" style="22" customWidth="1"/>
    <col min="12" max="12" width="10.50390625" style="22" customWidth="1"/>
    <col min="13" max="16384" width="9.00390625" style="22" customWidth="1"/>
  </cols>
  <sheetData>
    <row r="3" spans="1:8" ht="19.5" customHeight="1">
      <c r="A3" s="59" t="s">
        <v>63</v>
      </c>
      <c r="B3" s="26"/>
      <c r="C3" s="27"/>
      <c r="D3" s="114"/>
      <c r="E3" s="28"/>
      <c r="G3" s="29"/>
      <c r="H3" s="29"/>
    </row>
    <row r="4" spans="1:8" s="29" customFormat="1" ht="18" customHeight="1">
      <c r="A4" s="30"/>
      <c r="B4" s="31" t="s">
        <v>0</v>
      </c>
      <c r="C4" s="30" t="s">
        <v>12</v>
      </c>
      <c r="D4" s="115" t="s">
        <v>1</v>
      </c>
      <c r="E4" s="32" t="s">
        <v>2</v>
      </c>
      <c r="F4" s="32" t="s">
        <v>3</v>
      </c>
      <c r="G4" s="32" t="s">
        <v>4</v>
      </c>
      <c r="H4" s="32" t="s">
        <v>15</v>
      </c>
    </row>
    <row r="5" spans="1:12" ht="18" customHeight="1">
      <c r="A5" s="141" t="s">
        <v>17</v>
      </c>
      <c r="B5" s="62" t="s">
        <v>81</v>
      </c>
      <c r="C5" s="66" t="s">
        <v>71</v>
      </c>
      <c r="D5" s="35">
        <v>1</v>
      </c>
      <c r="E5" s="65" t="s">
        <v>72</v>
      </c>
      <c r="F5" s="70"/>
      <c r="G5" s="36"/>
      <c r="H5" s="33"/>
      <c r="J5" s="39"/>
      <c r="K5" s="40"/>
      <c r="L5" s="41"/>
    </row>
    <row r="6" spans="1:9" ht="18" customHeight="1">
      <c r="A6" s="65" t="s">
        <v>18</v>
      </c>
      <c r="B6" s="62" t="s">
        <v>81</v>
      </c>
      <c r="C6" s="66" t="s">
        <v>73</v>
      </c>
      <c r="D6" s="35">
        <v>5</v>
      </c>
      <c r="E6" s="65" t="s">
        <v>72</v>
      </c>
      <c r="F6" s="70"/>
      <c r="G6" s="36"/>
      <c r="H6" s="33"/>
      <c r="I6" s="22" t="s">
        <v>14</v>
      </c>
    </row>
    <row r="7" spans="1:9" ht="18" customHeight="1">
      <c r="A7" s="65" t="s">
        <v>19</v>
      </c>
      <c r="B7" s="62" t="s">
        <v>81</v>
      </c>
      <c r="C7" s="66" t="s">
        <v>74</v>
      </c>
      <c r="D7" s="35">
        <v>4</v>
      </c>
      <c r="E7" s="65" t="s">
        <v>72</v>
      </c>
      <c r="F7" s="70"/>
      <c r="G7" s="36"/>
      <c r="H7" s="33"/>
      <c r="I7" s="42"/>
    </row>
    <row r="8" spans="1:9" ht="18" customHeight="1">
      <c r="A8" s="65" t="s">
        <v>20</v>
      </c>
      <c r="B8" s="62" t="s">
        <v>81</v>
      </c>
      <c r="C8" s="66" t="s">
        <v>75</v>
      </c>
      <c r="D8" s="35">
        <v>2</v>
      </c>
      <c r="E8" s="65" t="s">
        <v>72</v>
      </c>
      <c r="F8" s="70"/>
      <c r="G8" s="36"/>
      <c r="H8" s="33"/>
      <c r="I8" s="71"/>
    </row>
    <row r="9" spans="1:8" ht="18" customHeight="1">
      <c r="A9" s="142" t="s">
        <v>21</v>
      </c>
      <c r="B9" s="62" t="s">
        <v>81</v>
      </c>
      <c r="C9" s="66" t="s">
        <v>76</v>
      </c>
      <c r="D9" s="35">
        <v>5</v>
      </c>
      <c r="E9" s="65" t="s">
        <v>72</v>
      </c>
      <c r="F9" s="70"/>
      <c r="G9" s="36"/>
      <c r="H9" s="33"/>
    </row>
    <row r="10" spans="1:8" ht="18" customHeight="1">
      <c r="A10" s="142" t="s">
        <v>22</v>
      </c>
      <c r="B10" s="62" t="s">
        <v>81</v>
      </c>
      <c r="C10" s="66" t="s">
        <v>77</v>
      </c>
      <c r="D10" s="70">
        <v>1</v>
      </c>
      <c r="E10" s="65" t="s">
        <v>72</v>
      </c>
      <c r="F10" s="70"/>
      <c r="G10" s="36"/>
      <c r="H10" s="74"/>
    </row>
    <row r="11" spans="1:8" s="25" customFormat="1" ht="18" customHeight="1">
      <c r="A11" s="142" t="s">
        <v>78</v>
      </c>
      <c r="B11" s="62" t="s">
        <v>70</v>
      </c>
      <c r="C11" s="66" t="s">
        <v>71</v>
      </c>
      <c r="D11" s="35">
        <v>1</v>
      </c>
      <c r="E11" s="65" t="s">
        <v>72</v>
      </c>
      <c r="F11" s="70"/>
      <c r="G11" s="36"/>
      <c r="H11" s="33"/>
    </row>
    <row r="12" spans="1:8" s="25" customFormat="1" ht="18" customHeight="1">
      <c r="A12" s="65" t="s">
        <v>79</v>
      </c>
      <c r="B12" s="62" t="s">
        <v>70</v>
      </c>
      <c r="C12" s="66" t="s">
        <v>73</v>
      </c>
      <c r="D12" s="35">
        <v>5</v>
      </c>
      <c r="E12" s="65" t="s">
        <v>72</v>
      </c>
      <c r="F12" s="70"/>
      <c r="G12" s="36"/>
      <c r="H12" s="33"/>
    </row>
    <row r="13" spans="1:8" s="25" customFormat="1" ht="18" customHeight="1">
      <c r="A13" s="65" t="s">
        <v>57</v>
      </c>
      <c r="B13" s="62" t="s">
        <v>70</v>
      </c>
      <c r="C13" s="66" t="s">
        <v>74</v>
      </c>
      <c r="D13" s="35">
        <v>4</v>
      </c>
      <c r="E13" s="65" t="s">
        <v>72</v>
      </c>
      <c r="F13" s="70"/>
      <c r="G13" s="36"/>
      <c r="H13" s="33"/>
    </row>
    <row r="14" spans="1:8" s="25" customFormat="1" ht="18" customHeight="1">
      <c r="A14" s="65" t="s">
        <v>58</v>
      </c>
      <c r="B14" s="62" t="s">
        <v>70</v>
      </c>
      <c r="C14" s="66" t="s">
        <v>75</v>
      </c>
      <c r="D14" s="35">
        <v>2</v>
      </c>
      <c r="E14" s="65" t="s">
        <v>72</v>
      </c>
      <c r="F14" s="70"/>
      <c r="G14" s="36"/>
      <c r="H14" s="33"/>
    </row>
    <row r="15" spans="1:8" s="25" customFormat="1" ht="18" customHeight="1">
      <c r="A15" s="142" t="s">
        <v>59</v>
      </c>
      <c r="B15" s="62" t="s">
        <v>70</v>
      </c>
      <c r="C15" s="66" t="s">
        <v>76</v>
      </c>
      <c r="D15" s="35">
        <v>5</v>
      </c>
      <c r="E15" s="65" t="s">
        <v>72</v>
      </c>
      <c r="F15" s="70"/>
      <c r="G15" s="36"/>
      <c r="H15" s="33"/>
    </row>
    <row r="16" spans="1:8" s="25" customFormat="1" ht="18" customHeight="1">
      <c r="A16" s="142" t="s">
        <v>80</v>
      </c>
      <c r="B16" s="62" t="s">
        <v>70</v>
      </c>
      <c r="C16" s="66" t="s">
        <v>77</v>
      </c>
      <c r="D16" s="70">
        <v>1</v>
      </c>
      <c r="E16" s="65" t="s">
        <v>72</v>
      </c>
      <c r="F16" s="70"/>
      <c r="G16" s="36"/>
      <c r="H16" s="74"/>
    </row>
    <row r="17" spans="1:12" s="25" customFormat="1" ht="18" customHeight="1">
      <c r="A17" s="141" t="s">
        <v>17</v>
      </c>
      <c r="B17" s="62" t="s">
        <v>47</v>
      </c>
      <c r="C17" s="113"/>
      <c r="D17" s="35">
        <v>128</v>
      </c>
      <c r="E17" s="65" t="s">
        <v>62</v>
      </c>
      <c r="F17" s="70"/>
      <c r="G17" s="36"/>
      <c r="H17" s="33"/>
      <c r="L17" s="38"/>
    </row>
    <row r="18" spans="1:8" s="25" customFormat="1" ht="18" customHeight="1">
      <c r="A18" s="65" t="s">
        <v>24</v>
      </c>
      <c r="B18" s="63" t="s">
        <v>48</v>
      </c>
      <c r="C18" s="113"/>
      <c r="D18" s="35">
        <v>143</v>
      </c>
      <c r="E18" s="65" t="s">
        <v>62</v>
      </c>
      <c r="F18" s="70"/>
      <c r="G18" s="36"/>
      <c r="H18" s="33"/>
    </row>
    <row r="19" spans="1:8" s="25" customFormat="1" ht="18" customHeight="1">
      <c r="A19" s="65" t="s">
        <v>25</v>
      </c>
      <c r="B19" s="63" t="s">
        <v>49</v>
      </c>
      <c r="C19" s="113"/>
      <c r="D19" s="116">
        <v>1</v>
      </c>
      <c r="E19" s="65" t="s">
        <v>13</v>
      </c>
      <c r="F19" s="70"/>
      <c r="G19" s="36"/>
      <c r="H19" s="37"/>
    </row>
    <row r="20" spans="1:12" ht="18" customHeight="1">
      <c r="A20" s="65" t="s">
        <v>26</v>
      </c>
      <c r="B20" s="113" t="s">
        <v>50</v>
      </c>
      <c r="C20" s="113"/>
      <c r="D20" s="35">
        <v>14</v>
      </c>
      <c r="E20" s="65" t="s">
        <v>60</v>
      </c>
      <c r="F20" s="70"/>
      <c r="G20" s="36"/>
      <c r="H20" s="65"/>
      <c r="J20" s="39"/>
      <c r="K20" s="40"/>
      <c r="L20" s="41"/>
    </row>
    <row r="21" spans="1:12" ht="18" customHeight="1">
      <c r="A21" s="142" t="s">
        <v>27</v>
      </c>
      <c r="B21" s="63" t="s">
        <v>51</v>
      </c>
      <c r="C21" s="113"/>
      <c r="D21" s="35">
        <v>170</v>
      </c>
      <c r="E21" s="65" t="s">
        <v>61</v>
      </c>
      <c r="F21" s="70"/>
      <c r="G21" s="36"/>
      <c r="H21" s="33"/>
      <c r="J21" s="39"/>
      <c r="K21" s="40"/>
      <c r="L21" s="41"/>
    </row>
    <row r="22" spans="1:9" ht="18" customHeight="1">
      <c r="A22" s="142" t="s">
        <v>28</v>
      </c>
      <c r="B22" s="63" t="s">
        <v>52</v>
      </c>
      <c r="C22" s="113"/>
      <c r="D22" s="35">
        <v>170</v>
      </c>
      <c r="E22" s="65" t="s">
        <v>61</v>
      </c>
      <c r="F22" s="70"/>
      <c r="G22" s="36"/>
      <c r="H22" s="33"/>
      <c r="I22" s="42"/>
    </row>
    <row r="23" spans="1:9" ht="18" customHeight="1">
      <c r="A23" s="142" t="s">
        <v>29</v>
      </c>
      <c r="B23" s="63" t="s">
        <v>53</v>
      </c>
      <c r="C23" s="113"/>
      <c r="D23" s="35">
        <v>170</v>
      </c>
      <c r="E23" s="65" t="s">
        <v>61</v>
      </c>
      <c r="F23" s="70"/>
      <c r="G23" s="36"/>
      <c r="H23" s="33"/>
      <c r="I23" s="22" t="s">
        <v>14</v>
      </c>
    </row>
    <row r="24" spans="1:8" s="25" customFormat="1" ht="18" customHeight="1">
      <c r="A24" s="142" t="s">
        <v>56</v>
      </c>
      <c r="B24" s="63" t="s">
        <v>54</v>
      </c>
      <c r="C24" s="34"/>
      <c r="D24" s="35">
        <v>1</v>
      </c>
      <c r="E24" s="65" t="s">
        <v>13</v>
      </c>
      <c r="F24" s="70"/>
      <c r="G24" s="36"/>
      <c r="H24" s="33"/>
    </row>
    <row r="25" spans="1:12" s="25" customFormat="1" ht="18" customHeight="1">
      <c r="A25" s="142" t="s">
        <v>57</v>
      </c>
      <c r="B25" s="63" t="s">
        <v>55</v>
      </c>
      <c r="C25" s="72"/>
      <c r="D25" s="35">
        <v>1</v>
      </c>
      <c r="E25" s="65" t="s">
        <v>13</v>
      </c>
      <c r="F25" s="70"/>
      <c r="G25" s="36"/>
      <c r="H25" s="33"/>
      <c r="L25" s="38"/>
    </row>
    <row r="26" spans="1:12" s="25" customFormat="1" ht="18" customHeight="1">
      <c r="A26" s="128"/>
      <c r="B26" s="131" t="s">
        <v>83</v>
      </c>
      <c r="C26" s="129"/>
      <c r="D26" s="130"/>
      <c r="E26" s="131"/>
      <c r="F26" s="130"/>
      <c r="G26" s="132">
        <f>SUM(G5:G25)</f>
        <v>0</v>
      </c>
      <c r="H26" s="137"/>
      <c r="L26" s="38"/>
    </row>
    <row r="27" spans="1:8" ht="18" customHeight="1">
      <c r="A27" s="64"/>
      <c r="B27" s="62" t="s">
        <v>66</v>
      </c>
      <c r="C27" s="67"/>
      <c r="D27" s="35">
        <v>1</v>
      </c>
      <c r="E27" s="65" t="s">
        <v>13</v>
      </c>
      <c r="F27" s="70"/>
      <c r="G27" s="36"/>
      <c r="H27" s="139">
        <f>G26*25%</f>
        <v>0</v>
      </c>
    </row>
    <row r="28" spans="1:8" s="25" customFormat="1" ht="18" customHeight="1">
      <c r="A28" s="128"/>
      <c r="B28" s="131" t="s">
        <v>82</v>
      </c>
      <c r="C28" s="133"/>
      <c r="D28" s="130"/>
      <c r="E28" s="131"/>
      <c r="F28" s="130"/>
      <c r="G28" s="132">
        <f>G26+G27</f>
        <v>0</v>
      </c>
      <c r="H28" s="137"/>
    </row>
    <row r="29" spans="1:12" s="25" customFormat="1" ht="18" customHeight="1">
      <c r="A29" s="64"/>
      <c r="B29" s="63" t="s">
        <v>67</v>
      </c>
      <c r="C29" s="72"/>
      <c r="D29" s="35">
        <v>1</v>
      </c>
      <c r="E29" s="65" t="s">
        <v>13</v>
      </c>
      <c r="F29" s="35"/>
      <c r="G29" s="36"/>
      <c r="H29" s="140">
        <f>G28*30%</f>
        <v>0</v>
      </c>
      <c r="L29" s="38"/>
    </row>
    <row r="30" spans="1:10" ht="18" customHeight="1">
      <c r="A30" s="134"/>
      <c r="B30" s="131" t="s">
        <v>84</v>
      </c>
      <c r="C30" s="135"/>
      <c r="D30" s="132"/>
      <c r="E30" s="136"/>
      <c r="F30" s="130"/>
      <c r="G30" s="132">
        <f>G29+G28</f>
        <v>0</v>
      </c>
      <c r="H30" s="138"/>
      <c r="J30" s="43"/>
    </row>
    <row r="31" spans="1:8" ht="20.25" customHeight="1">
      <c r="A31" s="44"/>
      <c r="B31" s="21"/>
      <c r="C31" s="45"/>
      <c r="D31" s="46"/>
      <c r="E31" s="40"/>
      <c r="F31" s="46"/>
      <c r="G31" s="47"/>
      <c r="H31" s="48"/>
    </row>
    <row r="32" spans="1:8" ht="20.25" customHeight="1">
      <c r="A32" s="44"/>
      <c r="B32" s="48"/>
      <c r="C32" s="45"/>
      <c r="D32" s="46"/>
      <c r="E32" s="40"/>
      <c r="F32" s="49"/>
      <c r="G32" s="47"/>
      <c r="H32" s="48"/>
    </row>
    <row r="33" spans="1:8" ht="20.25" customHeight="1">
      <c r="A33" s="44"/>
      <c r="B33" s="40"/>
      <c r="C33" s="45"/>
      <c r="D33" s="117"/>
      <c r="E33" s="40"/>
      <c r="F33" s="49"/>
      <c r="G33" s="47"/>
      <c r="H33" s="48"/>
    </row>
    <row r="34" spans="1:8" ht="20.25" customHeight="1">
      <c r="A34" s="44"/>
      <c r="B34" s="48"/>
      <c r="C34" s="45"/>
      <c r="D34" s="117"/>
      <c r="E34" s="40"/>
      <c r="F34" s="49"/>
      <c r="G34" s="47"/>
      <c r="H34" s="48"/>
    </row>
    <row r="35" spans="1:8" ht="20.25" customHeight="1">
      <c r="A35" s="44"/>
      <c r="B35" s="40"/>
      <c r="C35" s="45"/>
      <c r="D35" s="117"/>
      <c r="E35" s="40"/>
      <c r="F35" s="49"/>
      <c r="G35" s="47"/>
      <c r="H35" s="48"/>
    </row>
    <row r="36" spans="1:8" ht="20.25" customHeight="1">
      <c r="A36" s="44"/>
      <c r="B36" s="48"/>
      <c r="C36" s="45"/>
      <c r="D36" s="117"/>
      <c r="E36" s="40"/>
      <c r="F36" s="49"/>
      <c r="G36" s="47"/>
      <c r="H36" s="48"/>
    </row>
    <row r="37" spans="1:8" ht="20.25" customHeight="1">
      <c r="A37" s="44"/>
      <c r="B37" s="48"/>
      <c r="C37" s="45"/>
      <c r="D37" s="117"/>
      <c r="E37" s="40"/>
      <c r="F37" s="49"/>
      <c r="G37" s="47"/>
      <c r="H37" s="48"/>
    </row>
    <row r="38" spans="1:8" ht="20.25" customHeight="1">
      <c r="A38" s="44"/>
      <c r="B38" s="48"/>
      <c r="C38" s="50"/>
      <c r="D38" s="117"/>
      <c r="E38" s="40"/>
      <c r="F38" s="49"/>
      <c r="G38" s="47"/>
      <c r="H38" s="48"/>
    </row>
    <row r="39" spans="1:8" ht="20.25" customHeight="1">
      <c r="A39" s="51"/>
      <c r="B39" s="15"/>
      <c r="C39" s="52"/>
      <c r="D39" s="118"/>
      <c r="E39" s="16"/>
      <c r="F39" s="49"/>
      <c r="G39" s="47"/>
      <c r="H39" s="53"/>
    </row>
    <row r="40" spans="1:8" ht="20.25" customHeight="1">
      <c r="A40" s="51"/>
      <c r="B40" s="15"/>
      <c r="C40" s="52"/>
      <c r="D40" s="118"/>
      <c r="E40" s="40"/>
      <c r="F40" s="49"/>
      <c r="G40" s="47"/>
      <c r="H40" s="53"/>
    </row>
    <row r="41" spans="1:8" ht="20.25" customHeight="1">
      <c r="A41" s="51"/>
      <c r="B41" s="15"/>
      <c r="C41" s="52"/>
      <c r="D41" s="118"/>
      <c r="E41" s="40"/>
      <c r="F41" s="49"/>
      <c r="G41" s="47"/>
      <c r="H41" s="53"/>
    </row>
    <row r="42" spans="1:8" ht="20.25" customHeight="1">
      <c r="A42" s="51"/>
      <c r="B42" s="15"/>
      <c r="C42" s="52"/>
      <c r="D42" s="118"/>
      <c r="E42" s="16"/>
      <c r="F42" s="49"/>
      <c r="G42" s="47"/>
      <c r="H42" s="53"/>
    </row>
    <row r="43" spans="1:8" ht="20.25" customHeight="1">
      <c r="A43" s="51"/>
      <c r="B43" s="15"/>
      <c r="C43" s="52"/>
      <c r="D43" s="118"/>
      <c r="E43" s="40"/>
      <c r="F43" s="49"/>
      <c r="G43" s="47"/>
      <c r="H43" s="53"/>
    </row>
    <row r="44" spans="1:8" ht="20.25" customHeight="1">
      <c r="A44" s="51"/>
      <c r="B44" s="16"/>
      <c r="C44" s="52"/>
      <c r="D44" s="118"/>
      <c r="E44" s="40"/>
      <c r="F44" s="49"/>
      <c r="G44" s="47"/>
      <c r="H44" s="53"/>
    </row>
    <row r="45" spans="1:8" ht="20.25" customHeight="1">
      <c r="A45" s="51"/>
      <c r="B45" s="15"/>
      <c r="C45" s="52"/>
      <c r="D45" s="118"/>
      <c r="E45" s="40"/>
      <c r="F45" s="49"/>
      <c r="G45" s="47"/>
      <c r="H45" s="53"/>
    </row>
    <row r="46" spans="1:8" ht="20.25" customHeight="1">
      <c r="A46" s="51"/>
      <c r="B46" s="15"/>
      <c r="C46" s="52"/>
      <c r="D46" s="118"/>
      <c r="E46" s="16"/>
      <c r="F46" s="49"/>
      <c r="G46" s="47"/>
      <c r="H46" s="53"/>
    </row>
    <row r="47" spans="1:8" ht="20.25" customHeight="1">
      <c r="A47" s="51"/>
      <c r="B47" s="53"/>
      <c r="C47" s="52"/>
      <c r="D47" s="118"/>
      <c r="E47" s="40"/>
      <c r="F47" s="49"/>
      <c r="G47" s="47"/>
      <c r="H47" s="53"/>
    </row>
    <row r="48" spans="1:8" ht="20.25" customHeight="1">
      <c r="A48" s="51"/>
      <c r="B48" s="48"/>
      <c r="C48" s="54"/>
      <c r="D48" s="118"/>
      <c r="E48" s="40"/>
      <c r="F48" s="49"/>
      <c r="G48" s="55"/>
      <c r="H48" s="53"/>
    </row>
    <row r="49" spans="1:8" ht="20.25" customHeight="1">
      <c r="A49" s="51"/>
      <c r="B49" s="48"/>
      <c r="C49" s="56"/>
      <c r="D49" s="118"/>
      <c r="E49" s="40"/>
      <c r="F49" s="49"/>
      <c r="G49" s="57"/>
      <c r="H49" s="53"/>
    </row>
    <row r="50" spans="1:8" ht="20.25" customHeight="1">
      <c r="A50" s="51"/>
      <c r="B50" s="40"/>
      <c r="C50" s="54"/>
      <c r="D50" s="118"/>
      <c r="E50" s="40"/>
      <c r="F50" s="49"/>
      <c r="G50" s="57"/>
      <c r="H50" s="53"/>
    </row>
    <row r="51" spans="1:8" ht="20.25" customHeight="1">
      <c r="A51" s="51"/>
      <c r="B51" s="48"/>
      <c r="C51" s="45"/>
      <c r="D51" s="118"/>
      <c r="E51" s="40"/>
      <c r="F51" s="58"/>
      <c r="G51" s="43"/>
      <c r="H51" s="53"/>
    </row>
    <row r="52" spans="1:8" ht="20.25" customHeight="1">
      <c r="A52" s="51"/>
      <c r="B52" s="40"/>
      <c r="C52" s="45"/>
      <c r="D52" s="117"/>
      <c r="E52" s="40"/>
      <c r="F52" s="21"/>
      <c r="G52" s="53"/>
      <c r="H52" s="53"/>
    </row>
    <row r="53" spans="1:8" ht="20.25" customHeight="1">
      <c r="A53" s="51"/>
      <c r="B53" s="40"/>
      <c r="C53" s="45"/>
      <c r="D53" s="117"/>
      <c r="E53" s="40"/>
      <c r="F53" s="21"/>
      <c r="G53" s="53"/>
      <c r="H53" s="53"/>
    </row>
    <row r="54" spans="1:8" ht="20.25" customHeight="1">
      <c r="A54" s="53"/>
      <c r="B54" s="53"/>
      <c r="C54" s="52"/>
      <c r="D54" s="118"/>
      <c r="E54" s="16"/>
      <c r="F54" s="21"/>
      <c r="G54" s="53"/>
      <c r="H54" s="53"/>
    </row>
    <row r="55" spans="1:8" ht="13.5">
      <c r="A55" s="53"/>
      <c r="B55" s="53"/>
      <c r="C55" s="52"/>
      <c r="D55" s="118"/>
      <c r="E55" s="16"/>
      <c r="F55" s="21"/>
      <c r="G55" s="53"/>
      <c r="H55" s="53"/>
    </row>
  </sheetData>
  <sheetProtection/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管財課</dc:creator>
  <cp:keywords/>
  <dc:description/>
  <cp:lastModifiedBy>ichikawa2017</cp:lastModifiedBy>
  <cp:lastPrinted>2018-12-28T05:47:56Z</cp:lastPrinted>
  <dcterms:created xsi:type="dcterms:W3CDTF">2001-11-13T00:45:29Z</dcterms:created>
  <dcterms:modified xsi:type="dcterms:W3CDTF">2019-01-10T07:50:39Z</dcterms:modified>
  <cp:category/>
  <cp:version/>
  <cp:contentType/>
  <cp:contentStatus/>
</cp:coreProperties>
</file>