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決　算\R4\90　財政状況資料集\06_ホームページ用\"/>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<sst xmlns="http://schemas.openxmlformats.org/spreadsheetml/2006/main" count="1217" uniqueCount="598">
  <si>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</si>
  <si>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</si>
  <si>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</si>
  <si>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</si>
  <si>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</si>
  <si>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</si>
  <si>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</si>
  <si>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</si>
  <si>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</si>
  <si>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</si>
  <si>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</si>
  <si>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</si>
  <si>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</si>
  <si>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</si>
  <si>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</si>
  <si>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</si>
  <si>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</si>
  <si>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</si>
  <si>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</si>
  <si>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</si>
  <si>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</si>
  <si>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</si>
  <si>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</si>
  <si>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</si>
  <si>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</si>
  <si>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</si>
  <si>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</si>
  <si>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</si>
  <si>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</si>
  <si>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</si>
  <si>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</si>
  <si>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</si>
  <si>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</si>
  <si>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</si>
  <si>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</si>
  <si>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</si>
  <si>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</si>
  <si>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</si>
  <si>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</si>
  <si>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</si>
  <si>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</si>
  <si>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</si>
  <si>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</si>
  <si>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</si>
  <si>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</si>
  <si>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</si>
  <si>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</si>
  <si>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</si>
  <si>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</si>
  <si>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</si>
  <si>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</si>
  <si>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</si>
  <si>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</si>
  <si>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</si>
  <si>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</si>
  <si>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</si>
  <si>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</si>
  <si>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</si>
  <si>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</si>
  <si>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</si>
  <si>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</si>
  <si>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</si>
  <si>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</si>
  <si>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</si>
  <si>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</si>
  <si>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</si>
  <si>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</si>
  <si>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</si>
  <si>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</si>
  <si>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</si>
  <si>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</si>
  <si>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</si>
  <si>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</si>
  <si>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</si>
  <si>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</si>
  <si>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</si>
  <si>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</si>
  <si>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</si>
  <si>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</si>
  <si>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</si>
  <si>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</si>
  <si>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</si>
  <si>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</si>
  <si>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</si>
  <si>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</si>
  <si>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</si>
  <si>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</si>
  <si>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</si>
  <si>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</si>
  <si>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</si>
  <si>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</si>
  <si>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</si>
  <si>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</si>
  <si>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</si>
  <si>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</si>
  <si>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</si>
  <si>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</si>
  <si>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</si>
  <si>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</si>
  <si>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市川市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</si>
  <si>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</si>
  <si>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</si>
  <si>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</si>
  <si>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</si>
  <si>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</si>
  <si>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</si>
  <si>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</si>
  <si>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</si>
  <si>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</si>
  <si>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</si>
  <si>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</si>
  <si>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</si>
  <si>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</si>
  <si>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</si>
  <si>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</si>
  <si>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</si>
  <si>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</si>
  <si>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</si>
  <si>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</si>
  <si>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</si>
  <si>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</si>
  <si>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</si>
  <si>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</si>
  <si>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</si>
  <si>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</si>
  <si>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</si>
  <si>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</si>
  <si>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</si>
  <si>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</si>
  <si>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</si>
  <si>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</si>
  <si>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</si>
  <si>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</si>
  <si>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</si>
  <si>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</si>
  <si>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</si>
  <si>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</si>
  <si>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</si>
  <si>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</si>
  <si>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</si>
  <si>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</si>
  <si>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</si>
  <si>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</si>
  <si>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</si>
  <si>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</si>
  <si>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</si>
  <si>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</si>
  <si>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</si>
  <si>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</si>
  <si>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</si>
  <si>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</si>
  <si>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</si>
  <si>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</si>
  <si>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</si>
  <si>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</si>
  <si>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</si>
  <si>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</si>
  <si>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</si>
  <si>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</si>
  <si>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</si>
  <si>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</si>
  <si>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</si>
  <si>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</si>
  <si>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</si>
  <si>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</si>
  <si>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</si>
  <si>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</si>
  <si>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</si>
  <si>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</si>
  <si>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</si>
  <si>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</si>
  <si>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</si>
  <si>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</si>
  <si>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</si>
  <si>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</si>
  <si>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</si>
  <si>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</si>
  <si>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</si>
  <si>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</si>
  <si>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</si>
  <si>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</si>
  <si>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</si>
  <si>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</si>
  <si>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</si>
  <si>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</si>
  <si>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</si>
  <si>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</si>
  <si>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</si>
  <si>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</si>
  <si>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</si>
  <si>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</si>
  <si>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</si>
  <si>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</si>
  <si>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</si>
  <si>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</si>
  <si>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</si>
  <si>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</si>
  <si>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</si>
  <si>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</si>
  <si>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</si>
  <si>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</si>
  <si>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</si>
  <si>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</si>
  <si>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</si>
  <si>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</si>
  <si>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</si>
  <si>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</si>
  <si>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</si>
  <si>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</si>
  <si>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</si>
  <si>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</si>
  <si>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</si>
  <si>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</si>
  <si>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</si>
  <si>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</si>
  <si>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</si>
  <si>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</si>
  <si>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</si>
  <si>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</si>
  <si>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千葉県市川市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</si>
  <si>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</si>
  <si>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</si>
  <si>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</si>
  <si>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</si>
  <si>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</si>
  <si>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</si>
  <si>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</si>
  <si>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</si>
  <si>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</si>
  <si>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</si>
  <si>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</si>
  <si>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</si>
  <si>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</si>
  <si>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</si>
  <si>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</si>
  <si>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</si>
  <si>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</si>
  <si>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</si>
  <si>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</si>
  <si>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</si>
  <si>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</si>
  <si>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</si>
  <si>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</si>
  <si>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</si>
  <si>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</si>
  <si>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</si>
  <si>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</si>
  <si>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</si>
  <si>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</si>
  <si>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</si>
  <si>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</si>
  <si>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</si>
  <si>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</si>
  <si>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</si>
  <si>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</si>
  <si>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</si>
  <si>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</si>
  <si>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</si>
  <si>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</si>
  <si>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</si>
  <si>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</si>
  <si>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</si>
  <si>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</si>
  <si>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</si>
  <si>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</si>
  <si>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</si>
  <si>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</si>
  <si>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</si>
  <si>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</si>
  <si>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</si>
  <si>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</si>
  <si>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</si>
  <si>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</si>
  <si>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</si>
  <si>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</si>
  <si>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</si>
  <si>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</si>
  <si>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</si>
  <si>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</si>
  <si>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</si>
  <si>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</si>
  <si>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</si>
  <si>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</si>
  <si>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</si>
  <si>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</si>
  <si>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</si>
  <si>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</si>
  <si>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</si>
  <si>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</si>
  <si>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</si>
  <si>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</si>
  <si>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</si>
  <si>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</si>
  <si>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</si>
  <si>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</si>
  <si>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</si>
  <si>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</si>
  <si>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</si>
  <si>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</si>
  <si>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</si>
  <si>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</si>
  <si>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</si>
  <si>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</si>
  <si>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</si>
  <si>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</si>
  <si>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</si>
  <si>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</si>
  <si>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</si>
  <si>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</si>
  <si>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</si>
  <si>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</si>
  <si>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</si>
  <si>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</si>
  <si>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</si>
  <si>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</si>
  <si>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</si>
  <si>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</si>
  <si>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</si>
  <si>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</si>
  <si>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</si>
  <si>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</si>
  <si>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</si>
  <si>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</si>
  <si>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</si>
  <si>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</si>
  <si>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</si>
  <si>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</si>
  <si>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</si>
  <si>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</si>
  <si>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</si>
  <si>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</si>
  <si>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</si>
  <si>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</si>
  <si>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</si>
  <si>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</si>
  <si>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</si>
  <si>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</si>
  <si>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</si>
  <si>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</si>
  <si>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</si>
  <si>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</si>
  <si>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</si>
  <si>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</si>
  <si>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</si>
  <si>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</si>
  <si>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</si>
  <si>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</si>
  <si>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</si>
  <si>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</si>
  <si>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</si>
  <si>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</si>
  <si>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</si>
  <si>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</si>
  <si>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</si>
  <si>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</si>
  <si>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</si>
  <si>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</si>
  <si>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</si>
  <si>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</si>
  <si>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</si>
  <si>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</si>
  <si>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</si>
  <si>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</si>
  <si>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</si>
  <si>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</si>
  <si>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</si>
  <si>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</si>
  <si>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</si>
  <si>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</si>
  <si>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</si>
  <si>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</si>
  <si>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</si>
  <si>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千葉県市川市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</si>
  <si>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</si>
  <si>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</si>
  <si>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</si>
  <si>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</si>
  <si>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</si>
  <si>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</si>
  <si>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</si>
  <si>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</si>
  <si>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</si>
  <si>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</si>
  <si>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</si>
  <si>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</si>
  <si>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</si>
  <si>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</si>
  <si>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</si>
  <si>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</si>
  <si>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</si>
  <si>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</si>
  <si>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</si>
  <si>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</si>
  <si>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</si>
  <si>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</si>
  <si>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</si>
  <si>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</si>
  <si>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</si>
  <si>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</si>
  <si>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</si>
  <si>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</si>
  <si>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</si>
  <si>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</si>
  <si>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</si>
  <si>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</si>
  <si>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</si>
  <si>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</si>
  <si>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</si>
  <si>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</si>
  <si>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</si>
  <si>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</si>
  <si>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</si>
  <si>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</si>
  <si>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</si>
  <si>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</si>
  <si>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</si>
  <si>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</si>
  <si>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</si>
  <si>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</si>
  <si>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</si>
  <si>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</si>
  <si>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</si>
  <si>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</si>
  <si>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</si>
  <si>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</si>
  <si>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</si>
  <si>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</si>
  <si>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</si>
  <si>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</si>
  <si>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</si>
  <si>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</si>
  <si>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</si>
  <si>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</si>
  <si>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</si>
  <si>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</si>
  <si>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</si>
  <si>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</si>
  <si>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</si>
  <si>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</si>
  <si>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</si>
  <si>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</si>
  <si>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</si>
  <si>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</si>
  <si>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</si>
  <si>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</si>
  <si>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</si>
  <si>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</si>
  <si>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</si>
  <si>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</si>
  <si>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</si>
  <si>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</si>
  <si>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</si>
  <si>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</si>
  <si>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</si>
  <si>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</si>
  <si>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</si>
  <si>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</si>
  <si>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</si>
  <si>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</si>
  <si>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</si>
  <si>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</si>
  <si>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</si>
  <si>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</si>
  <si>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</si>
  <si>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</si>
  <si>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</si>
  <si>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</si>
  <si>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</si>
  <si>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</si>
  <si>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</si>
  <si>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</si>
  <si>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</si>
  <si>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</si>
  <si>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</si>
  <si>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</si>
  <si>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</si>
  <si>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</si>
  <si>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</si>
  <si>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</si>
  <si>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</si>
  <si>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</si>
  <si>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</si>
  <si>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</si>
  <si>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</si>
  <si>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</si>
  <si>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</si>
  <si>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</si>
  <si>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</si>
  <si>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</si>
  <si>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</si>
  <si>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</si>
  <si>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</si>
  <si>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</si>
  <si>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</si>
  <si>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</si>
  <si>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</si>
  <si>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</si>
  <si>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</si>
  <si>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</si>
  <si>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</si>
  <si>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</si>
  <si>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</si>
  <si>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</si>
  <si>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</si>
  <si>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</si>
  <si>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</si>
  <si>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</si>
  <si>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</si>
  <si>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</si>
  <si>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</si>
  <si>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</si>
  <si>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</si>
  <si>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</si>
  <si>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</si>
  <si>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</si>
  <si>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</si>
  <si>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</si>
  <si>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</si>
  <si>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</si>
  <si>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</si>
  <si>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</si>
  <si>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</si>
  <si>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</si>
  <si>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</si>
  <si>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</si>
  <si>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</si>
  <si>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</si>
  <si>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</si>
  <si>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</si>
  <si>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</si>
  <si>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</si>
  <si>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</si>
  <si>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</si>
  <si>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</si>
  <si>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</si>
  <si>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</si>
  <si>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</si>
  <si>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</si>
  <si>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</si>
  <si>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</si>
  <si>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</si>
  <si>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</si>
  <si>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</si>
  <si>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</si>
  <si>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</si>
  <si>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</si>
  <si>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</si>
  <si>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</si>
  <si>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</si>
  <si>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</si>
  <si>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</si>
  <si>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</si>
  <si>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</si>
  <si>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</si>
  <si>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</si>
  <si>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</si>
  <si>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</si>
  <si>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</si>
  <si>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</si>
  <si>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</si>
  <si>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</si>
  <si>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</si>
  <si>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</si>
  <si>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</si>
  <si>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</si>
  <si>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</si>
  <si>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0.68</t>
  </si>
  <si>
    <t>一般会計</t>
  </si>
  <si>
    <t>下水道事業会計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</si>
  <si>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</si>
  <si>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</si>
  <si>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</si>
  <si>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</si>
  <si>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</si>
  <si>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</si>
  <si>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</si>
  <si>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</si>
  <si>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</si>
  <si>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</si>
  <si>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</si>
  <si>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</si>
  <si>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</si>
  <si>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</si>
  <si>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</si>
  <si>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</si>
  <si>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</si>
  <si>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市川市清掃公社</t>
    <rPh sb="0" eb="3">
      <t>イチカワシ</t>
    </rPh>
    <rPh sb="3" eb="5">
      <t>セイソウ</t>
    </rPh>
    <rPh sb="5" eb="7">
      <t>コウシャ</t>
    </rPh>
    <phoneticPr fontId="2"/>
  </si>
  <si>
    <t>市川市花と緑のまちづくり財団</t>
    <rPh sb="0" eb="3">
      <t>イチカワシ</t>
    </rPh>
    <rPh sb="3" eb="4">
      <t>ハナ</t>
    </rPh>
    <rPh sb="5" eb="6">
      <t>ミドリ</t>
    </rPh>
    <rPh sb="12" eb="14">
      <t>ザイダン</t>
    </rPh>
    <phoneticPr fontId="2"/>
  </si>
  <si>
    <t>市川市文化振興財団</t>
    <rPh sb="0" eb="3">
      <t>イチカワシ</t>
    </rPh>
    <rPh sb="3" eb="5">
      <t>ブンカ</t>
    </rPh>
    <rPh sb="5" eb="7">
      <t>シンコウ</t>
    </rPh>
    <rPh sb="7" eb="9">
      <t>ザイダン</t>
    </rPh>
    <phoneticPr fontId="2"/>
  </si>
  <si>
    <t>本八幡ビル株式会社</t>
    <rPh sb="0" eb="3">
      <t>モトヤワタ</t>
    </rPh>
    <rPh sb="5" eb="7">
      <t>カブシキ</t>
    </rPh>
    <rPh sb="7" eb="9">
      <t>カイシャ</t>
    </rPh>
    <phoneticPr fontId="2"/>
  </si>
  <si>
    <t>市川市土地開発公社</t>
    <rPh sb="0" eb="3">
      <t>イチカワシ</t>
    </rPh>
    <rPh sb="3" eb="5">
      <t>トチ</t>
    </rPh>
    <rPh sb="5" eb="7">
      <t>カイハツ</t>
    </rPh>
    <rPh sb="7" eb="9">
      <t>コウシャ</t>
    </rPh>
    <phoneticPr fontId="2"/>
  </si>
  <si>
    <t>-</t>
    <phoneticPr fontId="2"/>
  </si>
  <si>
    <t>-</t>
    <phoneticPr fontId="2"/>
  </si>
  <si>
    <t>一般廃棄物処理施設建設等基金</t>
    <rPh sb="0" eb="2">
      <t>イッパン</t>
    </rPh>
    <rPh sb="2" eb="5">
      <t>ハイキブツ</t>
    </rPh>
    <rPh sb="5" eb="7">
      <t>ショリ</t>
    </rPh>
    <rPh sb="7" eb="9">
      <t>シセツ</t>
    </rPh>
    <rPh sb="9" eb="11">
      <t>ケンセツ</t>
    </rPh>
    <rPh sb="11" eb="12">
      <t>トウ</t>
    </rPh>
    <rPh sb="12" eb="14">
      <t>キキン</t>
    </rPh>
    <phoneticPr fontId="5"/>
  </si>
  <si>
    <t>公共施設整備基金</t>
    <rPh sb="0" eb="8">
      <t>コウキョウシセツセイビキキン</t>
    </rPh>
    <phoneticPr fontId="2"/>
  </si>
  <si>
    <t>職員退職手当基金</t>
    <rPh sb="0" eb="4">
      <t>ショクインタイショク</t>
    </rPh>
    <rPh sb="4" eb="6">
      <t>テアテ</t>
    </rPh>
    <rPh sb="6" eb="8">
      <t>キキン</t>
    </rPh>
    <phoneticPr fontId="2"/>
  </si>
  <si>
    <t>福祉基金</t>
    <rPh sb="0" eb="2">
      <t>フクシ</t>
    </rPh>
    <rPh sb="2" eb="4">
      <t>キキン</t>
    </rPh>
    <phoneticPr fontId="2"/>
  </si>
  <si>
    <t>大畑忞教育基金</t>
    <rPh sb="0" eb="2">
      <t>オオハタ</t>
    </rPh>
    <rPh sb="2" eb="3">
      <t>ツトム</t>
    </rPh>
    <rPh sb="3" eb="5">
      <t>キョウイク</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</si>
</sst>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5E93-4474-A702-B2E66644A3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21936</c:v>
                </c:pt>
                <c:pt idx="1">
                  <c:v>35293</c:v>
                </c:pt>
                <c:pt idx="2">
                  <c:v>41573</c:v>
                </c:pt>
                <c:pt idx="3">
                  <c:v>29492</c:v>
                </c:pt>
                <c:pt idx="4">
                  <c:v>19253</c:v>
                </c:pt>
              </c:numCache>
            </c:numRef>
          </c:val>
          <c:smooth val="0"/>
          <c:extLst>
            <c:ext xmlns:c16="http://schemas.microsoft.com/office/drawing/2014/chart" uri="{C3380CC4-5D6E-409C-BE32-E72D297353CC}">
              <c16:uniqueId val="{00000001-5E93-4474-A702-B2E66644A3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5.33</c:v>
                </c:pt>
                <c:pt idx="1">
                  <c:v>2.98</c:v>
                </c:pt>
                <c:pt idx="2">
                  <c:v>4.18</c:v>
                </c:pt>
                <c:pt idx="3">
                  <c:v>5.48</c:v>
                </c:pt>
                <c:pt idx="4">
                  <c:v>4.4800000000000004</c:v>
                </c:pt>
              </c:numCache>
            </c:numRef>
          </c:val>
          <c:extLst>
            <c:ext xmlns:c16="http://schemas.microsoft.com/office/drawing/2014/chart" uri="{C3380CC4-5D6E-409C-BE32-E72D297353CC}">
              <c16:uniqueId val="{00000000-1B50-475A-862B-B04CE3492A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c:v>
                </c:pt>
                <c:pt idx="1">
                  <c:v>26.07</c:v>
                </c:pt>
                <c:pt idx="2">
                  <c:v>25.98</c:v>
                </c:pt>
                <c:pt idx="3">
                  <c:v>29.25</c:v>
                </c:pt>
                <c:pt idx="4">
                  <c:v>30.33</c:v>
                </c:pt>
              </c:numCache>
            </c:numRef>
          </c:val>
          <c:extLst>
            <c:ext xmlns:c16="http://schemas.microsoft.com/office/drawing/2014/chart" uri="{C3380CC4-5D6E-409C-BE32-E72D297353CC}">
              <c16:uniqueId val="{00000001-1B50-475A-862B-B04CE3492A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1.27</c:v>
                </c:pt>
                <c:pt idx="1">
                  <c:v>0.75</c:v>
                </c:pt>
                <c:pt idx="2">
                  <c:v>1.1100000000000001</c:v>
                </c:pt>
                <c:pt idx="3">
                  <c:v>1.21</c:v>
                </c:pt>
                <c:pt idx="4">
                  <c:v>-0.68</c:v>
                </c:pt>
              </c:numCache>
            </c:numRef>
          </c:val>
          <c:smooth val="0"/>
          <c:extLst>
            <c:ext xmlns:c16="http://schemas.microsoft.com/office/drawing/2014/chart" uri="{C3380CC4-5D6E-409C-BE32-E72D297353CC}">
              <c16:uniqueId val="{00000002-1B50-475A-862B-B04CE3492A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2.13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B5-45B5-A0A5-5314E79FBB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B5-45B5-A0A5-5314E79FBB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0B5-45B5-A0A5-5314E79FBBA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0B5-45B5-A0A5-5314E79FBBA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0B5-45B5-A0A5-5314E79FBBA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5-40B5-45B5-A0A5-5314E79FBBA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0.21</c:v>
                </c:pt>
                <c:pt idx="2">
                  <c:v>#N/A</c:v>
                </c:pt>
                <c:pt idx="3">
                  <c:v>0.08</c:v>
                </c:pt>
                <c:pt idx="4">
                  <c:v>#N/A</c:v>
                </c:pt>
                <c:pt idx="5">
                  <c:v>0.1</c:v>
                </c:pt>
                <c:pt idx="6">
                  <c:v>#N/A</c:v>
                </c:pt>
                <c:pt idx="7">
                  <c:v>0.05</c:v>
                </c:pt>
                <c:pt idx="8">
                  <c:v>#N/A</c:v>
                </c:pt>
                <c:pt idx="9">
                  <c:v>0.09</c:v>
                </c:pt>
              </c:numCache>
            </c:numRef>
          </c:val>
          <c:extLst>
            <c:ext xmlns:c16="http://schemas.microsoft.com/office/drawing/2014/chart" uri="{C3380CC4-5D6E-409C-BE32-E72D297353CC}">
              <c16:uniqueId val="{00000006-40B5-45B5-A0A5-5314E79FBBA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0.36</c:v>
                </c:pt>
                <c:pt idx="2">
                  <c:v>#N/A</c:v>
                </c:pt>
                <c:pt idx="3">
                  <c:v>0.18</c:v>
                </c:pt>
                <c:pt idx="4">
                  <c:v>#N/A</c:v>
                </c:pt>
                <c:pt idx="5">
                  <c:v>0.4</c:v>
                </c:pt>
                <c:pt idx="6">
                  <c:v>#N/A</c:v>
                </c:pt>
                <c:pt idx="7">
                  <c:v>0.48</c:v>
                </c:pt>
                <c:pt idx="8">
                  <c:v>#N/A</c:v>
                </c:pt>
                <c:pt idx="9">
                  <c:v>0.43</c:v>
                </c:pt>
              </c:numCache>
            </c:numRef>
          </c:val>
          <c:extLst>
            <c:ext xmlns:c16="http://schemas.microsoft.com/office/drawing/2014/chart" uri="{C3380CC4-5D6E-409C-BE32-E72D297353CC}">
              <c16:uniqueId val="{00000007-40B5-45B5-A0A5-5314E79FBBA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0.46</c:v>
                </c:pt>
                <c:pt idx="2">
                  <c:v>#N/A</c:v>
                </c:pt>
                <c:pt idx="3">
                  <c:v>1.36</c:v>
                </c:pt>
                <c:pt idx="4">
                  <c:v>#N/A</c:v>
                </c:pt>
                <c:pt idx="5">
                  <c:v>2.25</c:v>
                </c:pt>
                <c:pt idx="6">
                  <c:v>#N/A</c:v>
                </c:pt>
                <c:pt idx="7">
                  <c:v>2.12</c:v>
                </c:pt>
                <c:pt idx="8">
                  <c:v>#N/A</c:v>
                </c:pt>
                <c:pt idx="9">
                  <c:v>1.86</c:v>
                </c:pt>
              </c:numCache>
            </c:numRef>
          </c:val>
          <c:extLst>
            <c:ext xmlns:c16="http://schemas.microsoft.com/office/drawing/2014/chart" uri="{C3380CC4-5D6E-409C-BE32-E72D297353CC}">
              <c16:uniqueId val="{00000008-40B5-45B5-A0A5-5314E79FBBA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5.33</c:v>
                </c:pt>
                <c:pt idx="2">
                  <c:v>#N/A</c:v>
                </c:pt>
                <c:pt idx="3">
                  <c:v>2.97</c:v>
                </c:pt>
                <c:pt idx="4">
                  <c:v>#N/A</c:v>
                </c:pt>
                <c:pt idx="5">
                  <c:v>4.17</c:v>
                </c:pt>
                <c:pt idx="6">
                  <c:v>#N/A</c:v>
                </c:pt>
                <c:pt idx="7">
                  <c:v>5.47</c:v>
                </c:pt>
                <c:pt idx="8">
                  <c:v>#N/A</c:v>
                </c:pt>
                <c:pt idx="9">
                  <c:v>4.4800000000000004</c:v>
                </c:pt>
              </c:numCache>
            </c:numRef>
          </c:val>
          <c:extLst>
            <c:ext xmlns:c16="http://schemas.microsoft.com/office/drawing/2014/chart" uri="{C3380CC4-5D6E-409C-BE32-E72D297353CC}">
              <c16:uniqueId val="{00000009-40B5-45B5-A0A5-5314E79FBB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9681</c:v>
                </c:pt>
                <c:pt idx="5">
                  <c:v>10104</c:v>
                </c:pt>
                <c:pt idx="8">
                  <c:v>9358</c:v>
                </c:pt>
                <c:pt idx="11">
                  <c:v>8941</c:v>
                </c:pt>
                <c:pt idx="14">
                  <c:v>7931</c:v>
                </c:pt>
              </c:numCache>
            </c:numRef>
          </c:val>
          <c:extLst>
            <c:ext xmlns:c16="http://schemas.microsoft.com/office/drawing/2014/chart" uri="{C3380CC4-5D6E-409C-BE32-E72D297353CC}">
              <c16:uniqueId val="{00000000-88F8-472B-A438-2FCE839C32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F8-472B-A438-2FCE839C32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1663</c:v>
                </c:pt>
                <c:pt idx="3">
                  <c:v>1551</c:v>
                </c:pt>
                <c:pt idx="6">
                  <c:v>1675</c:v>
                </c:pt>
                <c:pt idx="9">
                  <c:v>1579</c:v>
                </c:pt>
                <c:pt idx="12">
                  <c:v>802</c:v>
                </c:pt>
              </c:numCache>
            </c:numRef>
          </c:val>
          <c:extLst>
            <c:ext xmlns:c16="http://schemas.microsoft.com/office/drawing/2014/chart" uri="{C3380CC4-5D6E-409C-BE32-E72D297353CC}">
              <c16:uniqueId val="{00000002-88F8-472B-A438-2FCE839C32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F8-472B-A438-2FCE839C32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1283</c:v>
                </c:pt>
                <c:pt idx="3">
                  <c:v>1318</c:v>
                </c:pt>
                <c:pt idx="6">
                  <c:v>1267</c:v>
                </c:pt>
                <c:pt idx="9">
                  <c:v>950</c:v>
                </c:pt>
                <c:pt idx="12">
                  <c:v>982</c:v>
                </c:pt>
              </c:numCache>
            </c:numRef>
          </c:val>
          <c:extLst>
            <c:ext xmlns:c16="http://schemas.microsoft.com/office/drawing/2014/chart" uri="{C3380CC4-5D6E-409C-BE32-E72D297353CC}">
              <c16:uniqueId val="{00000004-88F8-472B-A438-2FCE839C32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F8-472B-A438-2FCE839C32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F8-472B-A438-2FCE839C32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8221</c:v>
                </c:pt>
                <c:pt idx="3">
                  <c:v>8528</c:v>
                </c:pt>
                <c:pt idx="6">
                  <c:v>8041</c:v>
                </c:pt>
                <c:pt idx="9">
                  <c:v>7635</c:v>
                </c:pt>
                <c:pt idx="12">
                  <c:v>7815</c:v>
                </c:pt>
              </c:numCache>
            </c:numRef>
          </c:val>
          <c:extLst>
            <c:ext xmlns:c16="http://schemas.microsoft.com/office/drawing/2014/chart" uri="{C3380CC4-5D6E-409C-BE32-E72D297353CC}">
              <c16:uniqueId val="{00000007-88F8-472B-A438-2FCE839C32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1486</c:v>
                </c:pt>
                <c:pt idx="2">
                  <c:v>#N/A</c:v>
                </c:pt>
                <c:pt idx="3">
                  <c:v>#N/A</c:v>
                </c:pt>
                <c:pt idx="4">
                  <c:v>1293</c:v>
                </c:pt>
                <c:pt idx="5">
                  <c:v>#N/A</c:v>
                </c:pt>
                <c:pt idx="6">
                  <c:v>#N/A</c:v>
                </c:pt>
                <c:pt idx="7">
                  <c:v>1625</c:v>
                </c:pt>
                <c:pt idx="8">
                  <c:v>#N/A</c:v>
                </c:pt>
                <c:pt idx="9">
                  <c:v>#N/A</c:v>
                </c:pt>
                <c:pt idx="10">
                  <c:v>1223</c:v>
                </c:pt>
                <c:pt idx="11">
                  <c:v>#N/A</c:v>
                </c:pt>
                <c:pt idx="12">
                  <c:v>#N/A</c:v>
                </c:pt>
                <c:pt idx="13">
                  <c:v>1668</c:v>
                </c:pt>
                <c:pt idx="14">
                  <c:v>#N/A</c:v>
                </c:pt>
              </c:numCache>
            </c:numRef>
          </c:val>
          <c:smooth val="0"/>
          <c:extLst>
            <c:ext xmlns:c16="http://schemas.microsoft.com/office/drawing/2014/chart" uri="{C3380CC4-5D6E-409C-BE32-E72D297353CC}">
              <c16:uniqueId val="{00000008-88F8-472B-A438-2FCE839C32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52919</c:v>
                </c:pt>
                <c:pt idx="5">
                  <c:v>49350</c:v>
                </c:pt>
                <c:pt idx="8">
                  <c:v>47530</c:v>
                </c:pt>
                <c:pt idx="11">
                  <c:v>47324</c:v>
                </c:pt>
                <c:pt idx="14">
                  <c:v>46069</c:v>
                </c:pt>
              </c:numCache>
            </c:numRef>
          </c:val>
          <c:extLst>
            <c:ext xmlns:c16="http://schemas.microsoft.com/office/drawing/2014/chart" uri="{C3380CC4-5D6E-409C-BE32-E72D297353CC}">
              <c16:uniqueId val="{00000000-AF16-4131-BCB2-D8A30BDF25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30208</c:v>
                </c:pt>
                <c:pt idx="5">
                  <c:v>28467</c:v>
                </c:pt>
                <c:pt idx="8">
                  <c:v>32485</c:v>
                </c:pt>
                <c:pt idx="11">
                  <c:v>38279</c:v>
                </c:pt>
                <c:pt idx="14">
                  <c:v>33738</c:v>
                </c:pt>
              </c:numCache>
            </c:numRef>
          </c:val>
          <c:extLst>
            <c:ext xmlns:c16="http://schemas.microsoft.com/office/drawing/2014/chart" uri="{C3380CC4-5D6E-409C-BE32-E72D297353CC}">
              <c16:uniqueId val="{00000001-AF16-4131-BCB2-D8A30BDF25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35072</c:v>
                </c:pt>
                <c:pt idx="5">
                  <c:v>40070</c:v>
                </c:pt>
                <c:pt idx="8">
                  <c:v>41320</c:v>
                </c:pt>
                <c:pt idx="11">
                  <c:v>42635</c:v>
                </c:pt>
                <c:pt idx="14">
                  <c:v>50791</c:v>
                </c:pt>
              </c:numCache>
            </c:numRef>
          </c:val>
          <c:extLst>
            <c:ext xmlns:c16="http://schemas.microsoft.com/office/drawing/2014/chart" uri="{C3380CC4-5D6E-409C-BE32-E72D297353CC}">
              <c16:uniqueId val="{00000002-AF16-4131-BCB2-D8A30BDF25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16-4131-BCB2-D8A30BDF25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16-4131-BCB2-D8A30BDF25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20</c:v>
                </c:pt>
                <c:pt idx="3">
                  <c:v>20</c:v>
                </c:pt>
                <c:pt idx="6">
                  <c:v>12</c:v>
                </c:pt>
                <c:pt idx="9">
                  <c:v>10</c:v>
                </c:pt>
                <c:pt idx="12">
                  <c:v>11</c:v>
                </c:pt>
              </c:numCache>
            </c:numRef>
          </c:val>
          <c:extLst>
            <c:ext xmlns:c16="http://schemas.microsoft.com/office/drawing/2014/chart" uri="{C3380CC4-5D6E-409C-BE32-E72D297353CC}">
              <c16:uniqueId val="{00000005-AF16-4131-BCB2-D8A30BDF25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23591</c:v>
                </c:pt>
                <c:pt idx="3">
                  <c:v>24535</c:v>
                </c:pt>
                <c:pt idx="6">
                  <c:v>23519</c:v>
                </c:pt>
                <c:pt idx="9">
                  <c:v>22970</c:v>
                </c:pt>
                <c:pt idx="12">
                  <c:v>21123</c:v>
                </c:pt>
              </c:numCache>
            </c:numRef>
          </c:val>
          <c:extLst>
            <c:ext xmlns:c16="http://schemas.microsoft.com/office/drawing/2014/chart" uri="{C3380CC4-5D6E-409C-BE32-E72D297353CC}">
              <c16:uniqueId val="{00000006-AF16-4131-BCB2-D8A30BDF25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F16-4131-BCB2-D8A30BDF25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15972</c:v>
                </c:pt>
                <c:pt idx="3">
                  <c:v>17283</c:v>
                </c:pt>
                <c:pt idx="6">
                  <c:v>19252</c:v>
                </c:pt>
                <c:pt idx="9">
                  <c:v>21040</c:v>
                </c:pt>
                <c:pt idx="12">
                  <c:v>20574</c:v>
                </c:pt>
              </c:numCache>
            </c:numRef>
          </c:val>
          <c:extLst>
            <c:ext xmlns:c16="http://schemas.microsoft.com/office/drawing/2014/chart" uri="{C3380CC4-5D6E-409C-BE32-E72D297353CC}">
              <c16:uniqueId val="{00000008-AF16-4131-BCB2-D8A30BDF25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6419</c:v>
                </c:pt>
                <c:pt idx="3">
                  <c:v>3654</c:v>
                </c:pt>
                <c:pt idx="6">
                  <c:v>3512</c:v>
                </c:pt>
                <c:pt idx="9">
                  <c:v>3040</c:v>
                </c:pt>
                <c:pt idx="12">
                  <c:v>3684</c:v>
                </c:pt>
              </c:numCache>
            </c:numRef>
          </c:val>
          <c:extLst>
            <c:ext xmlns:c16="http://schemas.microsoft.com/office/drawing/2014/chart" uri="{C3380CC4-5D6E-409C-BE32-E72D297353CC}">
              <c16:uniqueId val="{00000009-AF16-4131-BCB2-D8A30BDF25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57368</c:v>
                </c:pt>
                <c:pt idx="3">
                  <c:v>58320</c:v>
                </c:pt>
                <c:pt idx="6">
                  <c:v>62415</c:v>
                </c:pt>
                <c:pt idx="9">
                  <c:v>60061</c:v>
                </c:pt>
                <c:pt idx="12">
                  <c:v>56198</c:v>
                </c:pt>
              </c:numCache>
            </c:numRef>
          </c:val>
          <c:extLst>
            <c:ext xmlns:c16="http://schemas.microsoft.com/office/drawing/2014/chart" uri="{C3380CC4-5D6E-409C-BE32-E72D297353CC}">
              <c16:uniqueId val="{0000000A-AF16-4131-BCB2-D8A30BDF25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16-4131-BCB2-D8A30BDF25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23816</c:v>
                </c:pt>
                <c:pt idx="1">
                  <c:v>26129</c:v>
                </c:pt>
                <c:pt idx="2">
                  <c:v>28645</c:v>
                </c:pt>
              </c:numCache>
            </c:numRef>
          </c:val>
          <c:extLst>
            <c:ext xmlns:c16="http://schemas.microsoft.com/office/drawing/2014/chart" uri="{C3380CC4-5D6E-409C-BE32-E72D297353CC}">
              <c16:uniqueId val="{00000000-A3B4-4D7D-B0CC-0721A2E232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3B4-4D7D-B0CC-0721A2E232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11566</c:v>
                </c:pt>
                <c:pt idx="1">
                  <c:v>11183</c:v>
                </c:pt>
                <c:pt idx="2">
                  <c:v>16875</c:v>
                </c:pt>
              </c:numCache>
            </c:numRef>
          </c:val>
          <c:extLst>
            <c:ext xmlns:c16="http://schemas.microsoft.com/office/drawing/2014/chart" uri="{C3380CC4-5D6E-409C-BE32-E72D297353CC}">
              <c16:uniqueId val="{00000002-A3B4-4D7D-B0CC-0721A2E232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元利償還金等について、債務負担行為に基づく支出額が約</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千万円減となったが、義務教育施設整備事業債やクリーンセンター火災復旧事業債に係る市債の償還開始したこと等により市債の元利償還金が約</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千万円増となったこと、また、都市計画税など特定財源の額の減により算入公債費等が減少したことなどから、単年度の実質公債費比率は</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0.4</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しかしながら、</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ヵ年平均でも類似団体を下回る</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1.7%</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と良好な水準を維持している。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今後は公共施設の更新を控えているが、債務費用が過度に財政を圧迫することのない範囲で数値の保持を図っていく。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減債基金については、市債の残高が減少したこと等により、市債管理基金の役割を終えたと判断したことから、平成</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28</a:t>
          </a: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年度末をもって同基金を廃止している。</a:t>
          </a:r>
          <a:endParaRPr kumimoji="0"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将来負担額については、債務負担行為に基づく支出予定額が増加となったものの、地方債現債高、公営企業等繰入見込額、退職手当負担見込額が減少となっており、将来負担額としては約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55</a:t>
          </a: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千万円の減となった。</a:t>
          </a:r>
          <a:endParaRPr kumimoji="0"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また、充当可能財源等については、臨時財政対策債の償還進行などにより、基準財政需要額算入見込額が減となったものの、充当可能特定歳入が増となったため、約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23</a:t>
          </a: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6</a:t>
          </a: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千万円の増となった。</a:t>
          </a:r>
          <a:endParaRPr kumimoji="0"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以上により、将来負担比率は将来負担を充当可能財源で充当しきれる結果となり、引き続き良好な水準を維持している。</a:t>
          </a:r>
          <a:b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br>
          <a:r>
            <a:rPr kumimoji="1" lang="ja-JP" altLang="ja-JP"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今後も財政運営が圧迫されることのないよう、各種債務の的確な把握に努めるとともに、充当可能財源等の確保に努め将来負担額の抑制を図っていく</a:t>
          </a: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年度末の基金残高は、普通会計で</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455</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億円となっており、前年度から約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82</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億円の増加となっている。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・これは、財政調整基金において</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年度の決算剰余金を</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25</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億円、新たに新設された公共施設整備基金に</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45</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億円を積立</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て</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たことが主な要因である。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・財政調整基金については、新型コロナウイルス感染症対応を含む災害対応経費の財源であることから、取崩しによる減が見込まれるが、決算剰余金の</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1/2</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以上の積立を引き続き行うことにより、相応の残高維持を図っていくもの。</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・特定目的基金については、各基金の目的に沿って積立・取崩しを</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行って</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いくことから、各施設の計画・整備進捗に応じて増減していくことが見込まれる。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・公共施設整備基金：公共施設の保全、更新その他の計画的な整備に必要な経費の財源に充てるための基金。</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・ワクチン健康被害見舞金基金：新型コロナウイルス感染症その他の感染症のワクチン接種により健康被害を受けた市民に対し見舞金を支給する事業の財源に充てるための基金。</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・犬猫いのちの基金：犬及び猫の愛護及び管理に関する事業を推進することにより、犬及び猫のいのちを尊重し、人と犬及び猫が共生する社会の実現に資する事業の財源に充てるための基金。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・公共施設整備基金：市が管理する公共施設の保全、更新その他の計画的な整備に必要な経費の財源に充てるため新たに基金を設置したことにより、</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45</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億円を積立</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て</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、増となったもの。</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・一般廃棄物処理施設建設等基金：一般廃棄物処理施設の建替え計画のため、約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億円の積立</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て</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を実施し、増となったもの。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・施設整備に係る基金は、事業計画と財政状況の見合いで</a:t>
          </a:r>
          <a:r>
            <a:rPr kumimoji="1" lang="ja-JP" altLang="en-US" sz="1200" b="0" i="0" u="none" strike="noStrike" kern="0" cap="none" spc="0" normalizeH="0" baseline="0" noProof="0">
              <a:ln>
                <a:noFill/>
              </a:ln>
              <a:solidFill>
                <a:prstClr val="black"/>
              </a:solidFill>
              <a:effectLst/>
              <a:uLnTx/>
              <a:uFillTx/>
              <a:latin typeface="+mn-lt"/>
              <a:ea typeface="+mn-ea"/>
              <a:cs typeface="+mn-cs"/>
            </a:rPr>
            <a:t>積立・</a:t>
          </a:r>
          <a:r>
            <a:rPr kumimoji="1" lang="ja-JP" altLang="ja-JP" sz="1200" b="0" i="0" u="none" strike="noStrike" kern="0" cap="none" spc="0" normalizeH="0" baseline="0" noProof="0">
              <a:ln>
                <a:noFill/>
              </a:ln>
              <a:solidFill>
                <a:prstClr val="black"/>
              </a:solidFill>
              <a:effectLst/>
              <a:uLnTx/>
              <a:uFillTx/>
              <a:latin typeface="+mn-lt"/>
              <a:ea typeface="+mn-ea"/>
              <a:cs typeface="+mn-cs"/>
            </a:rPr>
            <a:t>取崩しを行っていくほか、その他の基金については、継続的な活用（積立のほか、運用益の事業費充当等）を行っていくもの。</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年度の基金残高は、約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286</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億円となっており、前年度から約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25</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1,600</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万円の増加となっている。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・新型コロナウイルス感染症の流行等による市税収入の落ち込みが予想より少なかったことなどにより取崩しを行うことがなかったことや、決算剰余金の</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1/2</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以上及び基金運用益の積立</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て</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を行うことができたことが要因である。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新型コロナウイルス感染症の影響や世界的な原材料価格の上昇、人件費や物価高騰、首都直下型地震のような大規模災害が発生した際などの備えとして、平常時に可能な範囲で積立を行うことで、相応の基金残高の維持に努め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491,577
473,976
57.45
180,022,385
174,968,715
4,235,978
94,453,318
56,197,827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本市においては、個人市民税をはじめとする市税収入が、歳入全体に占める割合として高</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く、市民税・固定資産税等が増となったことから、基準財政収入額について、令和３年度と比べると４０億円の増となった。一方、基準財政需要額についても社会福祉費等が増となったことから、前年度より７億円の増となった。以上のとおり、基準財政収入額の伸びが需要額の伸びを上回ったことから、単年度比較の財政力指数は前年度より増となっているが、３年度は新型コロナウイルス感染症の影響による市民税が減となったことなどによる影響で、３ヵ年平均の財政力指数は前年度と比べ</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0.01</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ポイント減となった。今後も社会福祉費や生活保護費など社会保障関係経費の増大が想定されることに加え、都市基盤整備などの重要課題への対応が要されることから、引き続き財政基盤の強化に努める。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70555</xdr:rowOff>
    </xdr:to>
    <xdr:cxnSp macro="">
      <xdr:nvCxnSpPr>
        <xdr:cNvPr id="69" name="直線コネクタ 68"/>
        <xdr:cNvCxnSpPr/>
      </xdr:nvCxnSpPr>
      <xdr:spPr>
        <a:xfrm>
          <a:off x="4114800" y="67437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43745</xdr:rowOff>
    </xdr:from>
    <xdr:to>
      <xdr:col>19</xdr:col>
      <xdr:colOff>133350</xdr:colOff>
      <xdr:row>39</xdr:row>
      <xdr:rowOff>57150</xdr:rowOff>
    </xdr:to>
    <xdr:cxnSp macro="">
      <xdr:nvCxnSpPr>
        <xdr:cNvPr id="72" name="直線コネクタ 71"/>
        <xdr:cNvCxnSpPr/>
      </xdr:nvCxnSpPr>
      <xdr:spPr>
        <a:xfrm>
          <a:off x="3225800" y="673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xdr:cNvSpPr txBox="1"/>
      </xdr:nvSpPr>
      <xdr:spPr>
        <a:xfrm>
          <a:off x="3733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43745</xdr:rowOff>
    </xdr:from>
    <xdr:to>
      <xdr:col>15</xdr:col>
      <xdr:colOff>82550</xdr:colOff>
      <xdr:row>39</xdr:row>
      <xdr:rowOff>57150</xdr:rowOff>
    </xdr:to>
    <xdr:cxnSp macro="">
      <xdr:nvCxnSpPr>
        <xdr:cNvPr id="75" name="直線コネクタ 74"/>
        <xdr:cNvCxnSpPr/>
      </xdr:nvCxnSpPr>
      <xdr:spPr>
        <a:xfrm flipV="1">
          <a:off x="2336800" y="673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xdr:cNvSpPr txBox="1"/>
      </xdr:nvSpPr>
      <xdr:spPr>
        <a:xfrm>
          <a:off x="2844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70555</xdr:rowOff>
    </xdr:to>
    <xdr:cxnSp macro="">
      <xdr:nvCxnSpPr>
        <xdr:cNvPr id="78" name="直線コネクタ 77"/>
        <xdr:cNvCxnSpPr/>
      </xdr:nvCxnSpPr>
      <xdr:spPr>
        <a:xfrm flipV="1">
          <a:off x="1447800" y="674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xdr:cNvSpPr txBox="1"/>
      </xdr:nvSpPr>
      <xdr:spPr>
        <a:xfrm>
          <a:off x="1066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19755</xdr:rowOff>
    </xdr:from>
    <xdr:to>
      <xdr:col>23</xdr:col>
      <xdr:colOff>184150</xdr:colOff>
      <xdr:row>39</xdr:row>
      <xdr:rowOff>121355</xdr:rowOff>
    </xdr:to>
    <xdr:sp macro="" textlink="">
      <xdr:nvSpPr>
        <xdr:cNvPr id="88" name="楕円 87"/>
        <xdr:cNvSpPr/>
      </xdr:nvSpPr>
      <xdr:spPr>
        <a:xfrm>
          <a:off x="49022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36282</xdr:rowOff>
    </xdr:from>
    <xdr:ext cx="762000" cy="259045"/>
    <xdr:sp macro="" textlink="">
      <xdr:nvSpPr>
        <xdr:cNvPr id="89" name="財政力該当値テキスト"/>
        <xdr:cNvSpPr txBox="1"/>
      </xdr:nvSpPr>
      <xdr:spPr>
        <a:xfrm>
          <a:off x="5041900" y="65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164395</xdr:rowOff>
    </xdr:from>
    <xdr:to>
      <xdr:col>15</xdr:col>
      <xdr:colOff>133350</xdr:colOff>
      <xdr:row>39</xdr:row>
      <xdr:rowOff>94545</xdr:rowOff>
    </xdr:to>
    <xdr:sp macro="" textlink="">
      <xdr:nvSpPr>
        <xdr:cNvPr id="92" name="楕円 91"/>
        <xdr:cNvSpPr/>
      </xdr:nvSpPr>
      <xdr:spPr>
        <a:xfrm>
          <a:off x="3175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104722</xdr:rowOff>
    </xdr:from>
    <xdr:ext cx="762000" cy="259045"/>
    <xdr:sp macro="" textlink="">
      <xdr:nvSpPr>
        <xdr:cNvPr id="93" name="テキスト ボックス 92"/>
        <xdr:cNvSpPr txBox="1"/>
      </xdr:nvSpPr>
      <xdr:spPr>
        <a:xfrm>
          <a:off x="2844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19755</xdr:rowOff>
    </xdr:from>
    <xdr:to>
      <xdr:col>7</xdr:col>
      <xdr:colOff>31750</xdr:colOff>
      <xdr:row>39</xdr:row>
      <xdr:rowOff>121355</xdr:rowOff>
    </xdr:to>
    <xdr:sp macro="" textlink="">
      <xdr:nvSpPr>
        <xdr:cNvPr id="96" name="楕円 95"/>
        <xdr:cNvSpPr/>
      </xdr:nvSpPr>
      <xdr:spPr>
        <a:xfrm>
          <a:off x="1397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131532</xdr:rowOff>
    </xdr:from>
    <xdr:ext cx="762000" cy="259045"/>
    <xdr:sp macro="" textlink="">
      <xdr:nvSpPr>
        <xdr:cNvPr id="97" name="テキスト ボックス 96"/>
        <xdr:cNvSpPr txBox="1"/>
      </xdr:nvSpPr>
      <xdr:spPr>
        <a:xfrm>
          <a:off x="1066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本市の経常収支比率は、前年度と比較すると</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0.7</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ポイント上昇した。この主な要因としては、歳入面では給与収入の増に伴う個人市民税の増や、新増築家屋の増加などによる固定資産税の増により、約</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20</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2,800</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万円、経常一般財源収入額全体では、約</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22</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2,900</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万円増加となったことから、経常収支比率を</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2.1</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低下させる要因となった。一方で歳出面では、物件費において、物価高騰による光熱水費の増、また、扶助費において、認定こども園新設による保育施設運営費等が増となったことなどにより、経常経費充当一般財源では対前年度約</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26</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7,600</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万円の増加となり、経常収支比率を</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2.8</a:t>
          </a: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ポイント上昇させる要因となった。</a:t>
          </a:r>
          <a:endParaRPr kumimoji="0" lang="ja-JP" altLang="ja-JP" sz="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は、高齢化の進展や保育需要の増により、引き続き扶助費の増加傾向が続くと予想されることに加え、物価上昇に伴う原材料費や人件費の増等が、経常収支比率を上昇させる要因となることが見込まれる。そのため、事務事業の見直しといった行財政改革を推進するとともに、市税収入をはじめとする自主財源の確保に努めていく。</a:t>
          </a:r>
          <a:endParaRPr kumimoji="0" lang="ja-JP" altLang="ja-JP" sz="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33867</xdr:rowOff>
    </xdr:from>
    <xdr:to>
      <xdr:col>23</xdr:col>
      <xdr:colOff>133350</xdr:colOff>
      <xdr:row>63</xdr:row>
      <xdr:rowOff>90170</xdr:rowOff>
    </xdr:to>
    <xdr:cxnSp macro="">
      <xdr:nvCxnSpPr>
        <xdr:cNvPr id="132" name="直線コネクタ 131"/>
        <xdr:cNvCxnSpPr/>
      </xdr:nvCxnSpPr>
      <xdr:spPr>
        <a:xfrm>
          <a:off x="4114800" y="108352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57996</xdr:rowOff>
    </xdr:to>
    <xdr:cxnSp macro="">
      <xdr:nvCxnSpPr>
        <xdr:cNvPr id="135" name="直線コネクタ 134"/>
        <xdr:cNvCxnSpPr/>
      </xdr:nvCxnSpPr>
      <xdr:spPr>
        <a:xfrm flipV="1">
          <a:off x="3225800" y="108352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122344</xdr:rowOff>
    </xdr:to>
    <xdr:cxnSp macro="">
      <xdr:nvCxnSpPr>
        <xdr:cNvPr id="138" name="直線コネクタ 137"/>
        <xdr:cNvCxnSpPr/>
      </xdr:nvCxnSpPr>
      <xdr:spPr>
        <a:xfrm flipV="1">
          <a:off x="2336800" y="108593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122344</xdr:rowOff>
    </xdr:to>
    <xdr:cxnSp macro="">
      <xdr:nvCxnSpPr>
        <xdr:cNvPr id="141" name="直線コネクタ 140"/>
        <xdr:cNvCxnSpPr/>
      </xdr:nvCxnSpPr>
      <xdr:spPr>
        <a:xfrm>
          <a:off x="1447800" y="1077087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2"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53" name="楕円 152"/>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54" name="テキスト ボックス 15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56" name="テキスト ボックス 155"/>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71544</xdr:rowOff>
    </xdr:from>
    <xdr:to>
      <xdr:col>11</xdr:col>
      <xdr:colOff>82550</xdr:colOff>
      <xdr:row>64</xdr:row>
      <xdr:rowOff>1694</xdr:rowOff>
    </xdr:to>
    <xdr:sp macro="" textlink="">
      <xdr:nvSpPr>
        <xdr:cNvPr id="157" name="楕円 156"/>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11871</xdr:rowOff>
    </xdr:from>
    <xdr:ext cx="762000" cy="259045"/>
    <xdr:sp macro="" textlink="">
      <xdr:nvSpPr>
        <xdr:cNvPr id="158" name="テキスト ボックス 157"/>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9" name="楕円 158"/>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0" name="テキスト ボックス 159"/>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人件費については、定年退職者の増などによる正規職員数の減により、前年度より約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7,000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万円減となった。一方、物件費については、オミクロン株対応の新型コロナウイルスワクチン接種委託料の増や、物価高騰による光熱水費の増などにより、約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2,000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万円の増となり、結果として一人当たりの合計額は</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2,505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円の増となった。</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今後は、引き続き職員人件費の適正管理を進めるとともに、物件費等の経費については、労務単価等の物価上昇の影響を強く受けることから、内容の精査を更に進め、経費の削減に努めていく。</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18712</xdr:rowOff>
    </xdr:from>
    <xdr:to>
      <xdr:col>23</xdr:col>
      <xdr:colOff>133350</xdr:colOff>
      <xdr:row>84</xdr:row>
      <xdr:rowOff>52293</xdr:rowOff>
    </xdr:to>
    <xdr:cxnSp macro="">
      <xdr:nvCxnSpPr>
        <xdr:cNvPr id="195" name="直線コネクタ 194"/>
        <xdr:cNvCxnSpPr/>
      </xdr:nvCxnSpPr>
      <xdr:spPr>
        <a:xfrm>
          <a:off x="4114800" y="14420512"/>
          <a:ext cx="838200" cy="3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xdr:cNvSpPr txBox="1"/>
      </xdr:nvSpPr>
      <xdr:spPr>
        <a:xfrm>
          <a:off x="5041900" y="1415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147929</xdr:rowOff>
    </xdr:from>
    <xdr:to>
      <xdr:col>19</xdr:col>
      <xdr:colOff>133350</xdr:colOff>
      <xdr:row>84</xdr:row>
      <xdr:rowOff>18712</xdr:rowOff>
    </xdr:to>
    <xdr:cxnSp macro="">
      <xdr:nvCxnSpPr>
        <xdr:cNvPr id="198" name="直線コネクタ 197"/>
        <xdr:cNvCxnSpPr/>
      </xdr:nvCxnSpPr>
      <xdr:spPr>
        <a:xfrm>
          <a:off x="3225800" y="14206829"/>
          <a:ext cx="889000" cy="2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xdr:cNvSpPr txBox="1"/>
      </xdr:nvSpPr>
      <xdr:spPr>
        <a:xfrm>
          <a:off x="3733800" y="1402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46610</xdr:rowOff>
    </xdr:from>
    <xdr:to>
      <xdr:col>15</xdr:col>
      <xdr:colOff>82550</xdr:colOff>
      <xdr:row>82</xdr:row>
      <xdr:rowOff>147929</xdr:rowOff>
    </xdr:to>
    <xdr:cxnSp macro="">
      <xdr:nvCxnSpPr>
        <xdr:cNvPr id="201" name="直線コネクタ 200"/>
        <xdr:cNvCxnSpPr/>
      </xdr:nvCxnSpPr>
      <xdr:spPr>
        <a:xfrm>
          <a:off x="2336800" y="14105510"/>
          <a:ext cx="889000" cy="1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203" name="テキスト ボックス 202"/>
        <xdr:cNvSpPr txBox="1"/>
      </xdr:nvSpPr>
      <xdr:spPr>
        <a:xfrm>
          <a:off x="2844800" y="13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143323</xdr:rowOff>
    </xdr:from>
    <xdr:to>
      <xdr:col>11</xdr:col>
      <xdr:colOff>31750</xdr:colOff>
      <xdr:row>82</xdr:row>
      <xdr:rowOff>46610</xdr:rowOff>
    </xdr:to>
    <xdr:cxnSp macro="">
      <xdr:nvCxnSpPr>
        <xdr:cNvPr id="204" name="直線コネクタ 203"/>
        <xdr:cNvCxnSpPr/>
      </xdr:nvCxnSpPr>
      <xdr:spPr>
        <a:xfrm>
          <a:off x="1447800" y="14030773"/>
          <a:ext cx="889000" cy="7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66592</xdr:rowOff>
    </xdr:from>
    <xdr:ext cx="762000" cy="259045"/>
    <xdr:sp macro="" textlink="">
      <xdr:nvSpPr>
        <xdr:cNvPr id="206" name="テキスト ボックス 205"/>
        <xdr:cNvSpPr txBox="1"/>
      </xdr:nvSpPr>
      <xdr:spPr>
        <a:xfrm>
          <a:off x="1955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21548</xdr:rowOff>
    </xdr:from>
    <xdr:ext cx="762000" cy="259045"/>
    <xdr:sp macro="" textlink="">
      <xdr:nvSpPr>
        <xdr:cNvPr id="208" name="テキスト ボックス 207"/>
        <xdr:cNvSpPr txBox="1"/>
      </xdr:nvSpPr>
      <xdr:spPr>
        <a:xfrm>
          <a:off x="1066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1493</xdr:rowOff>
    </xdr:from>
    <xdr:to>
      <xdr:col>23</xdr:col>
      <xdr:colOff>184150</xdr:colOff>
      <xdr:row>84</xdr:row>
      <xdr:rowOff>103093</xdr:rowOff>
    </xdr:to>
    <xdr:sp macro="" textlink="">
      <xdr:nvSpPr>
        <xdr:cNvPr id="214" name="楕円 213"/>
        <xdr:cNvSpPr/>
      </xdr:nvSpPr>
      <xdr:spPr>
        <a:xfrm>
          <a:off x="4902200" y="144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145020</xdr:rowOff>
    </xdr:from>
    <xdr:ext cx="762000" cy="259045"/>
    <xdr:sp macro="" textlink="">
      <xdr:nvSpPr>
        <xdr:cNvPr id="215" name="人件費・物件費等の状況該当値テキスト"/>
        <xdr:cNvSpPr txBox="1"/>
      </xdr:nvSpPr>
      <xdr:spPr>
        <a:xfrm>
          <a:off x="5041900" y="1437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139362</xdr:rowOff>
    </xdr:from>
    <xdr:to>
      <xdr:col>19</xdr:col>
      <xdr:colOff>184150</xdr:colOff>
      <xdr:row>84</xdr:row>
      <xdr:rowOff>69512</xdr:rowOff>
    </xdr:to>
    <xdr:sp macro="" textlink="">
      <xdr:nvSpPr>
        <xdr:cNvPr id="216" name="楕円 215"/>
        <xdr:cNvSpPr/>
      </xdr:nvSpPr>
      <xdr:spPr>
        <a:xfrm>
          <a:off x="4064000" y="1436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54289</xdr:rowOff>
    </xdr:from>
    <xdr:ext cx="736600" cy="259045"/>
    <xdr:sp macro="" textlink="">
      <xdr:nvSpPr>
        <xdr:cNvPr id="217" name="テキスト ボックス 216"/>
        <xdr:cNvSpPr txBox="1"/>
      </xdr:nvSpPr>
      <xdr:spPr>
        <a:xfrm>
          <a:off x="3733800" y="144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97129</xdr:rowOff>
    </xdr:from>
    <xdr:to>
      <xdr:col>15</xdr:col>
      <xdr:colOff>133350</xdr:colOff>
      <xdr:row>83</xdr:row>
      <xdr:rowOff>27279</xdr:rowOff>
    </xdr:to>
    <xdr:sp macro="" textlink="">
      <xdr:nvSpPr>
        <xdr:cNvPr id="218" name="楕円 217"/>
        <xdr:cNvSpPr/>
      </xdr:nvSpPr>
      <xdr:spPr>
        <a:xfrm>
          <a:off x="3175000" y="1415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12056</xdr:rowOff>
    </xdr:from>
    <xdr:ext cx="762000" cy="259045"/>
    <xdr:sp macro="" textlink="">
      <xdr:nvSpPr>
        <xdr:cNvPr id="219" name="テキスト ボックス 218"/>
        <xdr:cNvSpPr txBox="1"/>
      </xdr:nvSpPr>
      <xdr:spPr>
        <a:xfrm>
          <a:off x="2844800" y="1424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167260</xdr:rowOff>
    </xdr:from>
    <xdr:to>
      <xdr:col>11</xdr:col>
      <xdr:colOff>82550</xdr:colOff>
      <xdr:row>82</xdr:row>
      <xdr:rowOff>97410</xdr:rowOff>
    </xdr:to>
    <xdr:sp macro="" textlink="">
      <xdr:nvSpPr>
        <xdr:cNvPr id="220" name="楕円 219"/>
        <xdr:cNvSpPr/>
      </xdr:nvSpPr>
      <xdr:spPr>
        <a:xfrm>
          <a:off x="2286000" y="140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82187</xdr:rowOff>
    </xdr:from>
    <xdr:ext cx="762000" cy="259045"/>
    <xdr:sp macro="" textlink="">
      <xdr:nvSpPr>
        <xdr:cNvPr id="221" name="テキスト ボックス 220"/>
        <xdr:cNvSpPr txBox="1"/>
      </xdr:nvSpPr>
      <xdr:spPr>
        <a:xfrm>
          <a:off x="1955800" y="141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92523</xdr:rowOff>
    </xdr:from>
    <xdr:to>
      <xdr:col>7</xdr:col>
      <xdr:colOff>31750</xdr:colOff>
      <xdr:row>82</xdr:row>
      <xdr:rowOff>22673</xdr:rowOff>
    </xdr:to>
    <xdr:sp macro="" textlink="">
      <xdr:nvSpPr>
        <xdr:cNvPr id="222" name="楕円 221"/>
        <xdr:cNvSpPr/>
      </xdr:nvSpPr>
      <xdr:spPr>
        <a:xfrm>
          <a:off x="1397000" y="1397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7450</xdr:rowOff>
    </xdr:from>
    <xdr:ext cx="762000" cy="259045"/>
    <xdr:sp macro="" textlink="">
      <xdr:nvSpPr>
        <xdr:cNvPr id="223" name="テキスト ボックス 222"/>
        <xdr:cNvSpPr txBox="1"/>
      </xdr:nvSpPr>
      <xdr:spPr>
        <a:xfrm>
          <a:off x="1066800" y="1406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本市のラスパイレス指数が恒常的に高い要因が、独自の給料表や昇格制度など、本市特有の要因であったことから、平成</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26</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年度に国家公務員の俸給表を基本とした新給料表に移行し、併せて、昇給や昇格基準においても国の制度を基本とした制度に変更することを柱とした「人事給与制度改革」を実施した。 この「人事給与制度改革」を実施したことにより、新給料表がこれまでの独自給料表と比較して「昇給間差が小さい」こと、「昇格に伴うメリット分が低額である」こと、「ほとんどの級で最高号級の設定が低い」ことなど、給料表の圧縮の効果等により、平成</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27</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年度からその効果が表れはじめており、ラスパイレス指数は適正化が図られている。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7" name="直線コネクタ 256"/>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131234</xdr:rowOff>
    </xdr:to>
    <xdr:cxnSp macro="">
      <xdr:nvCxnSpPr>
        <xdr:cNvPr id="260" name="直線コネクタ 259"/>
        <xdr:cNvCxnSpPr/>
      </xdr:nvCxnSpPr>
      <xdr:spPr>
        <a:xfrm flipV="1">
          <a:off x="15290800" y="1490662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87</xdr:row>
      <xdr:rowOff>131234</xdr:rowOff>
    </xdr:to>
    <xdr:cxnSp macro="">
      <xdr:nvCxnSpPr>
        <xdr:cNvPr id="263" name="直線コネクタ 262"/>
        <xdr:cNvCxnSpPr/>
      </xdr:nvCxnSpPr>
      <xdr:spPr>
        <a:xfrm>
          <a:off x="14401800" y="150272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87</xdr:row>
      <xdr:rowOff>111125</xdr:rowOff>
    </xdr:to>
    <xdr:cxnSp macro="">
      <xdr:nvCxnSpPr>
        <xdr:cNvPr id="266" name="直線コネクタ 265"/>
        <xdr:cNvCxnSpPr/>
      </xdr:nvCxnSpPr>
      <xdr:spPr>
        <a:xfrm>
          <a:off x="13512800" y="1502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6" name="楕円 275"/>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7"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8" name="楕円 277"/>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9" name="テキスト ボックス 278"/>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2" name="楕円 281"/>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3" name="テキスト ボックス 282"/>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4" name="楕円 283"/>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5" name="テキスト ボックス 284"/>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年度は人口</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人当たりの職員数が前年度に比べ、</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0.01</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人増となったものの、引続き類似団体平均と同水準を維持している。なお、全体数については、新型コロナに関連する業務やワンストップ窓口の推進のため、保健師や一般事務職の増員を図り、増員傾向にあるが、令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年度は想定より多くの普通退職者が発生した。</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本市では令和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に市川市定員管理方針を見直し、これまでの「職員数を増やさない」という目標を「適正な職員数を維持する」という目標に改めた。今後は定年引上げによる影響や普通退職者数の状況を見極め、業務量に応じた適正な職員数を維持できるよう努める</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3084</xdr:rowOff>
    </xdr:from>
    <xdr:to>
      <xdr:col>81</xdr:col>
      <xdr:colOff>44450</xdr:colOff>
      <xdr:row>62</xdr:row>
      <xdr:rowOff>6531</xdr:rowOff>
    </xdr:to>
    <xdr:cxnSp macro="">
      <xdr:nvCxnSpPr>
        <xdr:cNvPr id="322" name="直線コネクタ 321"/>
        <xdr:cNvCxnSpPr/>
      </xdr:nvCxnSpPr>
      <xdr:spPr>
        <a:xfrm>
          <a:off x="16179800" y="1063298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171087</xdr:rowOff>
    </xdr:from>
    <xdr:to>
      <xdr:col>77</xdr:col>
      <xdr:colOff>44450</xdr:colOff>
      <xdr:row>62</xdr:row>
      <xdr:rowOff>3084</xdr:rowOff>
    </xdr:to>
    <xdr:cxnSp macro="">
      <xdr:nvCxnSpPr>
        <xdr:cNvPr id="325" name="直線コネクタ 324"/>
        <xdr:cNvCxnSpPr/>
      </xdr:nvCxnSpPr>
      <xdr:spPr>
        <a:xfrm>
          <a:off x="15290800" y="1062953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171087</xdr:rowOff>
    </xdr:from>
    <xdr:to>
      <xdr:col>72</xdr:col>
      <xdr:colOff>203200</xdr:colOff>
      <xdr:row>62</xdr:row>
      <xdr:rowOff>20320</xdr:rowOff>
    </xdr:to>
    <xdr:cxnSp macro="">
      <xdr:nvCxnSpPr>
        <xdr:cNvPr id="328" name="直線コネクタ 327"/>
        <xdr:cNvCxnSpPr/>
      </xdr:nvCxnSpPr>
      <xdr:spPr>
        <a:xfrm flipV="1">
          <a:off x="14401800" y="106295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41003</xdr:rowOff>
    </xdr:to>
    <xdr:cxnSp macro="">
      <xdr:nvCxnSpPr>
        <xdr:cNvPr id="331" name="直線コネクタ 330"/>
        <xdr:cNvCxnSpPr/>
      </xdr:nvCxnSpPr>
      <xdr:spPr>
        <a:xfrm flipV="1">
          <a:off x="13512800" y="106502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41" name="楕円 340"/>
        <xdr:cNvSpPr/>
      </xdr:nvSpPr>
      <xdr:spPr>
        <a:xfrm>
          <a:off x="16967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143708</xdr:rowOff>
    </xdr:from>
    <xdr:ext cx="762000" cy="259045"/>
    <xdr:sp macro="" textlink="">
      <xdr:nvSpPr>
        <xdr:cNvPr id="342" name="定員管理の状況該当値テキスト"/>
        <xdr:cNvSpPr txBox="1"/>
      </xdr:nvSpPr>
      <xdr:spPr>
        <a:xfrm>
          <a:off x="171069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123734</xdr:rowOff>
    </xdr:from>
    <xdr:to>
      <xdr:col>77</xdr:col>
      <xdr:colOff>95250</xdr:colOff>
      <xdr:row>62</xdr:row>
      <xdr:rowOff>53884</xdr:rowOff>
    </xdr:to>
    <xdr:sp macro="" textlink="">
      <xdr:nvSpPr>
        <xdr:cNvPr id="343" name="楕円 342"/>
        <xdr:cNvSpPr/>
      </xdr:nvSpPr>
      <xdr:spPr>
        <a:xfrm>
          <a:off x="16129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44" name="テキスト ボックス 343"/>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120287</xdr:rowOff>
    </xdr:from>
    <xdr:to>
      <xdr:col>73</xdr:col>
      <xdr:colOff>44450</xdr:colOff>
      <xdr:row>62</xdr:row>
      <xdr:rowOff>50437</xdr:rowOff>
    </xdr:to>
    <xdr:sp macro="" textlink="">
      <xdr:nvSpPr>
        <xdr:cNvPr id="345" name="楕円 344"/>
        <xdr:cNvSpPr/>
      </xdr:nvSpPr>
      <xdr:spPr>
        <a:xfrm>
          <a:off x="15240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46" name="テキスト ボックス 345"/>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140970</xdr:rowOff>
    </xdr:from>
    <xdr:to>
      <xdr:col>68</xdr:col>
      <xdr:colOff>203200</xdr:colOff>
      <xdr:row>62</xdr:row>
      <xdr:rowOff>71120</xdr:rowOff>
    </xdr:to>
    <xdr:sp macro="" textlink="">
      <xdr:nvSpPr>
        <xdr:cNvPr id="347" name="楕円 346"/>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48" name="テキスト ボックス 347"/>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161653</xdr:rowOff>
    </xdr:from>
    <xdr:to>
      <xdr:col>64</xdr:col>
      <xdr:colOff>152400</xdr:colOff>
      <xdr:row>62</xdr:row>
      <xdr:rowOff>91803</xdr:rowOff>
    </xdr:to>
    <xdr:sp macro="" textlink="">
      <xdr:nvSpPr>
        <xdr:cNvPr id="349" name="楕円 348"/>
        <xdr:cNvSpPr/>
      </xdr:nvSpPr>
      <xdr:spPr>
        <a:xfrm>
          <a:off x="13462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76580</xdr:rowOff>
    </xdr:from>
    <xdr:ext cx="762000" cy="259045"/>
    <xdr:sp macro="" textlink="">
      <xdr:nvSpPr>
        <xdr:cNvPr id="350" name="テキスト ボックス 349"/>
        <xdr:cNvSpPr txBox="1"/>
      </xdr:nvSpPr>
      <xdr:spPr>
        <a:xfrm>
          <a:off x="13131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元利償還金等について、債務負担行為に基づく支出額が約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7</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7</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千万円減となったが、義務教育施設整備事業債やクリーンセンター火災復旧事業債に係る市債償還を開始したこと等により市債の元利償還金が約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8</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千万円増となったこと、また、都市計画税など特定財源の額の減により、算入公債費等が減少したことなどから、単年度の実質公債費比率は</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0.4</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しかしながら、</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3</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ヵ年平均でも類似団体を下回る</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1.7%</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と良好な水準を維持している。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今後は公共施設の更新を控えているが、債務費用が過度に財政を圧迫することのない範囲で数値の保持を図っていく。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136676</xdr:rowOff>
    </xdr:from>
    <xdr:to>
      <xdr:col>81</xdr:col>
      <xdr:colOff>44450</xdr:colOff>
      <xdr:row>38</xdr:row>
      <xdr:rowOff>148167</xdr:rowOff>
    </xdr:to>
    <xdr:cxnSp macro="">
      <xdr:nvCxnSpPr>
        <xdr:cNvPr id="385" name="直線コネクタ 384"/>
        <xdr:cNvCxnSpPr/>
      </xdr:nvCxnSpPr>
      <xdr:spPr>
        <a:xfrm>
          <a:off x="16179800" y="66517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136676</xdr:rowOff>
    </xdr:from>
    <xdr:to>
      <xdr:col>77</xdr:col>
      <xdr:colOff>44450</xdr:colOff>
      <xdr:row>38</xdr:row>
      <xdr:rowOff>148167</xdr:rowOff>
    </xdr:to>
    <xdr:cxnSp macro="">
      <xdr:nvCxnSpPr>
        <xdr:cNvPr id="388" name="直線コネクタ 387"/>
        <xdr:cNvCxnSpPr/>
      </xdr:nvCxnSpPr>
      <xdr:spPr>
        <a:xfrm flipV="1">
          <a:off x="15290800" y="66517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136676</xdr:rowOff>
    </xdr:from>
    <xdr:to>
      <xdr:col>72</xdr:col>
      <xdr:colOff>203200</xdr:colOff>
      <xdr:row>38</xdr:row>
      <xdr:rowOff>148167</xdr:rowOff>
    </xdr:to>
    <xdr:cxnSp macro="">
      <xdr:nvCxnSpPr>
        <xdr:cNvPr id="391" name="直線コネクタ 390"/>
        <xdr:cNvCxnSpPr/>
      </xdr:nvCxnSpPr>
      <xdr:spPr>
        <a:xfrm>
          <a:off x="14401800" y="66517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xdr:cNvSpPr txBox="1"/>
      </xdr:nvSpPr>
      <xdr:spPr>
        <a:xfrm>
          <a:off x="149098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102205</xdr:rowOff>
    </xdr:from>
    <xdr:to>
      <xdr:col>68</xdr:col>
      <xdr:colOff>152400</xdr:colOff>
      <xdr:row>38</xdr:row>
      <xdr:rowOff>136676</xdr:rowOff>
    </xdr:to>
    <xdr:cxnSp macro="">
      <xdr:nvCxnSpPr>
        <xdr:cNvPr id="394" name="直線コネクタ 393"/>
        <xdr:cNvCxnSpPr/>
      </xdr:nvCxnSpPr>
      <xdr:spPr>
        <a:xfrm>
          <a:off x="13512800" y="66173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xdr:cNvSpPr txBox="1"/>
      </xdr:nvSpPr>
      <xdr:spPr>
        <a:xfrm>
          <a:off x="13131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4" name="楕円 403"/>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5"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406" name="楕円 405"/>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407" name="テキスト ボックス 406"/>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8" name="楕円 407"/>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9" name="テキスト ボックス 408"/>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85876</xdr:rowOff>
    </xdr:from>
    <xdr:to>
      <xdr:col>68</xdr:col>
      <xdr:colOff>203200</xdr:colOff>
      <xdr:row>39</xdr:row>
      <xdr:rowOff>16026</xdr:rowOff>
    </xdr:to>
    <xdr:sp macro="" textlink="">
      <xdr:nvSpPr>
        <xdr:cNvPr id="410" name="楕円 409"/>
        <xdr:cNvSpPr/>
      </xdr:nvSpPr>
      <xdr:spPr>
        <a:xfrm>
          <a:off x="14351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26203</xdr:rowOff>
    </xdr:from>
    <xdr:ext cx="762000" cy="259045"/>
    <xdr:sp macro="" textlink="">
      <xdr:nvSpPr>
        <xdr:cNvPr id="411" name="テキスト ボックス 410"/>
        <xdr:cNvSpPr txBox="1"/>
      </xdr:nvSpPr>
      <xdr:spPr>
        <a:xfrm>
          <a:off x="14020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51405</xdr:rowOff>
    </xdr:from>
    <xdr:to>
      <xdr:col>64</xdr:col>
      <xdr:colOff>152400</xdr:colOff>
      <xdr:row>38</xdr:row>
      <xdr:rowOff>153005</xdr:rowOff>
    </xdr:to>
    <xdr:sp macro="" textlink="">
      <xdr:nvSpPr>
        <xdr:cNvPr id="412" name="楕円 411"/>
        <xdr:cNvSpPr/>
      </xdr:nvSpPr>
      <xdr:spPr>
        <a:xfrm>
          <a:off x="13462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163182</xdr:rowOff>
    </xdr:from>
    <xdr:ext cx="762000" cy="259045"/>
    <xdr:sp macro="" textlink="">
      <xdr:nvSpPr>
        <xdr:cNvPr id="413" name="テキスト ボックス 412"/>
        <xdr:cNvSpPr txBox="1"/>
      </xdr:nvSpPr>
      <xdr:spPr>
        <a:xfrm>
          <a:off x="13131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将来負担額については、債務負担行為に基づく支出予定額が増となったものの、地方債現債高、公営企業等繰入見込額、退職手当負担見込額が減少となっており、将来負担額としては約</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55</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また、充当可能特定歳入が増となり、前年同様、将来負担を充当可能財源で充当しきれる結果となり、将来負担比率は引き続き良好な水準を維持している。</a:t>
          </a:r>
          <a:b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b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今後も財政運営が圧迫されることのないよう、各種債務の的確な把握に努めるとともに、充当可能財源等の確保に努め将来負担額の抑制を図っていく。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49" name="将来負担の状況平均値テキスト"/>
        <xdr:cNvSpPr txBox="1"/>
      </xdr:nvSpPr>
      <xdr:spPr>
        <a:xfrm>
          <a:off x="17106900" y="2236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0" name="フローチャート: 判断 449"/>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3" name="フローチャート: 判断 452"/>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4" name="テキスト ボックス 453"/>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5" name="フローチャート: 判断 454"/>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6" name="テキスト ボックス 455"/>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7" name="フローチャート: 判断 456"/>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58" name="テキスト ボックス 457"/>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491,577
473,976
57.45
180,022,385
174,968,715
4,235,978
94,453,318
56,197,827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人件費に係る経常収支比率は、類似団体平均に比べて高い水準となっているが、この主な要因は、本市の給料表や昇格基準において国と差異が生じていたことにある。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そこで、平成</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26</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年度に「人事給与制度改革」を実施し、国の制度を基本とした給料表や昇格基準に改めたことにより、本市の給料の水準は年々減少してきており、令和</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年度決算では</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0.8</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ポイント改善していることからも、今後もこの傾向は続くものと見込んでいる。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39</xdr:row>
      <xdr:rowOff>123190</xdr:rowOff>
    </xdr:to>
    <xdr:cxnSp macro="">
      <xdr:nvCxnSpPr>
        <xdr:cNvPr id="66" name="直線コネクタ 65"/>
        <xdr:cNvCxnSpPr/>
      </xdr:nvCxnSpPr>
      <xdr:spPr>
        <a:xfrm flipV="1">
          <a:off x="3987800" y="6748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123190</xdr:rowOff>
    </xdr:from>
    <xdr:to>
      <xdr:col>19</xdr:col>
      <xdr:colOff>187325</xdr:colOff>
      <xdr:row>39</xdr:row>
      <xdr:rowOff>168910</xdr:rowOff>
    </xdr:to>
    <xdr:cxnSp macro="">
      <xdr:nvCxnSpPr>
        <xdr:cNvPr id="69" name="直線コネクタ 68"/>
        <xdr:cNvCxnSpPr/>
      </xdr:nvCxnSpPr>
      <xdr:spPr>
        <a:xfrm flipV="1">
          <a:off x="3098800" y="6809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54610</xdr:rowOff>
    </xdr:from>
    <xdr:to>
      <xdr:col>15</xdr:col>
      <xdr:colOff>98425</xdr:colOff>
      <xdr:row>39</xdr:row>
      <xdr:rowOff>168910</xdr:rowOff>
    </xdr:to>
    <xdr:cxnSp macro="">
      <xdr:nvCxnSpPr>
        <xdr:cNvPr id="72" name="直線コネクタ 71"/>
        <xdr:cNvCxnSpPr/>
      </xdr:nvCxnSpPr>
      <xdr:spPr>
        <a:xfrm>
          <a:off x="2209800" y="6741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54610</xdr:rowOff>
    </xdr:to>
    <xdr:cxnSp macro="">
      <xdr:nvCxnSpPr>
        <xdr:cNvPr id="75" name="直線コネクタ 74"/>
        <xdr:cNvCxnSpPr/>
      </xdr:nvCxnSpPr>
      <xdr:spPr>
        <a:xfrm>
          <a:off x="1320800" y="669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72390</xdr:rowOff>
    </xdr:from>
    <xdr:to>
      <xdr:col>20</xdr:col>
      <xdr:colOff>38100</xdr:colOff>
      <xdr:row>40</xdr:row>
      <xdr:rowOff>2540</xdr:rowOff>
    </xdr:to>
    <xdr:sp macro="" textlink="">
      <xdr:nvSpPr>
        <xdr:cNvPr id="87" name="楕円 86"/>
        <xdr:cNvSpPr/>
      </xdr:nvSpPr>
      <xdr:spPr>
        <a:xfrm>
          <a:off x="3937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158767</xdr:rowOff>
    </xdr:from>
    <xdr:ext cx="736600" cy="259045"/>
    <xdr:sp macro="" textlink="">
      <xdr:nvSpPr>
        <xdr:cNvPr id="88" name="テキスト ボックス 87"/>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118110</xdr:rowOff>
    </xdr:from>
    <xdr:to>
      <xdr:col>15</xdr:col>
      <xdr:colOff>149225</xdr:colOff>
      <xdr:row>40</xdr:row>
      <xdr:rowOff>48260</xdr:rowOff>
    </xdr:to>
    <xdr:sp macro="" textlink="">
      <xdr:nvSpPr>
        <xdr:cNvPr id="89" name="楕円 88"/>
        <xdr:cNvSpPr/>
      </xdr:nvSpPr>
      <xdr:spPr>
        <a:xfrm>
          <a:off x="3048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33037</xdr:rowOff>
    </xdr:from>
    <xdr:ext cx="762000" cy="259045"/>
    <xdr:sp macro="" textlink="">
      <xdr:nvSpPr>
        <xdr:cNvPr id="90" name="テキスト ボックス 89"/>
        <xdr:cNvSpPr txBox="1"/>
      </xdr:nvSpPr>
      <xdr:spPr>
        <a:xfrm>
          <a:off x="2717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xdr:rowOff>
    </xdr:from>
    <xdr:to>
      <xdr:col>11</xdr:col>
      <xdr:colOff>60325</xdr:colOff>
      <xdr:row>39</xdr:row>
      <xdr:rowOff>105410</xdr:rowOff>
    </xdr:to>
    <xdr:sp macro="" textlink="">
      <xdr:nvSpPr>
        <xdr:cNvPr id="91" name="楕円 90"/>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90187</xdr:rowOff>
    </xdr:from>
    <xdr:ext cx="762000" cy="259045"/>
    <xdr:sp macro="" textlink="">
      <xdr:nvSpPr>
        <xdr:cNvPr id="92" name="テキスト ボックス 91"/>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物件費に係る比率は、近年の経常一般財源の増加により減少してきたが、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年度は</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22.0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％と悪化し、類似団体平均値に比べ高い水準となっている。これは物価高騰などによる光熱水費の増や、子宮頸がんワクチンの積極的な勧奨が再開したことによる予防接種経費の増などによるものである。</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　今後、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年度から、全ての小・中学校の給食費を無償化したことなどにより経常経費に使われる一般財源の大幅な増加が見込まれるため、より一層の委託内容の精査等を進め、費用の削減に努める。</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127000</xdr:rowOff>
    </xdr:from>
    <xdr:to>
      <xdr:col>82</xdr:col>
      <xdr:colOff>107950</xdr:colOff>
      <xdr:row>18</xdr:row>
      <xdr:rowOff>12700</xdr:rowOff>
    </xdr:to>
    <xdr:cxnSp macro="">
      <xdr:nvCxnSpPr>
        <xdr:cNvPr id="123" name="直線コネクタ 122"/>
        <xdr:cNvCxnSpPr/>
      </xdr:nvCxnSpPr>
      <xdr:spPr>
        <a:xfrm>
          <a:off x="15671800" y="3041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75565</xdr:rowOff>
    </xdr:from>
    <xdr:to>
      <xdr:col>78</xdr:col>
      <xdr:colOff>69850</xdr:colOff>
      <xdr:row>17</xdr:row>
      <xdr:rowOff>127000</xdr:rowOff>
    </xdr:to>
    <xdr:cxnSp macro="">
      <xdr:nvCxnSpPr>
        <xdr:cNvPr id="126" name="直線コネクタ 125"/>
        <xdr:cNvCxnSpPr/>
      </xdr:nvCxnSpPr>
      <xdr:spPr>
        <a:xfrm>
          <a:off x="14782800" y="29902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75565</xdr:rowOff>
    </xdr:from>
    <xdr:to>
      <xdr:col>73</xdr:col>
      <xdr:colOff>180975</xdr:colOff>
      <xdr:row>17</xdr:row>
      <xdr:rowOff>109855</xdr:rowOff>
    </xdr:to>
    <xdr:cxnSp macro="">
      <xdr:nvCxnSpPr>
        <xdr:cNvPr id="129" name="直線コネクタ 128"/>
        <xdr:cNvCxnSpPr/>
      </xdr:nvCxnSpPr>
      <xdr:spPr>
        <a:xfrm flipV="1">
          <a:off x="13893800" y="29902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86995</xdr:rowOff>
    </xdr:from>
    <xdr:to>
      <xdr:col>69</xdr:col>
      <xdr:colOff>92075</xdr:colOff>
      <xdr:row>17</xdr:row>
      <xdr:rowOff>109855</xdr:rowOff>
    </xdr:to>
    <xdr:cxnSp macro="">
      <xdr:nvCxnSpPr>
        <xdr:cNvPr id="132" name="直線コネクタ 131"/>
        <xdr:cNvCxnSpPr/>
      </xdr:nvCxnSpPr>
      <xdr:spPr>
        <a:xfrm>
          <a:off x="13004800" y="30016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2" name="楕円 141"/>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3"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76200</xdr:rowOff>
    </xdr:from>
    <xdr:to>
      <xdr:col>78</xdr:col>
      <xdr:colOff>120650</xdr:colOff>
      <xdr:row>18</xdr:row>
      <xdr:rowOff>6350</xdr:rowOff>
    </xdr:to>
    <xdr:sp macro="" textlink="">
      <xdr:nvSpPr>
        <xdr:cNvPr id="144" name="楕円 143"/>
        <xdr:cNvSpPr/>
      </xdr:nvSpPr>
      <xdr:spPr>
        <a:xfrm>
          <a:off x="15621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162577</xdr:rowOff>
    </xdr:from>
    <xdr:ext cx="736600" cy="259045"/>
    <xdr:sp macro="" textlink="">
      <xdr:nvSpPr>
        <xdr:cNvPr id="145" name="テキスト ボックス 144"/>
        <xdr:cNvSpPr txBox="1"/>
      </xdr:nvSpPr>
      <xdr:spPr>
        <a:xfrm>
          <a:off x="15290800" y="307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24765</xdr:rowOff>
    </xdr:from>
    <xdr:to>
      <xdr:col>74</xdr:col>
      <xdr:colOff>31750</xdr:colOff>
      <xdr:row>17</xdr:row>
      <xdr:rowOff>126365</xdr:rowOff>
    </xdr:to>
    <xdr:sp macro="" textlink="">
      <xdr:nvSpPr>
        <xdr:cNvPr id="146" name="楕円 145"/>
        <xdr:cNvSpPr/>
      </xdr:nvSpPr>
      <xdr:spPr>
        <a:xfrm>
          <a:off x="14732000" y="29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111142</xdr:rowOff>
    </xdr:from>
    <xdr:ext cx="762000" cy="259045"/>
    <xdr:sp macro="" textlink="">
      <xdr:nvSpPr>
        <xdr:cNvPr id="147" name="テキスト ボックス 146"/>
        <xdr:cNvSpPr txBox="1"/>
      </xdr:nvSpPr>
      <xdr:spPr>
        <a:xfrm>
          <a:off x="14401800" y="30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59055</xdr:rowOff>
    </xdr:from>
    <xdr:to>
      <xdr:col>69</xdr:col>
      <xdr:colOff>142875</xdr:colOff>
      <xdr:row>17</xdr:row>
      <xdr:rowOff>160655</xdr:rowOff>
    </xdr:to>
    <xdr:sp macro="" textlink="">
      <xdr:nvSpPr>
        <xdr:cNvPr id="148" name="楕円 147"/>
        <xdr:cNvSpPr/>
      </xdr:nvSpPr>
      <xdr:spPr>
        <a:xfrm>
          <a:off x="13843000" y="2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145432</xdr:rowOff>
    </xdr:from>
    <xdr:ext cx="762000" cy="259045"/>
    <xdr:sp macro="" textlink="">
      <xdr:nvSpPr>
        <xdr:cNvPr id="149" name="テキスト ボックス 148"/>
        <xdr:cNvSpPr txBox="1"/>
      </xdr:nvSpPr>
      <xdr:spPr>
        <a:xfrm>
          <a:off x="13512800" y="30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36195</xdr:rowOff>
    </xdr:from>
    <xdr:to>
      <xdr:col>65</xdr:col>
      <xdr:colOff>53975</xdr:colOff>
      <xdr:row>17</xdr:row>
      <xdr:rowOff>137795</xdr:rowOff>
    </xdr:to>
    <xdr:sp macro="" textlink="">
      <xdr:nvSpPr>
        <xdr:cNvPr id="150" name="楕円 149"/>
        <xdr:cNvSpPr/>
      </xdr:nvSpPr>
      <xdr:spPr>
        <a:xfrm>
          <a:off x="12954000" y="29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122572</xdr:rowOff>
    </xdr:from>
    <xdr:ext cx="762000" cy="259045"/>
    <xdr:sp macro="" textlink="">
      <xdr:nvSpPr>
        <xdr:cNvPr id="151" name="テキスト ボックス 150"/>
        <xdr:cNvSpPr txBox="1"/>
      </xdr:nvSpPr>
      <xdr:spPr>
        <a:xfrm>
          <a:off x="12623800" y="303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扶助費に係る経常収支比率は、</a:t>
          </a:r>
          <a:r>
            <a:rPr kumimoji="1" lang="en-US"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17.4</a:t>
          </a:r>
          <a:r>
            <a:rPr kumimoji="1"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類似団体平均値を上回る状況が続いている。これは主に、認定こども園等の新規開設による認定こども園等保育委託料の増に加え、障がい児の通所給付サービスの利用者数の増等が要因となっている。認定こども園等の新規整備は、待機児童の解消により今後数年で落ち着くものと見込まれるものの、高齢化に伴う生活保護世帯の増などにより、扶助費の増加傾向は継続していくものと分析している。認定こども園等の整備については、需要を見極め供給過剰とならないよう努め、生活保護については、生活保護に至る前段階での相談支援を進めるほか、生活保護世帯への就労支援など自立を支援する。これにより、福祉サービスの低下に繋がらないよう見極めつつも生活保護の適正実施を進め、過度に財政を圧迫することがないよう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165100</xdr:rowOff>
    </xdr:from>
    <xdr:to>
      <xdr:col>24</xdr:col>
      <xdr:colOff>25400</xdr:colOff>
      <xdr:row>61</xdr:row>
      <xdr:rowOff>31750</xdr:rowOff>
    </xdr:to>
    <xdr:cxnSp macro="">
      <xdr:nvCxnSpPr>
        <xdr:cNvPr id="184" name="直線コネクタ 183"/>
        <xdr:cNvCxnSpPr/>
      </xdr:nvCxnSpPr>
      <xdr:spPr>
        <a:xfrm>
          <a:off x="3987800" y="10452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31750</xdr:rowOff>
    </xdr:from>
    <xdr:to>
      <xdr:col>19</xdr:col>
      <xdr:colOff>187325</xdr:colOff>
      <xdr:row>60</xdr:row>
      <xdr:rowOff>165100</xdr:rowOff>
    </xdr:to>
    <xdr:cxnSp macro="">
      <xdr:nvCxnSpPr>
        <xdr:cNvPr id="187" name="直線コネクタ 186"/>
        <xdr:cNvCxnSpPr/>
      </xdr:nvCxnSpPr>
      <xdr:spPr>
        <a:xfrm>
          <a:off x="3098800" y="10318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31750</xdr:rowOff>
    </xdr:from>
    <xdr:to>
      <xdr:col>15</xdr:col>
      <xdr:colOff>98425</xdr:colOff>
      <xdr:row>60</xdr:row>
      <xdr:rowOff>165100</xdr:rowOff>
    </xdr:to>
    <xdr:cxnSp macro="">
      <xdr:nvCxnSpPr>
        <xdr:cNvPr id="190" name="直線コネクタ 189"/>
        <xdr:cNvCxnSpPr/>
      </xdr:nvCxnSpPr>
      <xdr:spPr>
        <a:xfrm flipV="1">
          <a:off x="2209800" y="10318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165100</xdr:rowOff>
    </xdr:to>
    <xdr:cxnSp macro="">
      <xdr:nvCxnSpPr>
        <xdr:cNvPr id="193" name="直線コネクタ 192"/>
        <xdr:cNvCxnSpPr/>
      </xdr:nvCxnSpPr>
      <xdr:spPr>
        <a:xfrm>
          <a:off x="1320800" y="10242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152400</xdr:rowOff>
    </xdr:from>
    <xdr:to>
      <xdr:col>24</xdr:col>
      <xdr:colOff>76200</xdr:colOff>
      <xdr:row>61</xdr:row>
      <xdr:rowOff>82550</xdr:rowOff>
    </xdr:to>
    <xdr:sp macro="" textlink="">
      <xdr:nvSpPr>
        <xdr:cNvPr id="203" name="楕円 202"/>
        <xdr:cNvSpPr/>
      </xdr:nvSpPr>
      <xdr:spPr>
        <a:xfrm>
          <a:off x="4775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60977</xdr:rowOff>
    </xdr:from>
    <xdr:ext cx="762000" cy="259045"/>
    <xdr:sp macro="" textlink="">
      <xdr:nvSpPr>
        <xdr:cNvPr id="204" name="扶助費該当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114300</xdr:rowOff>
    </xdr:from>
    <xdr:to>
      <xdr:col>20</xdr:col>
      <xdr:colOff>38100</xdr:colOff>
      <xdr:row>61</xdr:row>
      <xdr:rowOff>44450</xdr:rowOff>
    </xdr:to>
    <xdr:sp macro="" textlink="">
      <xdr:nvSpPr>
        <xdr:cNvPr id="205" name="楕円 204"/>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29227</xdr:rowOff>
    </xdr:from>
    <xdr:ext cx="736600" cy="259045"/>
    <xdr:sp macro="" textlink="">
      <xdr:nvSpPr>
        <xdr:cNvPr id="206" name="テキスト ボックス 205"/>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07" name="楕円 206"/>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08" name="テキスト ボックス 207"/>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114300</xdr:rowOff>
    </xdr:from>
    <xdr:to>
      <xdr:col>11</xdr:col>
      <xdr:colOff>60325</xdr:colOff>
      <xdr:row>61</xdr:row>
      <xdr:rowOff>44450</xdr:rowOff>
    </xdr:to>
    <xdr:sp macro="" textlink="">
      <xdr:nvSpPr>
        <xdr:cNvPr id="209" name="楕円 208"/>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29227</xdr:rowOff>
    </xdr:from>
    <xdr:ext cx="762000" cy="259045"/>
    <xdr:sp macro="" textlink="">
      <xdr:nvSpPr>
        <xdr:cNvPr id="210" name="テキスト ボックス 209"/>
        <xdr:cNvSpPr txBox="1"/>
      </xdr:nvSpPr>
      <xdr:spPr>
        <a:xfrm>
          <a:off x="1828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1" name="楕円 210"/>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2" name="テキスト ボックス 211"/>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その他に係る経常収支比率は、</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10.5</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％と類似団体に比べ低い水準となっている。これは、国保会計や介護保険会計等に対する繰出額が、</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資格の適正化や地域的な特性等により類似団体に比べ低額となっていることが主な要因である。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特別会計については、独立採算が原則であることから、今後も引き続き普通会計による負担額の適正化に努める。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50800</xdr:rowOff>
    </xdr:to>
    <xdr:cxnSp macro="">
      <xdr:nvCxnSpPr>
        <xdr:cNvPr id="245" name="直線コネクタ 244"/>
        <xdr:cNvCxnSpPr/>
      </xdr:nvCxnSpPr>
      <xdr:spPr>
        <a:xfrm>
          <a:off x="15671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25400</xdr:rowOff>
    </xdr:from>
    <xdr:to>
      <xdr:col>78</xdr:col>
      <xdr:colOff>69850</xdr:colOff>
      <xdr:row>56</xdr:row>
      <xdr:rowOff>50800</xdr:rowOff>
    </xdr:to>
    <xdr:cxnSp macro="">
      <xdr:nvCxnSpPr>
        <xdr:cNvPr id="248" name="直線コネクタ 247"/>
        <xdr:cNvCxnSpPr/>
      </xdr:nvCxnSpPr>
      <xdr:spPr>
        <a:xfrm>
          <a:off x="14782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25400</xdr:rowOff>
    </xdr:from>
    <xdr:to>
      <xdr:col>73</xdr:col>
      <xdr:colOff>180975</xdr:colOff>
      <xdr:row>56</xdr:row>
      <xdr:rowOff>38100</xdr:rowOff>
    </xdr:to>
    <xdr:cxnSp macro="">
      <xdr:nvCxnSpPr>
        <xdr:cNvPr id="251" name="直線コネクタ 250"/>
        <xdr:cNvCxnSpPr/>
      </xdr:nvCxnSpPr>
      <xdr:spPr>
        <a:xfrm flipV="1">
          <a:off x="13893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0</xdr:rowOff>
    </xdr:from>
    <xdr:to>
      <xdr:col>69</xdr:col>
      <xdr:colOff>92075</xdr:colOff>
      <xdr:row>56</xdr:row>
      <xdr:rowOff>38100</xdr:rowOff>
    </xdr:to>
    <xdr:cxnSp macro="">
      <xdr:nvCxnSpPr>
        <xdr:cNvPr id="254" name="直線コネクタ 253"/>
        <xdr:cNvCxnSpPr/>
      </xdr:nvCxnSpPr>
      <xdr:spPr>
        <a:xfrm>
          <a:off x="13004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4" name="楕円 263"/>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5"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66" name="楕円 265"/>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67" name="テキスト ボックス 266"/>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146050</xdr:rowOff>
    </xdr:from>
    <xdr:to>
      <xdr:col>74</xdr:col>
      <xdr:colOff>31750</xdr:colOff>
      <xdr:row>56</xdr:row>
      <xdr:rowOff>76200</xdr:rowOff>
    </xdr:to>
    <xdr:sp macro="" textlink="">
      <xdr:nvSpPr>
        <xdr:cNvPr id="268" name="楕円 267"/>
        <xdr:cNvSpPr/>
      </xdr:nvSpPr>
      <xdr:spPr>
        <a:xfrm>
          <a:off x="14732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86377</xdr:rowOff>
    </xdr:from>
    <xdr:ext cx="762000" cy="259045"/>
    <xdr:sp macro="" textlink="">
      <xdr:nvSpPr>
        <xdr:cNvPr id="269" name="テキスト ボックス 268"/>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158750</xdr:rowOff>
    </xdr:from>
    <xdr:to>
      <xdr:col>69</xdr:col>
      <xdr:colOff>142875</xdr:colOff>
      <xdr:row>56</xdr:row>
      <xdr:rowOff>88900</xdr:rowOff>
    </xdr:to>
    <xdr:sp macro="" textlink="">
      <xdr:nvSpPr>
        <xdr:cNvPr id="270" name="楕円 269"/>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71" name="テキスト ボックス 270"/>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72" name="楕円 271"/>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60977</xdr:rowOff>
    </xdr:from>
    <xdr:ext cx="762000" cy="259045"/>
    <xdr:sp macro="" textlink="">
      <xdr:nvSpPr>
        <xdr:cNvPr id="273" name="テキスト ボックス 272"/>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は、過年度に実施していた事業者への賃料補助の経過措置が終了したことによる減や複数市で構成する消防指令センターへの負担金が減となった一方、保育所や小規模保育所の新規開園により補助費等が増となったことにより、</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ポイント悪化した。</a:t>
          </a:r>
          <a:endParaRPr lang="ja-JP" altLang="ja-JP" sz="1600">
            <a:effectLst/>
          </a:endParaRPr>
        </a:p>
        <a:p>
          <a:pPr eaLnBrk="1" fontAlgn="auto" latinLnBrk="0" hangingPunct="1"/>
          <a:r>
            <a:rPr kumimoji="1" lang="ja-JP" altLang="ja-JP" sz="1100" b="0" i="0" baseline="0">
              <a:solidFill>
                <a:schemeClr val="dk1"/>
              </a:solidFill>
              <a:effectLst/>
              <a:latin typeface="+mn-lt"/>
              <a:ea typeface="+mn-ea"/>
              <a:cs typeface="+mn-cs"/>
            </a:rPr>
            <a:t>　類似団体と比べ、低い水準で推移していることから、引き続き適正化に努める。</a:t>
          </a:r>
          <a:endParaRPr lang="ja-JP"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80736</xdr:rowOff>
    </xdr:from>
    <xdr:to>
      <xdr:col>82</xdr:col>
      <xdr:colOff>107950</xdr:colOff>
      <xdr:row>33</xdr:row>
      <xdr:rowOff>102507</xdr:rowOff>
    </xdr:to>
    <xdr:cxnSp macro="">
      <xdr:nvCxnSpPr>
        <xdr:cNvPr id="308" name="直線コネクタ 307"/>
        <xdr:cNvCxnSpPr/>
      </xdr:nvCxnSpPr>
      <xdr:spPr>
        <a:xfrm>
          <a:off x="15671800" y="5738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09" name="補助費等平均値テキスト"/>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80736</xdr:rowOff>
    </xdr:from>
    <xdr:to>
      <xdr:col>78</xdr:col>
      <xdr:colOff>69850</xdr:colOff>
      <xdr:row>34</xdr:row>
      <xdr:rowOff>7257</xdr:rowOff>
    </xdr:to>
    <xdr:cxnSp macro="">
      <xdr:nvCxnSpPr>
        <xdr:cNvPr id="311" name="直線コネクタ 310"/>
        <xdr:cNvCxnSpPr/>
      </xdr:nvCxnSpPr>
      <xdr:spPr>
        <a:xfrm flipV="1">
          <a:off x="14782800" y="5738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3" name="テキスト ボックス 312"/>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7257</xdr:rowOff>
    </xdr:from>
    <xdr:to>
      <xdr:col>73</xdr:col>
      <xdr:colOff>180975</xdr:colOff>
      <xdr:row>34</xdr:row>
      <xdr:rowOff>18143</xdr:rowOff>
    </xdr:to>
    <xdr:cxnSp macro="">
      <xdr:nvCxnSpPr>
        <xdr:cNvPr id="314" name="直線コネクタ 313"/>
        <xdr:cNvCxnSpPr/>
      </xdr:nvCxnSpPr>
      <xdr:spPr>
        <a:xfrm flipV="1">
          <a:off x="13893800" y="583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168020</xdr:rowOff>
    </xdr:from>
    <xdr:ext cx="762000" cy="259045"/>
    <xdr:sp macro="" textlink="">
      <xdr:nvSpPr>
        <xdr:cNvPr id="316" name="テキスト ボックス 315"/>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18143</xdr:rowOff>
    </xdr:from>
    <xdr:to>
      <xdr:col>69</xdr:col>
      <xdr:colOff>92075</xdr:colOff>
      <xdr:row>34</xdr:row>
      <xdr:rowOff>72572</xdr:rowOff>
    </xdr:to>
    <xdr:cxnSp macro="">
      <xdr:nvCxnSpPr>
        <xdr:cNvPr id="317" name="直線コネクタ 316"/>
        <xdr:cNvCxnSpPr/>
      </xdr:nvCxnSpPr>
      <xdr:spPr>
        <a:xfrm flipV="1">
          <a:off x="13004800" y="5847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19" name="テキスト ボックス 318"/>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1" name="テキスト ボックス 320"/>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51707</xdr:rowOff>
    </xdr:from>
    <xdr:to>
      <xdr:col>82</xdr:col>
      <xdr:colOff>158750</xdr:colOff>
      <xdr:row>33</xdr:row>
      <xdr:rowOff>153307</xdr:rowOff>
    </xdr:to>
    <xdr:sp macro="" textlink="">
      <xdr:nvSpPr>
        <xdr:cNvPr id="327" name="楕円 326"/>
        <xdr:cNvSpPr/>
      </xdr:nvSpPr>
      <xdr:spPr>
        <a:xfrm>
          <a:off x="164592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131734</xdr:rowOff>
    </xdr:from>
    <xdr:ext cx="762000" cy="259045"/>
    <xdr:sp macro="" textlink="">
      <xdr:nvSpPr>
        <xdr:cNvPr id="328" name="補助費等該当値テキスト"/>
        <xdr:cNvSpPr txBox="1"/>
      </xdr:nvSpPr>
      <xdr:spPr>
        <a:xfrm>
          <a:off x="16598900" y="561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29936</xdr:rowOff>
    </xdr:from>
    <xdr:to>
      <xdr:col>78</xdr:col>
      <xdr:colOff>120650</xdr:colOff>
      <xdr:row>33</xdr:row>
      <xdr:rowOff>131536</xdr:rowOff>
    </xdr:to>
    <xdr:sp macro="" textlink="">
      <xdr:nvSpPr>
        <xdr:cNvPr id="329" name="楕円 328"/>
        <xdr:cNvSpPr/>
      </xdr:nvSpPr>
      <xdr:spPr>
        <a:xfrm>
          <a:off x="15621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141713</xdr:rowOff>
    </xdr:from>
    <xdr:ext cx="736600" cy="259045"/>
    <xdr:sp macro="" textlink="">
      <xdr:nvSpPr>
        <xdr:cNvPr id="330" name="テキスト ボックス 329"/>
        <xdr:cNvSpPr txBox="1"/>
      </xdr:nvSpPr>
      <xdr:spPr>
        <a:xfrm>
          <a:off x="15290800" y="545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127907</xdr:rowOff>
    </xdr:from>
    <xdr:to>
      <xdr:col>74</xdr:col>
      <xdr:colOff>31750</xdr:colOff>
      <xdr:row>34</xdr:row>
      <xdr:rowOff>58057</xdr:rowOff>
    </xdr:to>
    <xdr:sp macro="" textlink="">
      <xdr:nvSpPr>
        <xdr:cNvPr id="331" name="楕円 330"/>
        <xdr:cNvSpPr/>
      </xdr:nvSpPr>
      <xdr:spPr>
        <a:xfrm>
          <a:off x="14732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68234</xdr:rowOff>
    </xdr:from>
    <xdr:ext cx="762000" cy="259045"/>
    <xdr:sp macro="" textlink="">
      <xdr:nvSpPr>
        <xdr:cNvPr id="332" name="テキスト ボックス 331"/>
        <xdr:cNvSpPr txBox="1"/>
      </xdr:nvSpPr>
      <xdr:spPr>
        <a:xfrm>
          <a:off x="14401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138793</xdr:rowOff>
    </xdr:from>
    <xdr:to>
      <xdr:col>69</xdr:col>
      <xdr:colOff>142875</xdr:colOff>
      <xdr:row>34</xdr:row>
      <xdr:rowOff>68943</xdr:rowOff>
    </xdr:to>
    <xdr:sp macro="" textlink="">
      <xdr:nvSpPr>
        <xdr:cNvPr id="333" name="楕円 332"/>
        <xdr:cNvSpPr/>
      </xdr:nvSpPr>
      <xdr:spPr>
        <a:xfrm>
          <a:off x="13843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79120</xdr:rowOff>
    </xdr:from>
    <xdr:ext cx="762000" cy="259045"/>
    <xdr:sp macro="" textlink="">
      <xdr:nvSpPr>
        <xdr:cNvPr id="334" name="テキスト ボックス 333"/>
        <xdr:cNvSpPr txBox="1"/>
      </xdr:nvSpPr>
      <xdr:spPr>
        <a:xfrm>
          <a:off x="13512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21772</xdr:rowOff>
    </xdr:from>
    <xdr:to>
      <xdr:col>65</xdr:col>
      <xdr:colOff>53975</xdr:colOff>
      <xdr:row>34</xdr:row>
      <xdr:rowOff>123372</xdr:rowOff>
    </xdr:to>
    <xdr:sp macro="" textlink="">
      <xdr:nvSpPr>
        <xdr:cNvPr id="335" name="楕円 334"/>
        <xdr:cNvSpPr/>
      </xdr:nvSpPr>
      <xdr:spPr>
        <a:xfrm>
          <a:off x="12954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133549</xdr:rowOff>
    </xdr:from>
    <xdr:ext cx="762000" cy="259045"/>
    <xdr:sp macro="" textlink="">
      <xdr:nvSpPr>
        <xdr:cNvPr id="336" name="テキスト ボックス 335"/>
        <xdr:cNvSpPr txBox="1"/>
      </xdr:nvSpPr>
      <xdr:spPr>
        <a:xfrm>
          <a:off x="12623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前年度比較では、義務教育施設整備事業債やクリーンセンター火災復旧事業債の元金償還が開始されたことなどにより、公債費における経常的経費充当一般財源は約</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千万円増加となったことなどから、</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0.1</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ポイント増加しているものの、類似団体平均値との比較では</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4.4</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今後も緊急度、住民ニーズを判断した事業選択に留意し、債務費用が過度に財政を圧迫することのない範囲で数値の保持を図っていく。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73116</xdr:rowOff>
    </xdr:from>
    <xdr:to>
      <xdr:col>24</xdr:col>
      <xdr:colOff>25400</xdr:colOff>
      <xdr:row>75</xdr:row>
      <xdr:rowOff>79647</xdr:rowOff>
    </xdr:to>
    <xdr:cxnSp macro="">
      <xdr:nvCxnSpPr>
        <xdr:cNvPr id="370" name="直線コネクタ 369"/>
        <xdr:cNvCxnSpPr/>
      </xdr:nvCxnSpPr>
      <xdr:spPr>
        <a:xfrm>
          <a:off x="3987800" y="129318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73116</xdr:rowOff>
    </xdr:from>
    <xdr:to>
      <xdr:col>19</xdr:col>
      <xdr:colOff>187325</xdr:colOff>
      <xdr:row>75</xdr:row>
      <xdr:rowOff>112304</xdr:rowOff>
    </xdr:to>
    <xdr:cxnSp macro="">
      <xdr:nvCxnSpPr>
        <xdr:cNvPr id="373" name="直線コネクタ 372"/>
        <xdr:cNvCxnSpPr/>
      </xdr:nvCxnSpPr>
      <xdr:spPr>
        <a:xfrm flipV="1">
          <a:off x="3098800" y="129318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112304</xdr:rowOff>
    </xdr:from>
    <xdr:to>
      <xdr:col>15</xdr:col>
      <xdr:colOff>98425</xdr:colOff>
      <xdr:row>75</xdr:row>
      <xdr:rowOff>164556</xdr:rowOff>
    </xdr:to>
    <xdr:cxnSp macro="">
      <xdr:nvCxnSpPr>
        <xdr:cNvPr id="376" name="直線コネクタ 375"/>
        <xdr:cNvCxnSpPr/>
      </xdr:nvCxnSpPr>
      <xdr:spPr>
        <a:xfrm flipV="1">
          <a:off x="2209800" y="12971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164556</xdr:rowOff>
    </xdr:from>
    <xdr:to>
      <xdr:col>11</xdr:col>
      <xdr:colOff>9525</xdr:colOff>
      <xdr:row>75</xdr:row>
      <xdr:rowOff>164556</xdr:rowOff>
    </xdr:to>
    <xdr:cxnSp macro="">
      <xdr:nvCxnSpPr>
        <xdr:cNvPr id="379" name="直線コネクタ 378"/>
        <xdr:cNvCxnSpPr/>
      </xdr:nvCxnSpPr>
      <xdr:spPr>
        <a:xfrm>
          <a:off x="1320800" y="13023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28847</xdr:rowOff>
    </xdr:from>
    <xdr:to>
      <xdr:col>24</xdr:col>
      <xdr:colOff>76200</xdr:colOff>
      <xdr:row>75</xdr:row>
      <xdr:rowOff>130447</xdr:rowOff>
    </xdr:to>
    <xdr:sp macro="" textlink="">
      <xdr:nvSpPr>
        <xdr:cNvPr id="389" name="楕円 388"/>
        <xdr:cNvSpPr/>
      </xdr:nvSpPr>
      <xdr:spPr>
        <a:xfrm>
          <a:off x="47752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45374</xdr:rowOff>
    </xdr:from>
    <xdr:ext cx="762000" cy="259045"/>
    <xdr:sp macro="" textlink="">
      <xdr:nvSpPr>
        <xdr:cNvPr id="390" name="公債費該当値テキスト"/>
        <xdr:cNvSpPr txBox="1"/>
      </xdr:nvSpPr>
      <xdr:spPr>
        <a:xfrm>
          <a:off x="4914900" y="127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22316</xdr:rowOff>
    </xdr:from>
    <xdr:to>
      <xdr:col>20</xdr:col>
      <xdr:colOff>38100</xdr:colOff>
      <xdr:row>75</xdr:row>
      <xdr:rowOff>123916</xdr:rowOff>
    </xdr:to>
    <xdr:sp macro="" textlink="">
      <xdr:nvSpPr>
        <xdr:cNvPr id="391" name="楕円 390"/>
        <xdr:cNvSpPr/>
      </xdr:nvSpPr>
      <xdr:spPr>
        <a:xfrm>
          <a:off x="3937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134093</xdr:rowOff>
    </xdr:from>
    <xdr:ext cx="736600" cy="259045"/>
    <xdr:sp macro="" textlink="">
      <xdr:nvSpPr>
        <xdr:cNvPr id="392" name="テキスト ボックス 391"/>
        <xdr:cNvSpPr txBox="1"/>
      </xdr:nvSpPr>
      <xdr:spPr>
        <a:xfrm>
          <a:off x="3606800" y="1264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61504</xdr:rowOff>
    </xdr:from>
    <xdr:to>
      <xdr:col>15</xdr:col>
      <xdr:colOff>149225</xdr:colOff>
      <xdr:row>75</xdr:row>
      <xdr:rowOff>163103</xdr:rowOff>
    </xdr:to>
    <xdr:sp macro="" textlink="">
      <xdr:nvSpPr>
        <xdr:cNvPr id="393" name="楕円 392"/>
        <xdr:cNvSpPr/>
      </xdr:nvSpPr>
      <xdr:spPr>
        <a:xfrm>
          <a:off x="3048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1831</xdr:rowOff>
    </xdr:from>
    <xdr:ext cx="762000" cy="259045"/>
    <xdr:sp macro="" textlink="">
      <xdr:nvSpPr>
        <xdr:cNvPr id="394" name="テキスト ボックス 393"/>
        <xdr:cNvSpPr txBox="1"/>
      </xdr:nvSpPr>
      <xdr:spPr>
        <a:xfrm>
          <a:off x="2717800" y="12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113756</xdr:rowOff>
    </xdr:from>
    <xdr:to>
      <xdr:col>11</xdr:col>
      <xdr:colOff>60325</xdr:colOff>
      <xdr:row>76</xdr:row>
      <xdr:rowOff>43906</xdr:rowOff>
    </xdr:to>
    <xdr:sp macro="" textlink="">
      <xdr:nvSpPr>
        <xdr:cNvPr id="395" name="楕円 394"/>
        <xdr:cNvSpPr/>
      </xdr:nvSpPr>
      <xdr:spPr>
        <a:xfrm>
          <a:off x="2159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54083</xdr:rowOff>
    </xdr:from>
    <xdr:ext cx="762000" cy="259045"/>
    <xdr:sp macro="" textlink="">
      <xdr:nvSpPr>
        <xdr:cNvPr id="396" name="テキスト ボックス 395"/>
        <xdr:cNvSpPr txBox="1"/>
      </xdr:nvSpPr>
      <xdr:spPr>
        <a:xfrm>
          <a:off x="1828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113756</xdr:rowOff>
    </xdr:from>
    <xdr:to>
      <xdr:col>6</xdr:col>
      <xdr:colOff>171450</xdr:colOff>
      <xdr:row>76</xdr:row>
      <xdr:rowOff>43906</xdr:rowOff>
    </xdr:to>
    <xdr:sp macro="" textlink="">
      <xdr:nvSpPr>
        <xdr:cNvPr id="397" name="楕円 396"/>
        <xdr:cNvSpPr/>
      </xdr:nvSpPr>
      <xdr:spPr>
        <a:xfrm>
          <a:off x="1270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54083</xdr:rowOff>
    </xdr:from>
    <xdr:ext cx="762000" cy="259045"/>
    <xdr:sp macro="" textlink="">
      <xdr:nvSpPr>
        <xdr:cNvPr id="398" name="テキスト ボックス 397"/>
        <xdr:cNvSpPr txBox="1"/>
      </xdr:nvSpPr>
      <xdr:spPr>
        <a:xfrm>
          <a:off x="939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債費以外の経常収支比率は類似団体平均値に比べ、高い水準になっている。要因として、人件費・物件費・扶助費が高水準であることが挙げられる。人件費について、総額は減となったが依然高い割合を維持しているもの。物件費では子宮頸がんワクチン接種・風しん抗体検査の積極勧奨に係る費用などの増、扶助費では保育園の運営費や生活保護世帯の増などが主な要因となったもの。特に扶助費については高齢化の進展などで今後も増加傾向が続くと見込まれるため、引続き経常収支比率を改善し、健全な財政運営となるよう、事業・施設の統廃合といった行財政改革をさらに推進し、市税収入をはじめとする自主財源の確保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129721</xdr:rowOff>
    </xdr:from>
    <xdr:to>
      <xdr:col>82</xdr:col>
      <xdr:colOff>107950</xdr:colOff>
      <xdr:row>80</xdr:row>
      <xdr:rowOff>23586</xdr:rowOff>
    </xdr:to>
    <xdr:cxnSp macro="">
      <xdr:nvCxnSpPr>
        <xdr:cNvPr id="433" name="直線コネクタ 432"/>
        <xdr:cNvCxnSpPr/>
      </xdr:nvCxnSpPr>
      <xdr:spPr>
        <a:xfrm>
          <a:off x="15671800" y="136742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97064</xdr:rowOff>
    </xdr:from>
    <xdr:to>
      <xdr:col>78</xdr:col>
      <xdr:colOff>69850</xdr:colOff>
      <xdr:row>79</xdr:row>
      <xdr:rowOff>129721</xdr:rowOff>
    </xdr:to>
    <xdr:cxnSp macro="">
      <xdr:nvCxnSpPr>
        <xdr:cNvPr id="436" name="直線コネクタ 435"/>
        <xdr:cNvCxnSpPr/>
      </xdr:nvCxnSpPr>
      <xdr:spPr>
        <a:xfrm>
          <a:off x="14782800" y="13641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97064</xdr:rowOff>
    </xdr:from>
    <xdr:to>
      <xdr:col>73</xdr:col>
      <xdr:colOff>180975</xdr:colOff>
      <xdr:row>79</xdr:row>
      <xdr:rowOff>97064</xdr:rowOff>
    </xdr:to>
    <xdr:cxnSp macro="">
      <xdr:nvCxnSpPr>
        <xdr:cNvPr id="439" name="直線コネクタ 438"/>
        <xdr:cNvCxnSpPr/>
      </xdr:nvCxnSpPr>
      <xdr:spPr>
        <a:xfrm>
          <a:off x="13893800" y="13641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61686</xdr:rowOff>
    </xdr:from>
    <xdr:to>
      <xdr:col>69</xdr:col>
      <xdr:colOff>92075</xdr:colOff>
      <xdr:row>79</xdr:row>
      <xdr:rowOff>97064</xdr:rowOff>
    </xdr:to>
    <xdr:cxnSp macro="">
      <xdr:nvCxnSpPr>
        <xdr:cNvPr id="442" name="直線コネクタ 441"/>
        <xdr:cNvCxnSpPr/>
      </xdr:nvCxnSpPr>
      <xdr:spPr>
        <a:xfrm>
          <a:off x="13004800" y="134347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144236</xdr:rowOff>
    </xdr:from>
    <xdr:to>
      <xdr:col>82</xdr:col>
      <xdr:colOff>158750</xdr:colOff>
      <xdr:row>80</xdr:row>
      <xdr:rowOff>74386</xdr:rowOff>
    </xdr:to>
    <xdr:sp macro="" textlink="">
      <xdr:nvSpPr>
        <xdr:cNvPr id="452" name="楕円 451"/>
        <xdr:cNvSpPr/>
      </xdr:nvSpPr>
      <xdr:spPr>
        <a:xfrm>
          <a:off x="164592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116313</xdr:rowOff>
    </xdr:from>
    <xdr:ext cx="762000" cy="259045"/>
    <xdr:sp macro="" textlink="">
      <xdr:nvSpPr>
        <xdr:cNvPr id="453" name="公債費以外該当値テキスト"/>
        <xdr:cNvSpPr txBox="1"/>
      </xdr:nvSpPr>
      <xdr:spPr>
        <a:xfrm>
          <a:off x="16598900" y="1366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78921</xdr:rowOff>
    </xdr:from>
    <xdr:to>
      <xdr:col>78</xdr:col>
      <xdr:colOff>120650</xdr:colOff>
      <xdr:row>80</xdr:row>
      <xdr:rowOff>9071</xdr:rowOff>
    </xdr:to>
    <xdr:sp macro="" textlink="">
      <xdr:nvSpPr>
        <xdr:cNvPr id="454" name="楕円 453"/>
        <xdr:cNvSpPr/>
      </xdr:nvSpPr>
      <xdr:spPr>
        <a:xfrm>
          <a:off x="15621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165298</xdr:rowOff>
    </xdr:from>
    <xdr:ext cx="736600" cy="259045"/>
    <xdr:sp macro="" textlink="">
      <xdr:nvSpPr>
        <xdr:cNvPr id="455" name="テキスト ボックス 454"/>
        <xdr:cNvSpPr txBox="1"/>
      </xdr:nvSpPr>
      <xdr:spPr>
        <a:xfrm>
          <a:off x="15290800" y="1370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46264</xdr:rowOff>
    </xdr:from>
    <xdr:to>
      <xdr:col>74</xdr:col>
      <xdr:colOff>31750</xdr:colOff>
      <xdr:row>79</xdr:row>
      <xdr:rowOff>147864</xdr:rowOff>
    </xdr:to>
    <xdr:sp macro="" textlink="">
      <xdr:nvSpPr>
        <xdr:cNvPr id="456" name="楕円 455"/>
        <xdr:cNvSpPr/>
      </xdr:nvSpPr>
      <xdr:spPr>
        <a:xfrm>
          <a:off x="14732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57" name="テキスト ボックス 456"/>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46264</xdr:rowOff>
    </xdr:from>
    <xdr:to>
      <xdr:col>69</xdr:col>
      <xdr:colOff>142875</xdr:colOff>
      <xdr:row>79</xdr:row>
      <xdr:rowOff>147864</xdr:rowOff>
    </xdr:to>
    <xdr:sp macro="" textlink="">
      <xdr:nvSpPr>
        <xdr:cNvPr id="458" name="楕円 457"/>
        <xdr:cNvSpPr/>
      </xdr:nvSpPr>
      <xdr:spPr>
        <a:xfrm>
          <a:off x="13843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132641</xdr:rowOff>
    </xdr:from>
    <xdr:ext cx="762000" cy="259045"/>
    <xdr:sp macro="" textlink="">
      <xdr:nvSpPr>
        <xdr:cNvPr id="459" name="テキスト ボックス 458"/>
        <xdr:cNvSpPr txBox="1"/>
      </xdr:nvSpPr>
      <xdr:spPr>
        <a:xfrm>
          <a:off x="13512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10886</xdr:rowOff>
    </xdr:from>
    <xdr:to>
      <xdr:col>65</xdr:col>
      <xdr:colOff>53975</xdr:colOff>
      <xdr:row>78</xdr:row>
      <xdr:rowOff>112486</xdr:rowOff>
    </xdr:to>
    <xdr:sp macro="" textlink="">
      <xdr:nvSpPr>
        <xdr:cNvPr id="460" name="楕円 459"/>
        <xdr:cNvSpPr/>
      </xdr:nvSpPr>
      <xdr:spPr>
        <a:xfrm>
          <a:off x="12954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97263</xdr:rowOff>
    </xdr:from>
    <xdr:ext cx="762000" cy="259045"/>
    <xdr:sp macro="" textlink="">
      <xdr:nvSpPr>
        <xdr:cNvPr id="461" name="テキスト ボックス 460"/>
        <xdr:cNvSpPr txBox="1"/>
      </xdr:nvSpPr>
      <xdr:spPr>
        <a:xfrm>
          <a:off x="12623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91110</xdr:rowOff>
    </xdr:from>
    <xdr:to>
      <xdr:col>29</xdr:col>
      <xdr:colOff>127000</xdr:colOff>
      <xdr:row>17</xdr:row>
      <xdr:rowOff>111874</xdr:rowOff>
    </xdr:to>
    <xdr:cxnSp macro="">
      <xdr:nvCxnSpPr>
        <xdr:cNvPr id="50" name="直線コネクタ 49"/>
        <xdr:cNvCxnSpPr/>
      </xdr:nvCxnSpPr>
      <xdr:spPr bwMode="auto">
        <a:xfrm>
          <a:off x="5003800" y="3053385"/>
          <a:ext cx="647700" cy="20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91110</xdr:rowOff>
    </xdr:from>
    <xdr:to>
      <xdr:col>26</xdr:col>
      <xdr:colOff>50800</xdr:colOff>
      <xdr:row>17</xdr:row>
      <xdr:rowOff>130429</xdr:rowOff>
    </xdr:to>
    <xdr:cxnSp macro="">
      <xdr:nvCxnSpPr>
        <xdr:cNvPr id="53" name="直線コネクタ 52"/>
        <xdr:cNvCxnSpPr/>
      </xdr:nvCxnSpPr>
      <xdr:spPr bwMode="auto">
        <a:xfrm flipV="1">
          <a:off x="4305300" y="3053385"/>
          <a:ext cx="6985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130429</xdr:rowOff>
    </xdr:from>
    <xdr:to>
      <xdr:col>22</xdr:col>
      <xdr:colOff>114300</xdr:colOff>
      <xdr:row>17</xdr:row>
      <xdr:rowOff>147841</xdr:rowOff>
    </xdr:to>
    <xdr:cxnSp macro="">
      <xdr:nvCxnSpPr>
        <xdr:cNvPr id="56" name="直線コネクタ 55"/>
        <xdr:cNvCxnSpPr/>
      </xdr:nvCxnSpPr>
      <xdr:spPr bwMode="auto">
        <a:xfrm flipV="1">
          <a:off x="3606800" y="3092704"/>
          <a:ext cx="698500" cy="17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147841</xdr:rowOff>
    </xdr:from>
    <xdr:to>
      <xdr:col>18</xdr:col>
      <xdr:colOff>177800</xdr:colOff>
      <xdr:row>18</xdr:row>
      <xdr:rowOff>12090</xdr:rowOff>
    </xdr:to>
    <xdr:cxnSp macro="">
      <xdr:nvCxnSpPr>
        <xdr:cNvPr id="59" name="直線コネクタ 58"/>
        <xdr:cNvCxnSpPr/>
      </xdr:nvCxnSpPr>
      <xdr:spPr bwMode="auto">
        <a:xfrm flipV="1">
          <a:off x="2908300" y="3110116"/>
          <a:ext cx="698500" cy="3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61074</xdr:rowOff>
    </xdr:from>
    <xdr:to>
      <xdr:col>29</xdr:col>
      <xdr:colOff>177800</xdr:colOff>
      <xdr:row>17</xdr:row>
      <xdr:rowOff>162674</xdr:rowOff>
    </xdr:to>
    <xdr:sp macro="" textlink="">
      <xdr:nvSpPr>
        <xdr:cNvPr id="69" name="楕円 68"/>
        <xdr:cNvSpPr/>
      </xdr:nvSpPr>
      <xdr:spPr bwMode="auto">
        <a:xfrm>
          <a:off x="5600700" y="3023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33151</xdr:rowOff>
    </xdr:from>
    <xdr:ext cx="762000" cy="259045"/>
    <xdr:sp macro="" textlink="">
      <xdr:nvSpPr>
        <xdr:cNvPr id="70" name="人口1人当たり決算額の推移該当値テキスト130"/>
        <xdr:cNvSpPr txBox="1"/>
      </xdr:nvSpPr>
      <xdr:spPr>
        <a:xfrm>
          <a:off x="5740400" y="299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40310</xdr:rowOff>
    </xdr:from>
    <xdr:to>
      <xdr:col>26</xdr:col>
      <xdr:colOff>101600</xdr:colOff>
      <xdr:row>17</xdr:row>
      <xdr:rowOff>141910</xdr:rowOff>
    </xdr:to>
    <xdr:sp macro="" textlink="">
      <xdr:nvSpPr>
        <xdr:cNvPr id="71" name="楕円 70"/>
        <xdr:cNvSpPr/>
      </xdr:nvSpPr>
      <xdr:spPr bwMode="auto">
        <a:xfrm>
          <a:off x="4953000" y="300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126687</xdr:rowOff>
    </xdr:from>
    <xdr:ext cx="736600" cy="259045"/>
    <xdr:sp macro="" textlink="">
      <xdr:nvSpPr>
        <xdr:cNvPr id="72" name="テキスト ボックス 71"/>
        <xdr:cNvSpPr txBox="1"/>
      </xdr:nvSpPr>
      <xdr:spPr>
        <a:xfrm>
          <a:off x="4622800" y="30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79629</xdr:rowOff>
    </xdr:from>
    <xdr:to>
      <xdr:col>22</xdr:col>
      <xdr:colOff>165100</xdr:colOff>
      <xdr:row>18</xdr:row>
      <xdr:rowOff>9779</xdr:rowOff>
    </xdr:to>
    <xdr:sp macro="" textlink="">
      <xdr:nvSpPr>
        <xdr:cNvPr id="73" name="楕円 72"/>
        <xdr:cNvSpPr/>
      </xdr:nvSpPr>
      <xdr:spPr bwMode="auto">
        <a:xfrm>
          <a:off x="4254500" y="304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166006</xdr:rowOff>
    </xdr:from>
    <xdr:ext cx="762000" cy="259045"/>
    <xdr:sp macro="" textlink="">
      <xdr:nvSpPr>
        <xdr:cNvPr id="74" name="テキスト ボックス 73"/>
        <xdr:cNvSpPr txBox="1"/>
      </xdr:nvSpPr>
      <xdr:spPr>
        <a:xfrm>
          <a:off x="3924300" y="312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97041</xdr:rowOff>
    </xdr:from>
    <xdr:to>
      <xdr:col>19</xdr:col>
      <xdr:colOff>38100</xdr:colOff>
      <xdr:row>18</xdr:row>
      <xdr:rowOff>27191</xdr:rowOff>
    </xdr:to>
    <xdr:sp macro="" textlink="">
      <xdr:nvSpPr>
        <xdr:cNvPr id="75" name="楕円 74"/>
        <xdr:cNvSpPr/>
      </xdr:nvSpPr>
      <xdr:spPr bwMode="auto">
        <a:xfrm>
          <a:off x="3556000" y="3059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11968</xdr:rowOff>
    </xdr:from>
    <xdr:ext cx="762000" cy="259045"/>
    <xdr:sp macro="" textlink="">
      <xdr:nvSpPr>
        <xdr:cNvPr id="76" name="テキスト ボックス 75"/>
        <xdr:cNvSpPr txBox="1"/>
      </xdr:nvSpPr>
      <xdr:spPr>
        <a:xfrm>
          <a:off x="3225800" y="31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132740</xdr:rowOff>
    </xdr:from>
    <xdr:to>
      <xdr:col>15</xdr:col>
      <xdr:colOff>101600</xdr:colOff>
      <xdr:row>18</xdr:row>
      <xdr:rowOff>62890</xdr:rowOff>
    </xdr:to>
    <xdr:sp macro="" textlink="">
      <xdr:nvSpPr>
        <xdr:cNvPr id="77" name="楕円 76"/>
        <xdr:cNvSpPr/>
      </xdr:nvSpPr>
      <xdr:spPr bwMode="auto">
        <a:xfrm>
          <a:off x="2857500" y="3095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47667</xdr:rowOff>
    </xdr:from>
    <xdr:ext cx="762000" cy="259045"/>
    <xdr:sp macro="" textlink="">
      <xdr:nvSpPr>
        <xdr:cNvPr id="78" name="テキスト ボックス 77"/>
        <xdr:cNvSpPr txBox="1"/>
      </xdr:nvSpPr>
      <xdr:spPr>
        <a:xfrm>
          <a:off x="2527300" y="318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93014</xdr:rowOff>
    </xdr:from>
    <xdr:to>
      <xdr:col>29</xdr:col>
      <xdr:colOff>127000</xdr:colOff>
      <xdr:row>36</xdr:row>
      <xdr:rowOff>127419</xdr:rowOff>
    </xdr:to>
    <xdr:cxnSp macro="">
      <xdr:nvCxnSpPr>
        <xdr:cNvPr id="111" name="直線コネクタ 110"/>
        <xdr:cNvCxnSpPr/>
      </xdr:nvCxnSpPr>
      <xdr:spPr bwMode="auto">
        <a:xfrm flipV="1">
          <a:off x="5003800" y="7046264"/>
          <a:ext cx="647700" cy="34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96330</xdr:rowOff>
    </xdr:from>
    <xdr:to>
      <xdr:col>26</xdr:col>
      <xdr:colOff>50800</xdr:colOff>
      <xdr:row>36</xdr:row>
      <xdr:rowOff>127419</xdr:rowOff>
    </xdr:to>
    <xdr:cxnSp macro="">
      <xdr:nvCxnSpPr>
        <xdr:cNvPr id="114" name="直線コネクタ 113"/>
        <xdr:cNvCxnSpPr/>
      </xdr:nvCxnSpPr>
      <xdr:spPr bwMode="auto">
        <a:xfrm>
          <a:off x="4305300" y="7049580"/>
          <a:ext cx="698500" cy="31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96330</xdr:rowOff>
    </xdr:from>
    <xdr:to>
      <xdr:col>22</xdr:col>
      <xdr:colOff>114300</xdr:colOff>
      <xdr:row>36</xdr:row>
      <xdr:rowOff>121704</xdr:rowOff>
    </xdr:to>
    <xdr:cxnSp macro="">
      <xdr:nvCxnSpPr>
        <xdr:cNvPr id="117" name="直線コネクタ 116"/>
        <xdr:cNvCxnSpPr/>
      </xdr:nvCxnSpPr>
      <xdr:spPr bwMode="auto">
        <a:xfrm flipV="1">
          <a:off x="3606800" y="7049580"/>
          <a:ext cx="698500" cy="25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106121</xdr:rowOff>
    </xdr:from>
    <xdr:to>
      <xdr:col>18</xdr:col>
      <xdr:colOff>177800</xdr:colOff>
      <xdr:row>36</xdr:row>
      <xdr:rowOff>121704</xdr:rowOff>
    </xdr:to>
    <xdr:cxnSp macro="">
      <xdr:nvCxnSpPr>
        <xdr:cNvPr id="120" name="直線コネクタ 119"/>
        <xdr:cNvCxnSpPr/>
      </xdr:nvCxnSpPr>
      <xdr:spPr bwMode="auto">
        <a:xfrm>
          <a:off x="2908300" y="7059371"/>
          <a:ext cx="6985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42214</xdr:rowOff>
    </xdr:from>
    <xdr:to>
      <xdr:col>29</xdr:col>
      <xdr:colOff>177800</xdr:colOff>
      <xdr:row>36</xdr:row>
      <xdr:rowOff>143814</xdr:rowOff>
    </xdr:to>
    <xdr:sp macro="" textlink="">
      <xdr:nvSpPr>
        <xdr:cNvPr id="130" name="楕円 129"/>
        <xdr:cNvSpPr/>
      </xdr:nvSpPr>
      <xdr:spPr bwMode="auto">
        <a:xfrm>
          <a:off x="5600700" y="6995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14291</xdr:rowOff>
    </xdr:from>
    <xdr:ext cx="762000" cy="259045"/>
    <xdr:sp macro="" textlink="">
      <xdr:nvSpPr>
        <xdr:cNvPr id="131" name="人口1人当たり決算額の推移該当値テキスト445"/>
        <xdr:cNvSpPr txBox="1"/>
      </xdr:nvSpPr>
      <xdr:spPr>
        <a:xfrm>
          <a:off x="5740400" y="696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76619</xdr:rowOff>
    </xdr:from>
    <xdr:to>
      <xdr:col>26</xdr:col>
      <xdr:colOff>101600</xdr:colOff>
      <xdr:row>37</xdr:row>
      <xdr:rowOff>6769</xdr:rowOff>
    </xdr:to>
    <xdr:sp macro="" textlink="">
      <xdr:nvSpPr>
        <xdr:cNvPr id="132" name="楕円 131"/>
        <xdr:cNvSpPr/>
      </xdr:nvSpPr>
      <xdr:spPr bwMode="auto">
        <a:xfrm>
          <a:off x="4953000" y="7029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162996</xdr:rowOff>
    </xdr:from>
    <xdr:ext cx="736600" cy="259045"/>
    <xdr:sp macro="" textlink="">
      <xdr:nvSpPr>
        <xdr:cNvPr id="133" name="テキスト ボックス 132"/>
        <xdr:cNvSpPr txBox="1"/>
      </xdr:nvSpPr>
      <xdr:spPr>
        <a:xfrm>
          <a:off x="4622800" y="7116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45530</xdr:rowOff>
    </xdr:from>
    <xdr:to>
      <xdr:col>22</xdr:col>
      <xdr:colOff>165100</xdr:colOff>
      <xdr:row>36</xdr:row>
      <xdr:rowOff>147130</xdr:rowOff>
    </xdr:to>
    <xdr:sp macro="" textlink="">
      <xdr:nvSpPr>
        <xdr:cNvPr id="134" name="楕円 133"/>
        <xdr:cNvSpPr/>
      </xdr:nvSpPr>
      <xdr:spPr bwMode="auto">
        <a:xfrm>
          <a:off x="4254500" y="699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131907</xdr:rowOff>
    </xdr:from>
    <xdr:ext cx="762000" cy="259045"/>
    <xdr:sp macro="" textlink="">
      <xdr:nvSpPr>
        <xdr:cNvPr id="135" name="テキスト ボックス 134"/>
        <xdr:cNvSpPr txBox="1"/>
      </xdr:nvSpPr>
      <xdr:spPr>
        <a:xfrm>
          <a:off x="3924300" y="70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70904</xdr:rowOff>
    </xdr:from>
    <xdr:to>
      <xdr:col>19</xdr:col>
      <xdr:colOff>38100</xdr:colOff>
      <xdr:row>37</xdr:row>
      <xdr:rowOff>1054</xdr:rowOff>
    </xdr:to>
    <xdr:sp macro="" textlink="">
      <xdr:nvSpPr>
        <xdr:cNvPr id="136" name="楕円 135"/>
        <xdr:cNvSpPr/>
      </xdr:nvSpPr>
      <xdr:spPr bwMode="auto">
        <a:xfrm>
          <a:off x="3556000" y="7024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157281</xdr:rowOff>
    </xdr:from>
    <xdr:ext cx="762000" cy="259045"/>
    <xdr:sp macro="" textlink="">
      <xdr:nvSpPr>
        <xdr:cNvPr id="137" name="テキスト ボックス 136"/>
        <xdr:cNvSpPr txBox="1"/>
      </xdr:nvSpPr>
      <xdr:spPr>
        <a:xfrm>
          <a:off x="3225800" y="711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55321</xdr:rowOff>
    </xdr:from>
    <xdr:to>
      <xdr:col>15</xdr:col>
      <xdr:colOff>101600</xdr:colOff>
      <xdr:row>36</xdr:row>
      <xdr:rowOff>156921</xdr:rowOff>
    </xdr:to>
    <xdr:sp macro="" textlink="">
      <xdr:nvSpPr>
        <xdr:cNvPr id="138" name="楕円 137"/>
        <xdr:cNvSpPr/>
      </xdr:nvSpPr>
      <xdr:spPr bwMode="auto">
        <a:xfrm>
          <a:off x="2857500" y="700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141698</xdr:rowOff>
    </xdr:from>
    <xdr:ext cx="762000" cy="259045"/>
    <xdr:sp macro="" textlink="">
      <xdr:nvSpPr>
        <xdr:cNvPr id="139" name="テキスト ボックス 138"/>
        <xdr:cNvSpPr txBox="1"/>
      </xdr:nvSpPr>
      <xdr:spPr>
        <a:xfrm>
          <a:off x="2527300" y="709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491,577
473,976
57.45
180,022,385
174,968,715
4,235,978
94,453,318
56,197,827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15505</xdr:rowOff>
    </xdr:from>
    <xdr:to>
      <xdr:col>24</xdr:col>
      <xdr:colOff>63500</xdr:colOff>
      <xdr:row>35</xdr:row>
      <xdr:rowOff>30037</xdr:rowOff>
    </xdr:to>
    <xdr:cxnSp macro="">
      <xdr:nvCxnSpPr>
        <xdr:cNvPr id="63" name="直線コネクタ 62"/>
        <xdr:cNvCxnSpPr/>
      </xdr:nvCxnSpPr>
      <xdr:spPr>
        <a:xfrm>
          <a:off x="3797300" y="6016255"/>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15505</xdr:rowOff>
    </xdr:from>
    <xdr:to>
      <xdr:col>19</xdr:col>
      <xdr:colOff>177800</xdr:colOff>
      <xdr:row>35</xdr:row>
      <xdr:rowOff>42153</xdr:rowOff>
    </xdr:to>
    <xdr:cxnSp macro="">
      <xdr:nvCxnSpPr>
        <xdr:cNvPr id="66" name="直線コネクタ 65"/>
        <xdr:cNvCxnSpPr/>
      </xdr:nvCxnSpPr>
      <xdr:spPr>
        <a:xfrm flipV="1">
          <a:off x="2908300" y="6016255"/>
          <a:ext cx="8890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42153</xdr:rowOff>
    </xdr:from>
    <xdr:to>
      <xdr:col>15</xdr:col>
      <xdr:colOff>50800</xdr:colOff>
      <xdr:row>36</xdr:row>
      <xdr:rowOff>13970</xdr:rowOff>
    </xdr:to>
    <xdr:cxnSp macro="">
      <xdr:nvCxnSpPr>
        <xdr:cNvPr id="69" name="直線コネクタ 68"/>
        <xdr:cNvCxnSpPr/>
      </xdr:nvCxnSpPr>
      <xdr:spPr>
        <a:xfrm flipV="1">
          <a:off x="2019300" y="6042903"/>
          <a:ext cx="889000" cy="1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13970</xdr:rowOff>
    </xdr:from>
    <xdr:to>
      <xdr:col>10</xdr:col>
      <xdr:colOff>114300</xdr:colOff>
      <xdr:row>36</xdr:row>
      <xdr:rowOff>64523</xdr:rowOff>
    </xdr:to>
    <xdr:cxnSp macro="">
      <xdr:nvCxnSpPr>
        <xdr:cNvPr id="72" name="直線コネクタ 71"/>
        <xdr:cNvCxnSpPr/>
      </xdr:nvCxnSpPr>
      <xdr:spPr>
        <a:xfrm flipV="1">
          <a:off x="1130300" y="6186170"/>
          <a:ext cx="889000" cy="5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125947</xdr:rowOff>
    </xdr:from>
    <xdr:ext cx="534377" cy="259045"/>
    <xdr:sp macro="" textlink="">
      <xdr:nvSpPr>
        <xdr:cNvPr id="74" name="テキスト ボックス 73"/>
        <xdr:cNvSpPr txBox="1"/>
      </xdr:nvSpPr>
      <xdr:spPr>
        <a:xfrm>
          <a:off x="1752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150687</xdr:rowOff>
    </xdr:from>
    <xdr:to>
      <xdr:col>24</xdr:col>
      <xdr:colOff>114300</xdr:colOff>
      <xdr:row>35</xdr:row>
      <xdr:rowOff>80837</xdr:rowOff>
    </xdr:to>
    <xdr:sp macro="" textlink="">
      <xdr:nvSpPr>
        <xdr:cNvPr id="82" name="楕円 81"/>
        <xdr:cNvSpPr/>
      </xdr:nvSpPr>
      <xdr:spPr>
        <a:xfrm>
          <a:off x="4584700" y="59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2114</xdr:rowOff>
    </xdr:from>
    <xdr:ext cx="534377" cy="259045"/>
    <xdr:sp macro="" textlink="">
      <xdr:nvSpPr>
        <xdr:cNvPr id="83" name="人件費該当値テキスト"/>
        <xdr:cNvSpPr txBox="1"/>
      </xdr:nvSpPr>
      <xdr:spPr>
        <a:xfrm>
          <a:off x="4686300" y="58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136155</xdr:rowOff>
    </xdr:from>
    <xdr:to>
      <xdr:col>20</xdr:col>
      <xdr:colOff>38100</xdr:colOff>
      <xdr:row>35</xdr:row>
      <xdr:rowOff>66305</xdr:rowOff>
    </xdr:to>
    <xdr:sp macro="" textlink="">
      <xdr:nvSpPr>
        <xdr:cNvPr id="84" name="楕円 83"/>
        <xdr:cNvSpPr/>
      </xdr:nvSpPr>
      <xdr:spPr>
        <a:xfrm>
          <a:off x="3746500" y="59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82832</xdr:rowOff>
    </xdr:from>
    <xdr:ext cx="534377" cy="259045"/>
    <xdr:sp macro="" textlink="">
      <xdr:nvSpPr>
        <xdr:cNvPr id="85" name="テキスト ボックス 84"/>
        <xdr:cNvSpPr txBox="1"/>
      </xdr:nvSpPr>
      <xdr:spPr>
        <a:xfrm>
          <a:off x="3530111" y="57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162803</xdr:rowOff>
    </xdr:from>
    <xdr:to>
      <xdr:col>15</xdr:col>
      <xdr:colOff>101600</xdr:colOff>
      <xdr:row>35</xdr:row>
      <xdr:rowOff>92953</xdr:rowOff>
    </xdr:to>
    <xdr:sp macro="" textlink="">
      <xdr:nvSpPr>
        <xdr:cNvPr id="86" name="楕円 85"/>
        <xdr:cNvSpPr/>
      </xdr:nvSpPr>
      <xdr:spPr>
        <a:xfrm>
          <a:off x="2857500" y="599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109480</xdr:rowOff>
    </xdr:from>
    <xdr:ext cx="534377" cy="259045"/>
    <xdr:sp macro="" textlink="">
      <xdr:nvSpPr>
        <xdr:cNvPr id="87" name="テキスト ボックス 86"/>
        <xdr:cNvSpPr txBox="1"/>
      </xdr:nvSpPr>
      <xdr:spPr>
        <a:xfrm>
          <a:off x="2641111" y="576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134620</xdr:rowOff>
    </xdr:from>
    <xdr:to>
      <xdr:col>10</xdr:col>
      <xdr:colOff>165100</xdr:colOff>
      <xdr:row>36</xdr:row>
      <xdr:rowOff>64770</xdr:rowOff>
    </xdr:to>
    <xdr:sp macro="" textlink="">
      <xdr:nvSpPr>
        <xdr:cNvPr id="88" name="楕円 87"/>
        <xdr:cNvSpPr/>
      </xdr:nvSpPr>
      <xdr:spPr>
        <a:xfrm>
          <a:off x="1968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81297</xdr:rowOff>
    </xdr:from>
    <xdr:ext cx="534377" cy="259045"/>
    <xdr:sp macro="" textlink="">
      <xdr:nvSpPr>
        <xdr:cNvPr id="89" name="テキスト ボックス 88"/>
        <xdr:cNvSpPr txBox="1"/>
      </xdr:nvSpPr>
      <xdr:spPr>
        <a:xfrm>
          <a:off x="1752111" y="591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13723</xdr:rowOff>
    </xdr:from>
    <xdr:to>
      <xdr:col>6</xdr:col>
      <xdr:colOff>38100</xdr:colOff>
      <xdr:row>36</xdr:row>
      <xdr:rowOff>115323</xdr:rowOff>
    </xdr:to>
    <xdr:sp macro="" textlink="">
      <xdr:nvSpPr>
        <xdr:cNvPr id="90" name="楕円 89"/>
        <xdr:cNvSpPr/>
      </xdr:nvSpPr>
      <xdr:spPr>
        <a:xfrm>
          <a:off x="1079500" y="61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131850</xdr:rowOff>
    </xdr:from>
    <xdr:ext cx="534377" cy="259045"/>
    <xdr:sp macro="" textlink="">
      <xdr:nvSpPr>
        <xdr:cNvPr id="91" name="テキスト ボックス 90"/>
        <xdr:cNvSpPr txBox="1"/>
      </xdr:nvSpPr>
      <xdr:spPr>
        <a:xfrm>
          <a:off x="863111" y="5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57214</xdr:rowOff>
    </xdr:from>
    <xdr:to>
      <xdr:col>24</xdr:col>
      <xdr:colOff>63500</xdr:colOff>
      <xdr:row>55</xdr:row>
      <xdr:rowOff>114116</xdr:rowOff>
    </xdr:to>
    <xdr:cxnSp macro="">
      <xdr:nvCxnSpPr>
        <xdr:cNvPr id="121" name="直線コネクタ 120"/>
        <xdr:cNvCxnSpPr/>
      </xdr:nvCxnSpPr>
      <xdr:spPr>
        <a:xfrm flipV="1">
          <a:off x="3797300" y="9486964"/>
          <a:ext cx="8382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114116</xdr:rowOff>
    </xdr:from>
    <xdr:to>
      <xdr:col>19</xdr:col>
      <xdr:colOff>177800</xdr:colOff>
      <xdr:row>57</xdr:row>
      <xdr:rowOff>59652</xdr:rowOff>
    </xdr:to>
    <xdr:cxnSp macro="">
      <xdr:nvCxnSpPr>
        <xdr:cNvPr id="124" name="直線コネクタ 123"/>
        <xdr:cNvCxnSpPr/>
      </xdr:nvCxnSpPr>
      <xdr:spPr>
        <a:xfrm flipV="1">
          <a:off x="2908300" y="9543866"/>
          <a:ext cx="889000" cy="28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59652</xdr:rowOff>
    </xdr:from>
    <xdr:to>
      <xdr:col>15</xdr:col>
      <xdr:colOff>50800</xdr:colOff>
      <xdr:row>57</xdr:row>
      <xdr:rowOff>114040</xdr:rowOff>
    </xdr:to>
    <xdr:cxnSp macro="">
      <xdr:nvCxnSpPr>
        <xdr:cNvPr id="127" name="直線コネクタ 126"/>
        <xdr:cNvCxnSpPr/>
      </xdr:nvCxnSpPr>
      <xdr:spPr>
        <a:xfrm flipV="1">
          <a:off x="2019300" y="9832302"/>
          <a:ext cx="8890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114040</xdr:rowOff>
    </xdr:from>
    <xdr:to>
      <xdr:col>10</xdr:col>
      <xdr:colOff>114300</xdr:colOff>
      <xdr:row>58</xdr:row>
      <xdr:rowOff>15494</xdr:rowOff>
    </xdr:to>
    <xdr:cxnSp macro="">
      <xdr:nvCxnSpPr>
        <xdr:cNvPr id="130" name="直線コネクタ 129"/>
        <xdr:cNvCxnSpPr/>
      </xdr:nvCxnSpPr>
      <xdr:spPr>
        <a:xfrm flipV="1">
          <a:off x="1130300" y="9886690"/>
          <a:ext cx="889000" cy="7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6414</xdr:rowOff>
    </xdr:from>
    <xdr:to>
      <xdr:col>24</xdr:col>
      <xdr:colOff>114300</xdr:colOff>
      <xdr:row>55</xdr:row>
      <xdr:rowOff>108014</xdr:rowOff>
    </xdr:to>
    <xdr:sp macro="" textlink="">
      <xdr:nvSpPr>
        <xdr:cNvPr id="140" name="楕円 139"/>
        <xdr:cNvSpPr/>
      </xdr:nvSpPr>
      <xdr:spPr>
        <a:xfrm>
          <a:off x="4584700" y="94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29291</xdr:rowOff>
    </xdr:from>
    <xdr:ext cx="534377" cy="259045"/>
    <xdr:sp macro="" textlink="">
      <xdr:nvSpPr>
        <xdr:cNvPr id="141" name="物件費該当値テキスト"/>
        <xdr:cNvSpPr txBox="1"/>
      </xdr:nvSpPr>
      <xdr:spPr>
        <a:xfrm>
          <a:off x="4686300" y="928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63316</xdr:rowOff>
    </xdr:from>
    <xdr:to>
      <xdr:col>20</xdr:col>
      <xdr:colOff>38100</xdr:colOff>
      <xdr:row>55</xdr:row>
      <xdr:rowOff>164916</xdr:rowOff>
    </xdr:to>
    <xdr:sp macro="" textlink="">
      <xdr:nvSpPr>
        <xdr:cNvPr id="142" name="楕円 141"/>
        <xdr:cNvSpPr/>
      </xdr:nvSpPr>
      <xdr:spPr>
        <a:xfrm>
          <a:off x="3746500" y="94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9993</xdr:rowOff>
    </xdr:from>
    <xdr:ext cx="534377" cy="259045"/>
    <xdr:sp macro="" textlink="">
      <xdr:nvSpPr>
        <xdr:cNvPr id="143" name="テキスト ボックス 142"/>
        <xdr:cNvSpPr txBox="1"/>
      </xdr:nvSpPr>
      <xdr:spPr>
        <a:xfrm>
          <a:off x="3530111" y="926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8852</xdr:rowOff>
    </xdr:from>
    <xdr:to>
      <xdr:col>15</xdr:col>
      <xdr:colOff>101600</xdr:colOff>
      <xdr:row>57</xdr:row>
      <xdr:rowOff>110452</xdr:rowOff>
    </xdr:to>
    <xdr:sp macro="" textlink="">
      <xdr:nvSpPr>
        <xdr:cNvPr id="144" name="楕円 143"/>
        <xdr:cNvSpPr/>
      </xdr:nvSpPr>
      <xdr:spPr>
        <a:xfrm>
          <a:off x="2857500" y="97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126979</xdr:rowOff>
    </xdr:from>
    <xdr:ext cx="534377" cy="259045"/>
    <xdr:sp macro="" textlink="">
      <xdr:nvSpPr>
        <xdr:cNvPr id="145" name="テキスト ボックス 144"/>
        <xdr:cNvSpPr txBox="1"/>
      </xdr:nvSpPr>
      <xdr:spPr>
        <a:xfrm>
          <a:off x="2641111" y="955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63240</xdr:rowOff>
    </xdr:from>
    <xdr:to>
      <xdr:col>10</xdr:col>
      <xdr:colOff>165100</xdr:colOff>
      <xdr:row>57</xdr:row>
      <xdr:rowOff>164840</xdr:rowOff>
    </xdr:to>
    <xdr:sp macro="" textlink="">
      <xdr:nvSpPr>
        <xdr:cNvPr id="146" name="楕円 145"/>
        <xdr:cNvSpPr/>
      </xdr:nvSpPr>
      <xdr:spPr>
        <a:xfrm>
          <a:off x="1968500" y="9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9917</xdr:rowOff>
    </xdr:from>
    <xdr:ext cx="534377" cy="259045"/>
    <xdr:sp macro="" textlink="">
      <xdr:nvSpPr>
        <xdr:cNvPr id="147" name="テキスト ボックス 146"/>
        <xdr:cNvSpPr txBox="1"/>
      </xdr:nvSpPr>
      <xdr:spPr>
        <a:xfrm>
          <a:off x="1752111" y="96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136144</xdr:rowOff>
    </xdr:from>
    <xdr:to>
      <xdr:col>6</xdr:col>
      <xdr:colOff>38100</xdr:colOff>
      <xdr:row>58</xdr:row>
      <xdr:rowOff>66294</xdr:rowOff>
    </xdr:to>
    <xdr:sp macro="" textlink="">
      <xdr:nvSpPr>
        <xdr:cNvPr id="148" name="楕円 147"/>
        <xdr:cNvSpPr/>
      </xdr:nvSpPr>
      <xdr:spPr>
        <a:xfrm>
          <a:off x="1079500" y="99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82821</xdr:rowOff>
    </xdr:from>
    <xdr:ext cx="534377" cy="259045"/>
    <xdr:sp macro="" textlink="">
      <xdr:nvSpPr>
        <xdr:cNvPr id="149" name="テキスト ボックス 148"/>
        <xdr:cNvSpPr txBox="1"/>
      </xdr:nvSpPr>
      <xdr:spPr>
        <a:xfrm>
          <a:off x="863111" y="96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66456</xdr:rowOff>
    </xdr:from>
    <xdr:to>
      <xdr:col>24</xdr:col>
      <xdr:colOff>63500</xdr:colOff>
      <xdr:row>77</xdr:row>
      <xdr:rowOff>73955</xdr:rowOff>
    </xdr:to>
    <xdr:cxnSp macro="">
      <xdr:nvCxnSpPr>
        <xdr:cNvPr id="176" name="直線コネクタ 175"/>
        <xdr:cNvCxnSpPr/>
      </xdr:nvCxnSpPr>
      <xdr:spPr>
        <a:xfrm flipV="1">
          <a:off x="3797300" y="13268106"/>
          <a:ext cx="8382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64354</xdr:rowOff>
    </xdr:from>
    <xdr:to>
      <xdr:col>19</xdr:col>
      <xdr:colOff>177800</xdr:colOff>
      <xdr:row>77</xdr:row>
      <xdr:rowOff>73955</xdr:rowOff>
    </xdr:to>
    <xdr:cxnSp macro="">
      <xdr:nvCxnSpPr>
        <xdr:cNvPr id="179" name="直線コネクタ 178"/>
        <xdr:cNvCxnSpPr/>
      </xdr:nvCxnSpPr>
      <xdr:spPr>
        <a:xfrm>
          <a:off x="2908300" y="1326600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63531</xdr:rowOff>
    </xdr:from>
    <xdr:to>
      <xdr:col>15</xdr:col>
      <xdr:colOff>50800</xdr:colOff>
      <xdr:row>77</xdr:row>
      <xdr:rowOff>64354</xdr:rowOff>
    </xdr:to>
    <xdr:cxnSp macro="">
      <xdr:nvCxnSpPr>
        <xdr:cNvPr id="182" name="直線コネクタ 181"/>
        <xdr:cNvCxnSpPr/>
      </xdr:nvCxnSpPr>
      <xdr:spPr>
        <a:xfrm>
          <a:off x="2019300" y="13265181"/>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62891</xdr:rowOff>
    </xdr:from>
    <xdr:to>
      <xdr:col>10</xdr:col>
      <xdr:colOff>114300</xdr:colOff>
      <xdr:row>77</xdr:row>
      <xdr:rowOff>63531</xdr:rowOff>
    </xdr:to>
    <xdr:cxnSp macro="">
      <xdr:nvCxnSpPr>
        <xdr:cNvPr id="185" name="直線コネクタ 184"/>
        <xdr:cNvCxnSpPr/>
      </xdr:nvCxnSpPr>
      <xdr:spPr>
        <a:xfrm>
          <a:off x="1130300" y="1326454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15656</xdr:rowOff>
    </xdr:from>
    <xdr:to>
      <xdr:col>24</xdr:col>
      <xdr:colOff>114300</xdr:colOff>
      <xdr:row>77</xdr:row>
      <xdr:rowOff>117256</xdr:rowOff>
    </xdr:to>
    <xdr:sp macro="" textlink="">
      <xdr:nvSpPr>
        <xdr:cNvPr id="195" name="楕円 194"/>
        <xdr:cNvSpPr/>
      </xdr:nvSpPr>
      <xdr:spPr>
        <a:xfrm>
          <a:off x="4584700" y="132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165533</xdr:rowOff>
    </xdr:from>
    <xdr:ext cx="469744" cy="259045"/>
    <xdr:sp macro="" textlink="">
      <xdr:nvSpPr>
        <xdr:cNvPr id="196" name="維持補修費該当値テキスト"/>
        <xdr:cNvSpPr txBox="1"/>
      </xdr:nvSpPr>
      <xdr:spPr>
        <a:xfrm>
          <a:off x="4686300" y="1319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23155</xdr:rowOff>
    </xdr:from>
    <xdr:to>
      <xdr:col>20</xdr:col>
      <xdr:colOff>38100</xdr:colOff>
      <xdr:row>77</xdr:row>
      <xdr:rowOff>124755</xdr:rowOff>
    </xdr:to>
    <xdr:sp macro="" textlink="">
      <xdr:nvSpPr>
        <xdr:cNvPr id="197" name="楕円 196"/>
        <xdr:cNvSpPr/>
      </xdr:nvSpPr>
      <xdr:spPr>
        <a:xfrm>
          <a:off x="3746500" y="132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115882</xdr:rowOff>
    </xdr:from>
    <xdr:ext cx="469744" cy="259045"/>
    <xdr:sp macro="" textlink="">
      <xdr:nvSpPr>
        <xdr:cNvPr id="198" name="テキスト ボックス 197"/>
        <xdr:cNvSpPr txBox="1"/>
      </xdr:nvSpPr>
      <xdr:spPr>
        <a:xfrm>
          <a:off x="3562428" y="133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13554</xdr:rowOff>
    </xdr:from>
    <xdr:to>
      <xdr:col>15</xdr:col>
      <xdr:colOff>101600</xdr:colOff>
      <xdr:row>77</xdr:row>
      <xdr:rowOff>115154</xdr:rowOff>
    </xdr:to>
    <xdr:sp macro="" textlink="">
      <xdr:nvSpPr>
        <xdr:cNvPr id="199" name="楕円 198"/>
        <xdr:cNvSpPr/>
      </xdr:nvSpPr>
      <xdr:spPr>
        <a:xfrm>
          <a:off x="2857500" y="1321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106281</xdr:rowOff>
    </xdr:from>
    <xdr:ext cx="469744" cy="259045"/>
    <xdr:sp macro="" textlink="">
      <xdr:nvSpPr>
        <xdr:cNvPr id="200" name="テキスト ボックス 199"/>
        <xdr:cNvSpPr txBox="1"/>
      </xdr:nvSpPr>
      <xdr:spPr>
        <a:xfrm>
          <a:off x="2673428" y="1330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12731</xdr:rowOff>
    </xdr:from>
    <xdr:to>
      <xdr:col>10</xdr:col>
      <xdr:colOff>165100</xdr:colOff>
      <xdr:row>77</xdr:row>
      <xdr:rowOff>114331</xdr:rowOff>
    </xdr:to>
    <xdr:sp macro="" textlink="">
      <xdr:nvSpPr>
        <xdr:cNvPr id="201" name="楕円 200"/>
        <xdr:cNvSpPr/>
      </xdr:nvSpPr>
      <xdr:spPr>
        <a:xfrm>
          <a:off x="1968500" y="132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105458</xdr:rowOff>
    </xdr:from>
    <xdr:ext cx="469744" cy="259045"/>
    <xdr:sp macro="" textlink="">
      <xdr:nvSpPr>
        <xdr:cNvPr id="202" name="テキスト ボックス 201"/>
        <xdr:cNvSpPr txBox="1"/>
      </xdr:nvSpPr>
      <xdr:spPr>
        <a:xfrm>
          <a:off x="1784428" y="1330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12091</xdr:rowOff>
    </xdr:from>
    <xdr:to>
      <xdr:col>6</xdr:col>
      <xdr:colOff>38100</xdr:colOff>
      <xdr:row>77</xdr:row>
      <xdr:rowOff>113691</xdr:rowOff>
    </xdr:to>
    <xdr:sp macro="" textlink="">
      <xdr:nvSpPr>
        <xdr:cNvPr id="203" name="楕円 202"/>
        <xdr:cNvSpPr/>
      </xdr:nvSpPr>
      <xdr:spPr>
        <a:xfrm>
          <a:off x="1079500" y="132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104818</xdr:rowOff>
    </xdr:from>
    <xdr:ext cx="469744" cy="259045"/>
    <xdr:sp macro="" textlink="">
      <xdr:nvSpPr>
        <xdr:cNvPr id="204" name="テキスト ボックス 203"/>
        <xdr:cNvSpPr txBox="1"/>
      </xdr:nvSpPr>
      <xdr:spPr>
        <a:xfrm>
          <a:off x="895428" y="1330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9156</xdr:rowOff>
    </xdr:from>
    <xdr:to>
      <xdr:col>24</xdr:col>
      <xdr:colOff>63500</xdr:colOff>
      <xdr:row>96</xdr:row>
      <xdr:rowOff>150940</xdr:rowOff>
    </xdr:to>
    <xdr:cxnSp macro="">
      <xdr:nvCxnSpPr>
        <xdr:cNvPr id="234" name="直線コネクタ 233"/>
        <xdr:cNvCxnSpPr/>
      </xdr:nvCxnSpPr>
      <xdr:spPr>
        <a:xfrm>
          <a:off x="3797300" y="16468356"/>
          <a:ext cx="838200" cy="14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9156</xdr:rowOff>
    </xdr:from>
    <xdr:to>
      <xdr:col>19</xdr:col>
      <xdr:colOff>177800</xdr:colOff>
      <xdr:row>98</xdr:row>
      <xdr:rowOff>37058</xdr:rowOff>
    </xdr:to>
    <xdr:cxnSp macro="">
      <xdr:nvCxnSpPr>
        <xdr:cNvPr id="237" name="直線コネクタ 236"/>
        <xdr:cNvCxnSpPr/>
      </xdr:nvCxnSpPr>
      <xdr:spPr>
        <a:xfrm flipV="1">
          <a:off x="2908300" y="16468356"/>
          <a:ext cx="889000" cy="3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37058</xdr:rowOff>
    </xdr:from>
    <xdr:to>
      <xdr:col>15</xdr:col>
      <xdr:colOff>50800</xdr:colOff>
      <xdr:row>98</xdr:row>
      <xdr:rowOff>115315</xdr:rowOff>
    </xdr:to>
    <xdr:cxnSp macro="">
      <xdr:nvCxnSpPr>
        <xdr:cNvPr id="240" name="直線コネクタ 239"/>
        <xdr:cNvCxnSpPr/>
      </xdr:nvCxnSpPr>
      <xdr:spPr>
        <a:xfrm flipV="1">
          <a:off x="2019300" y="16839158"/>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63377</xdr:rowOff>
    </xdr:from>
    <xdr:ext cx="599010" cy="259045"/>
    <xdr:sp macro="" textlink="">
      <xdr:nvSpPr>
        <xdr:cNvPr id="242" name="テキスト ボックス 241"/>
        <xdr:cNvSpPr txBox="1"/>
      </xdr:nvSpPr>
      <xdr:spPr>
        <a:xfrm>
          <a:off x="2608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115315</xdr:rowOff>
    </xdr:from>
    <xdr:to>
      <xdr:col>10</xdr:col>
      <xdr:colOff>114300</xdr:colOff>
      <xdr:row>99</xdr:row>
      <xdr:rowOff>20613</xdr:rowOff>
    </xdr:to>
    <xdr:cxnSp macro="">
      <xdr:nvCxnSpPr>
        <xdr:cNvPr id="243" name="直線コネクタ 242"/>
        <xdr:cNvCxnSpPr/>
      </xdr:nvCxnSpPr>
      <xdr:spPr>
        <a:xfrm flipV="1">
          <a:off x="1130300" y="16917415"/>
          <a:ext cx="889000" cy="7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127830</xdr:rowOff>
    </xdr:from>
    <xdr:ext cx="599010" cy="259045"/>
    <xdr:sp macro="" textlink="">
      <xdr:nvSpPr>
        <xdr:cNvPr id="245" name="テキスト ボックス 244"/>
        <xdr:cNvSpPr txBox="1"/>
      </xdr:nvSpPr>
      <xdr:spPr>
        <a:xfrm>
          <a:off x="1719795" y="165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19638</xdr:rowOff>
    </xdr:from>
    <xdr:ext cx="534377" cy="259045"/>
    <xdr:sp macro="" textlink="">
      <xdr:nvSpPr>
        <xdr:cNvPr id="247" name="テキスト ボックス 246"/>
        <xdr:cNvSpPr txBox="1"/>
      </xdr:nvSpPr>
      <xdr:spPr>
        <a:xfrm>
          <a:off x="863111" y="166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100140</xdr:rowOff>
    </xdr:from>
    <xdr:to>
      <xdr:col>24</xdr:col>
      <xdr:colOff>114300</xdr:colOff>
      <xdr:row>97</xdr:row>
      <xdr:rowOff>30290</xdr:rowOff>
    </xdr:to>
    <xdr:sp macro="" textlink="">
      <xdr:nvSpPr>
        <xdr:cNvPr id="253" name="楕円 252"/>
        <xdr:cNvSpPr/>
      </xdr:nvSpPr>
      <xdr:spPr>
        <a:xfrm>
          <a:off x="4584700" y="165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123017</xdr:rowOff>
    </xdr:from>
    <xdr:ext cx="599010" cy="259045"/>
    <xdr:sp macro="" textlink="">
      <xdr:nvSpPr>
        <xdr:cNvPr id="254" name="扶助費該当値テキスト"/>
        <xdr:cNvSpPr txBox="1"/>
      </xdr:nvSpPr>
      <xdr:spPr>
        <a:xfrm>
          <a:off x="4686300" y="1641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129806</xdr:rowOff>
    </xdr:from>
    <xdr:to>
      <xdr:col>20</xdr:col>
      <xdr:colOff>38100</xdr:colOff>
      <xdr:row>96</xdr:row>
      <xdr:rowOff>59956</xdr:rowOff>
    </xdr:to>
    <xdr:sp macro="" textlink="">
      <xdr:nvSpPr>
        <xdr:cNvPr id="255" name="楕円 254"/>
        <xdr:cNvSpPr/>
      </xdr:nvSpPr>
      <xdr:spPr>
        <a:xfrm>
          <a:off x="3746500" y="164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76483</xdr:rowOff>
    </xdr:from>
    <xdr:ext cx="599010" cy="259045"/>
    <xdr:sp macro="" textlink="">
      <xdr:nvSpPr>
        <xdr:cNvPr id="256" name="テキスト ボックス 255"/>
        <xdr:cNvSpPr txBox="1"/>
      </xdr:nvSpPr>
      <xdr:spPr>
        <a:xfrm>
          <a:off x="3497795" y="1619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157708</xdr:rowOff>
    </xdr:from>
    <xdr:to>
      <xdr:col>15</xdr:col>
      <xdr:colOff>101600</xdr:colOff>
      <xdr:row>98</xdr:row>
      <xdr:rowOff>87858</xdr:rowOff>
    </xdr:to>
    <xdr:sp macro="" textlink="">
      <xdr:nvSpPr>
        <xdr:cNvPr id="257" name="楕円 256"/>
        <xdr:cNvSpPr/>
      </xdr:nvSpPr>
      <xdr:spPr>
        <a:xfrm>
          <a:off x="2857500" y="167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78985</xdr:rowOff>
    </xdr:from>
    <xdr:ext cx="599010" cy="259045"/>
    <xdr:sp macro="" textlink="">
      <xdr:nvSpPr>
        <xdr:cNvPr id="258" name="テキスト ボックス 257"/>
        <xdr:cNvSpPr txBox="1"/>
      </xdr:nvSpPr>
      <xdr:spPr>
        <a:xfrm>
          <a:off x="2608795" y="1688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64515</xdr:rowOff>
    </xdr:from>
    <xdr:to>
      <xdr:col>10</xdr:col>
      <xdr:colOff>165100</xdr:colOff>
      <xdr:row>98</xdr:row>
      <xdr:rowOff>166115</xdr:rowOff>
    </xdr:to>
    <xdr:sp macro="" textlink="">
      <xdr:nvSpPr>
        <xdr:cNvPr id="259" name="楕円 258"/>
        <xdr:cNvSpPr/>
      </xdr:nvSpPr>
      <xdr:spPr>
        <a:xfrm>
          <a:off x="1968500" y="168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157242</xdr:rowOff>
    </xdr:from>
    <xdr:ext cx="534377" cy="259045"/>
    <xdr:sp macro="" textlink="">
      <xdr:nvSpPr>
        <xdr:cNvPr id="260" name="テキスト ボックス 259"/>
        <xdr:cNvSpPr txBox="1"/>
      </xdr:nvSpPr>
      <xdr:spPr>
        <a:xfrm>
          <a:off x="1752111" y="1695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141263</xdr:rowOff>
    </xdr:from>
    <xdr:to>
      <xdr:col>6</xdr:col>
      <xdr:colOff>38100</xdr:colOff>
      <xdr:row>99</xdr:row>
      <xdr:rowOff>71413</xdr:rowOff>
    </xdr:to>
    <xdr:sp macro="" textlink="">
      <xdr:nvSpPr>
        <xdr:cNvPr id="261" name="楕円 260"/>
        <xdr:cNvSpPr/>
      </xdr:nvSpPr>
      <xdr:spPr>
        <a:xfrm>
          <a:off x="1079500" y="169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62540</xdr:rowOff>
    </xdr:from>
    <xdr:ext cx="534377" cy="259045"/>
    <xdr:sp macro="" textlink="">
      <xdr:nvSpPr>
        <xdr:cNvPr id="262" name="テキスト ボックス 261"/>
        <xdr:cNvSpPr txBox="1"/>
      </xdr:nvSpPr>
      <xdr:spPr>
        <a:xfrm>
          <a:off x="863111" y="170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74756</xdr:rowOff>
    </xdr:from>
    <xdr:to>
      <xdr:col>55</xdr:col>
      <xdr:colOff>0</xdr:colOff>
      <xdr:row>38</xdr:row>
      <xdr:rowOff>88559</xdr:rowOff>
    </xdr:to>
    <xdr:cxnSp macro="">
      <xdr:nvCxnSpPr>
        <xdr:cNvPr id="293" name="直線コネクタ 292"/>
        <xdr:cNvCxnSpPr/>
      </xdr:nvCxnSpPr>
      <xdr:spPr>
        <a:xfrm flipV="1">
          <a:off x="9639300" y="6589856"/>
          <a:ext cx="8382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4" name="補助費等平均値テキスト"/>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122000</xdr:rowOff>
    </xdr:from>
    <xdr:to>
      <xdr:col>50</xdr:col>
      <xdr:colOff>114300</xdr:colOff>
      <xdr:row>38</xdr:row>
      <xdr:rowOff>88559</xdr:rowOff>
    </xdr:to>
    <xdr:cxnSp macro="">
      <xdr:nvCxnSpPr>
        <xdr:cNvPr id="296" name="直線コネクタ 295"/>
        <xdr:cNvCxnSpPr/>
      </xdr:nvCxnSpPr>
      <xdr:spPr>
        <a:xfrm>
          <a:off x="8750300" y="5436950"/>
          <a:ext cx="889000" cy="116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298" name="テキスト ボックス 297"/>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122000</xdr:rowOff>
    </xdr:from>
    <xdr:to>
      <xdr:col>45</xdr:col>
      <xdr:colOff>177800</xdr:colOff>
      <xdr:row>38</xdr:row>
      <xdr:rowOff>101861</xdr:rowOff>
    </xdr:to>
    <xdr:cxnSp macro="">
      <xdr:nvCxnSpPr>
        <xdr:cNvPr id="299" name="直線コネクタ 298"/>
        <xdr:cNvCxnSpPr/>
      </xdr:nvCxnSpPr>
      <xdr:spPr>
        <a:xfrm flipV="1">
          <a:off x="7861300" y="5436950"/>
          <a:ext cx="889000" cy="11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1" name="テキスト ボックス 300"/>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98715</xdr:rowOff>
    </xdr:from>
    <xdr:to>
      <xdr:col>41</xdr:col>
      <xdr:colOff>50800</xdr:colOff>
      <xdr:row>38</xdr:row>
      <xdr:rowOff>101861</xdr:rowOff>
    </xdr:to>
    <xdr:cxnSp macro="">
      <xdr:nvCxnSpPr>
        <xdr:cNvPr id="302" name="直線コネクタ 301"/>
        <xdr:cNvCxnSpPr/>
      </xdr:nvCxnSpPr>
      <xdr:spPr>
        <a:xfrm>
          <a:off x="6972300" y="6613815"/>
          <a:ext cx="8890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19542</xdr:rowOff>
    </xdr:from>
    <xdr:ext cx="534377" cy="259045"/>
    <xdr:sp macro="" textlink="">
      <xdr:nvSpPr>
        <xdr:cNvPr id="304" name="テキスト ボックス 303"/>
        <xdr:cNvSpPr txBox="1"/>
      </xdr:nvSpPr>
      <xdr:spPr>
        <a:xfrm>
          <a:off x="7594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33835</xdr:rowOff>
    </xdr:from>
    <xdr:ext cx="534377" cy="259045"/>
    <xdr:sp macro="" textlink="">
      <xdr:nvSpPr>
        <xdr:cNvPr id="306" name="テキスト ボックス 305"/>
        <xdr:cNvSpPr txBox="1"/>
      </xdr:nvSpPr>
      <xdr:spPr>
        <a:xfrm>
          <a:off x="6705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23956</xdr:rowOff>
    </xdr:from>
    <xdr:to>
      <xdr:col>55</xdr:col>
      <xdr:colOff>50800</xdr:colOff>
      <xdr:row>38</xdr:row>
      <xdr:rowOff>125556</xdr:rowOff>
    </xdr:to>
    <xdr:sp macro="" textlink="">
      <xdr:nvSpPr>
        <xdr:cNvPr id="312" name="楕円 311"/>
        <xdr:cNvSpPr/>
      </xdr:nvSpPr>
      <xdr:spPr>
        <a:xfrm>
          <a:off x="10426700" y="653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110333</xdr:rowOff>
    </xdr:from>
    <xdr:ext cx="534377" cy="259045"/>
    <xdr:sp macro="" textlink="">
      <xdr:nvSpPr>
        <xdr:cNvPr id="313" name="補助費等該当値テキスト"/>
        <xdr:cNvSpPr txBox="1"/>
      </xdr:nvSpPr>
      <xdr:spPr>
        <a:xfrm>
          <a:off x="10528300" y="645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37759</xdr:rowOff>
    </xdr:from>
    <xdr:to>
      <xdr:col>50</xdr:col>
      <xdr:colOff>165100</xdr:colOff>
      <xdr:row>38</xdr:row>
      <xdr:rowOff>139359</xdr:rowOff>
    </xdr:to>
    <xdr:sp macro="" textlink="">
      <xdr:nvSpPr>
        <xdr:cNvPr id="314" name="楕円 313"/>
        <xdr:cNvSpPr/>
      </xdr:nvSpPr>
      <xdr:spPr>
        <a:xfrm>
          <a:off x="9588500" y="655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130486</xdr:rowOff>
    </xdr:from>
    <xdr:ext cx="534377" cy="259045"/>
    <xdr:sp macro="" textlink="">
      <xdr:nvSpPr>
        <xdr:cNvPr id="315" name="テキスト ボックス 314"/>
        <xdr:cNvSpPr txBox="1"/>
      </xdr:nvSpPr>
      <xdr:spPr>
        <a:xfrm>
          <a:off x="9372111" y="664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71200</xdr:rowOff>
    </xdr:from>
    <xdr:to>
      <xdr:col>46</xdr:col>
      <xdr:colOff>38100</xdr:colOff>
      <xdr:row>32</xdr:row>
      <xdr:rowOff>1350</xdr:rowOff>
    </xdr:to>
    <xdr:sp macro="" textlink="">
      <xdr:nvSpPr>
        <xdr:cNvPr id="316" name="楕円 315"/>
        <xdr:cNvSpPr/>
      </xdr:nvSpPr>
      <xdr:spPr>
        <a:xfrm>
          <a:off x="8699500" y="53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163927</xdr:rowOff>
    </xdr:from>
    <xdr:ext cx="599010" cy="259045"/>
    <xdr:sp macro="" textlink="">
      <xdr:nvSpPr>
        <xdr:cNvPr id="317" name="テキスト ボックス 316"/>
        <xdr:cNvSpPr txBox="1"/>
      </xdr:nvSpPr>
      <xdr:spPr>
        <a:xfrm>
          <a:off x="8450795" y="547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51061</xdr:rowOff>
    </xdr:from>
    <xdr:to>
      <xdr:col>41</xdr:col>
      <xdr:colOff>101600</xdr:colOff>
      <xdr:row>38</xdr:row>
      <xdr:rowOff>152661</xdr:rowOff>
    </xdr:to>
    <xdr:sp macro="" textlink="">
      <xdr:nvSpPr>
        <xdr:cNvPr id="318" name="楕円 317"/>
        <xdr:cNvSpPr/>
      </xdr:nvSpPr>
      <xdr:spPr>
        <a:xfrm>
          <a:off x="7810500" y="656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143788</xdr:rowOff>
    </xdr:from>
    <xdr:ext cx="534377" cy="259045"/>
    <xdr:sp macro="" textlink="">
      <xdr:nvSpPr>
        <xdr:cNvPr id="319" name="テキスト ボックス 318"/>
        <xdr:cNvSpPr txBox="1"/>
      </xdr:nvSpPr>
      <xdr:spPr>
        <a:xfrm>
          <a:off x="7594111" y="66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47915</xdr:rowOff>
    </xdr:from>
    <xdr:to>
      <xdr:col>36</xdr:col>
      <xdr:colOff>165100</xdr:colOff>
      <xdr:row>38</xdr:row>
      <xdr:rowOff>149515</xdr:rowOff>
    </xdr:to>
    <xdr:sp macro="" textlink="">
      <xdr:nvSpPr>
        <xdr:cNvPr id="320" name="楕円 319"/>
        <xdr:cNvSpPr/>
      </xdr:nvSpPr>
      <xdr:spPr>
        <a:xfrm>
          <a:off x="6921500" y="65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140642</xdr:rowOff>
    </xdr:from>
    <xdr:ext cx="534377" cy="259045"/>
    <xdr:sp macro="" textlink="">
      <xdr:nvSpPr>
        <xdr:cNvPr id="321" name="テキスト ボックス 320"/>
        <xdr:cNvSpPr txBox="1"/>
      </xdr:nvSpPr>
      <xdr:spPr>
        <a:xfrm>
          <a:off x="6705111" y="6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94163</xdr:rowOff>
    </xdr:from>
    <xdr:to>
      <xdr:col>55</xdr:col>
      <xdr:colOff>0</xdr:colOff>
      <xdr:row>58</xdr:row>
      <xdr:rowOff>156776</xdr:rowOff>
    </xdr:to>
    <xdr:cxnSp macro="">
      <xdr:nvCxnSpPr>
        <xdr:cNvPr id="349" name="直線コネクタ 348"/>
        <xdr:cNvCxnSpPr/>
      </xdr:nvCxnSpPr>
      <xdr:spPr>
        <a:xfrm>
          <a:off x="9639300" y="9866813"/>
          <a:ext cx="838200" cy="23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0" name="普通建設事業費平均値テキスト"/>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160891</xdr:rowOff>
    </xdr:from>
    <xdr:to>
      <xdr:col>50</xdr:col>
      <xdr:colOff>114300</xdr:colOff>
      <xdr:row>57</xdr:row>
      <xdr:rowOff>94163</xdr:rowOff>
    </xdr:to>
    <xdr:cxnSp macro="">
      <xdr:nvCxnSpPr>
        <xdr:cNvPr id="352" name="直線コネクタ 351"/>
        <xdr:cNvCxnSpPr/>
      </xdr:nvCxnSpPr>
      <xdr:spPr>
        <a:xfrm>
          <a:off x="8750300" y="9590641"/>
          <a:ext cx="889000" cy="27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4" name="テキスト ボックス 353"/>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160891</xdr:rowOff>
    </xdr:from>
    <xdr:to>
      <xdr:col>45</xdr:col>
      <xdr:colOff>177800</xdr:colOff>
      <xdr:row>56</xdr:row>
      <xdr:rowOff>133002</xdr:rowOff>
    </xdr:to>
    <xdr:cxnSp macro="">
      <xdr:nvCxnSpPr>
        <xdr:cNvPr id="355" name="直線コネクタ 354"/>
        <xdr:cNvCxnSpPr/>
      </xdr:nvCxnSpPr>
      <xdr:spPr>
        <a:xfrm flipV="1">
          <a:off x="7861300" y="9590641"/>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7" name="テキスト ボックス 356"/>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133002</xdr:rowOff>
    </xdr:from>
    <xdr:to>
      <xdr:col>41</xdr:col>
      <xdr:colOff>50800</xdr:colOff>
      <xdr:row>58</xdr:row>
      <xdr:rowOff>95443</xdr:rowOff>
    </xdr:to>
    <xdr:cxnSp macro="">
      <xdr:nvCxnSpPr>
        <xdr:cNvPr id="358" name="直線コネクタ 357"/>
        <xdr:cNvCxnSpPr/>
      </xdr:nvCxnSpPr>
      <xdr:spPr>
        <a:xfrm flipV="1">
          <a:off x="6972300" y="9734202"/>
          <a:ext cx="889000" cy="30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0" name="テキスト ボックス 359"/>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77342</xdr:rowOff>
    </xdr:from>
    <xdr:ext cx="534377" cy="259045"/>
    <xdr:sp macro="" textlink="">
      <xdr:nvSpPr>
        <xdr:cNvPr id="362" name="テキスト ボックス 361"/>
        <xdr:cNvSpPr txBox="1"/>
      </xdr:nvSpPr>
      <xdr:spPr>
        <a:xfrm>
          <a:off x="6705111" y="95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105976</xdr:rowOff>
    </xdr:from>
    <xdr:to>
      <xdr:col>55</xdr:col>
      <xdr:colOff>50800</xdr:colOff>
      <xdr:row>59</xdr:row>
      <xdr:rowOff>36126</xdr:rowOff>
    </xdr:to>
    <xdr:sp macro="" textlink="">
      <xdr:nvSpPr>
        <xdr:cNvPr id="368" name="楕円 367"/>
        <xdr:cNvSpPr/>
      </xdr:nvSpPr>
      <xdr:spPr>
        <a:xfrm>
          <a:off x="10426700" y="100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20903</xdr:rowOff>
    </xdr:from>
    <xdr:ext cx="534377" cy="259045"/>
    <xdr:sp macro="" textlink="">
      <xdr:nvSpPr>
        <xdr:cNvPr id="369" name="普通建設事業費該当値テキスト"/>
        <xdr:cNvSpPr txBox="1"/>
      </xdr:nvSpPr>
      <xdr:spPr>
        <a:xfrm>
          <a:off x="10528300" y="99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43363</xdr:rowOff>
    </xdr:from>
    <xdr:to>
      <xdr:col>50</xdr:col>
      <xdr:colOff>165100</xdr:colOff>
      <xdr:row>57</xdr:row>
      <xdr:rowOff>144963</xdr:rowOff>
    </xdr:to>
    <xdr:sp macro="" textlink="">
      <xdr:nvSpPr>
        <xdr:cNvPr id="370" name="楕円 369"/>
        <xdr:cNvSpPr/>
      </xdr:nvSpPr>
      <xdr:spPr>
        <a:xfrm>
          <a:off x="9588500" y="98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136090</xdr:rowOff>
    </xdr:from>
    <xdr:ext cx="534377" cy="259045"/>
    <xdr:sp macro="" textlink="">
      <xdr:nvSpPr>
        <xdr:cNvPr id="371" name="テキスト ボックス 370"/>
        <xdr:cNvSpPr txBox="1"/>
      </xdr:nvSpPr>
      <xdr:spPr>
        <a:xfrm>
          <a:off x="9372111" y="990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110091</xdr:rowOff>
    </xdr:from>
    <xdr:to>
      <xdr:col>46</xdr:col>
      <xdr:colOff>38100</xdr:colOff>
      <xdr:row>56</xdr:row>
      <xdr:rowOff>40241</xdr:rowOff>
    </xdr:to>
    <xdr:sp macro="" textlink="">
      <xdr:nvSpPr>
        <xdr:cNvPr id="372" name="楕円 371"/>
        <xdr:cNvSpPr/>
      </xdr:nvSpPr>
      <xdr:spPr>
        <a:xfrm>
          <a:off x="8699500" y="95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56768</xdr:rowOff>
    </xdr:from>
    <xdr:ext cx="534377" cy="259045"/>
    <xdr:sp macro="" textlink="">
      <xdr:nvSpPr>
        <xdr:cNvPr id="373" name="テキスト ボックス 372"/>
        <xdr:cNvSpPr txBox="1"/>
      </xdr:nvSpPr>
      <xdr:spPr>
        <a:xfrm>
          <a:off x="8483111" y="93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82202</xdr:rowOff>
    </xdr:from>
    <xdr:to>
      <xdr:col>41</xdr:col>
      <xdr:colOff>101600</xdr:colOff>
      <xdr:row>57</xdr:row>
      <xdr:rowOff>12352</xdr:rowOff>
    </xdr:to>
    <xdr:sp macro="" textlink="">
      <xdr:nvSpPr>
        <xdr:cNvPr id="374" name="楕円 373"/>
        <xdr:cNvSpPr/>
      </xdr:nvSpPr>
      <xdr:spPr>
        <a:xfrm>
          <a:off x="7810500" y="96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3479</xdr:rowOff>
    </xdr:from>
    <xdr:ext cx="534377" cy="259045"/>
    <xdr:sp macro="" textlink="">
      <xdr:nvSpPr>
        <xdr:cNvPr id="375" name="テキスト ボックス 374"/>
        <xdr:cNvSpPr txBox="1"/>
      </xdr:nvSpPr>
      <xdr:spPr>
        <a:xfrm>
          <a:off x="7594111" y="97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44643</xdr:rowOff>
    </xdr:from>
    <xdr:to>
      <xdr:col>36</xdr:col>
      <xdr:colOff>165100</xdr:colOff>
      <xdr:row>58</xdr:row>
      <xdr:rowOff>146243</xdr:rowOff>
    </xdr:to>
    <xdr:sp macro="" textlink="">
      <xdr:nvSpPr>
        <xdr:cNvPr id="376" name="楕円 375"/>
        <xdr:cNvSpPr/>
      </xdr:nvSpPr>
      <xdr:spPr>
        <a:xfrm>
          <a:off x="6921500" y="99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137370</xdr:rowOff>
    </xdr:from>
    <xdr:ext cx="534377" cy="259045"/>
    <xdr:sp macro="" textlink="">
      <xdr:nvSpPr>
        <xdr:cNvPr id="377" name="テキスト ボックス 376"/>
        <xdr:cNvSpPr txBox="1"/>
      </xdr:nvSpPr>
      <xdr:spPr>
        <a:xfrm>
          <a:off x="6705111" y="1008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162744</xdr:rowOff>
    </xdr:from>
    <xdr:to>
      <xdr:col>55</xdr:col>
      <xdr:colOff>0</xdr:colOff>
      <xdr:row>77</xdr:row>
      <xdr:rowOff>150352</xdr:rowOff>
    </xdr:to>
    <xdr:cxnSp macro="">
      <xdr:nvCxnSpPr>
        <xdr:cNvPr id="404" name="直線コネクタ 403"/>
        <xdr:cNvCxnSpPr/>
      </xdr:nvCxnSpPr>
      <xdr:spPr>
        <a:xfrm flipV="1">
          <a:off x="9639300" y="13192944"/>
          <a:ext cx="838200" cy="15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101069</xdr:rowOff>
    </xdr:from>
    <xdr:ext cx="469744" cy="259045"/>
    <xdr:sp macro="" textlink="">
      <xdr:nvSpPr>
        <xdr:cNvPr id="405" name="普通建設事業費 （ うち新規整備　）平均値テキスト"/>
        <xdr:cNvSpPr txBox="1"/>
      </xdr:nvSpPr>
      <xdr:spPr>
        <a:xfrm>
          <a:off x="10528300" y="1313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150536</xdr:rowOff>
    </xdr:from>
    <xdr:to>
      <xdr:col>50</xdr:col>
      <xdr:colOff>114300</xdr:colOff>
      <xdr:row>77</xdr:row>
      <xdr:rowOff>150352</xdr:rowOff>
    </xdr:to>
    <xdr:cxnSp macro="">
      <xdr:nvCxnSpPr>
        <xdr:cNvPr id="407" name="直線コネクタ 406"/>
        <xdr:cNvCxnSpPr/>
      </xdr:nvCxnSpPr>
      <xdr:spPr>
        <a:xfrm>
          <a:off x="8750300" y="12494936"/>
          <a:ext cx="889000" cy="85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150536</xdr:rowOff>
    </xdr:from>
    <xdr:to>
      <xdr:col>45</xdr:col>
      <xdr:colOff>177800</xdr:colOff>
      <xdr:row>74</xdr:row>
      <xdr:rowOff>73361</xdr:rowOff>
    </xdr:to>
    <xdr:cxnSp macro="">
      <xdr:nvCxnSpPr>
        <xdr:cNvPr id="410" name="直線コネクタ 409"/>
        <xdr:cNvCxnSpPr/>
      </xdr:nvCxnSpPr>
      <xdr:spPr>
        <a:xfrm flipV="1">
          <a:off x="7861300" y="12494936"/>
          <a:ext cx="889000" cy="26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56492</xdr:rowOff>
    </xdr:from>
    <xdr:ext cx="534377" cy="259045"/>
    <xdr:sp macro="" textlink="">
      <xdr:nvSpPr>
        <xdr:cNvPr id="412" name="テキスト ボックス 411"/>
        <xdr:cNvSpPr txBox="1"/>
      </xdr:nvSpPr>
      <xdr:spPr>
        <a:xfrm>
          <a:off x="8483111" y="13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73361</xdr:rowOff>
    </xdr:from>
    <xdr:to>
      <xdr:col>41</xdr:col>
      <xdr:colOff>50800</xdr:colOff>
      <xdr:row>77</xdr:row>
      <xdr:rowOff>156479</xdr:rowOff>
    </xdr:to>
    <xdr:cxnSp macro="">
      <xdr:nvCxnSpPr>
        <xdr:cNvPr id="413" name="直線コネクタ 412"/>
        <xdr:cNvCxnSpPr/>
      </xdr:nvCxnSpPr>
      <xdr:spPr>
        <a:xfrm flipV="1">
          <a:off x="6972300" y="12760661"/>
          <a:ext cx="889000" cy="59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61658</xdr:rowOff>
    </xdr:from>
    <xdr:ext cx="534377" cy="259045"/>
    <xdr:sp macro="" textlink="">
      <xdr:nvSpPr>
        <xdr:cNvPr id="415" name="テキスト ボックス 414"/>
        <xdr:cNvSpPr txBox="1"/>
      </xdr:nvSpPr>
      <xdr:spPr>
        <a:xfrm>
          <a:off x="7594111" y="130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7" name="テキスト ボックス 416"/>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111944</xdr:rowOff>
    </xdr:from>
    <xdr:to>
      <xdr:col>55</xdr:col>
      <xdr:colOff>50800</xdr:colOff>
      <xdr:row>77</xdr:row>
      <xdr:rowOff>42094</xdr:rowOff>
    </xdr:to>
    <xdr:sp macro="" textlink="">
      <xdr:nvSpPr>
        <xdr:cNvPr id="423" name="楕円 422"/>
        <xdr:cNvSpPr/>
      </xdr:nvSpPr>
      <xdr:spPr>
        <a:xfrm>
          <a:off x="10426700" y="131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134821</xdr:rowOff>
    </xdr:from>
    <xdr:ext cx="469744" cy="259045"/>
    <xdr:sp macro="" textlink="">
      <xdr:nvSpPr>
        <xdr:cNvPr id="424" name="普通建設事業費 （ うち新規整備　）該当値テキスト"/>
        <xdr:cNvSpPr txBox="1"/>
      </xdr:nvSpPr>
      <xdr:spPr>
        <a:xfrm>
          <a:off x="10528300" y="1299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99552</xdr:rowOff>
    </xdr:from>
    <xdr:to>
      <xdr:col>50</xdr:col>
      <xdr:colOff>165100</xdr:colOff>
      <xdr:row>78</xdr:row>
      <xdr:rowOff>29702</xdr:rowOff>
    </xdr:to>
    <xdr:sp macro="" textlink="">
      <xdr:nvSpPr>
        <xdr:cNvPr id="425" name="楕円 424"/>
        <xdr:cNvSpPr/>
      </xdr:nvSpPr>
      <xdr:spPr>
        <a:xfrm>
          <a:off x="9588500" y="1330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20829</xdr:rowOff>
    </xdr:from>
    <xdr:ext cx="469744" cy="259045"/>
    <xdr:sp macro="" textlink="">
      <xdr:nvSpPr>
        <xdr:cNvPr id="426" name="テキスト ボックス 425"/>
        <xdr:cNvSpPr txBox="1"/>
      </xdr:nvSpPr>
      <xdr:spPr>
        <a:xfrm>
          <a:off x="9404428" y="1339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99736</xdr:rowOff>
    </xdr:from>
    <xdr:to>
      <xdr:col>46</xdr:col>
      <xdr:colOff>38100</xdr:colOff>
      <xdr:row>73</xdr:row>
      <xdr:rowOff>29886</xdr:rowOff>
    </xdr:to>
    <xdr:sp macro="" textlink="">
      <xdr:nvSpPr>
        <xdr:cNvPr id="427" name="楕円 426"/>
        <xdr:cNvSpPr/>
      </xdr:nvSpPr>
      <xdr:spPr>
        <a:xfrm>
          <a:off x="8699500" y="1244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46413</xdr:rowOff>
    </xdr:from>
    <xdr:ext cx="534377" cy="259045"/>
    <xdr:sp macro="" textlink="">
      <xdr:nvSpPr>
        <xdr:cNvPr id="428" name="テキスト ボックス 427"/>
        <xdr:cNvSpPr txBox="1"/>
      </xdr:nvSpPr>
      <xdr:spPr>
        <a:xfrm>
          <a:off x="8483111" y="12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22561</xdr:rowOff>
    </xdr:from>
    <xdr:to>
      <xdr:col>41</xdr:col>
      <xdr:colOff>101600</xdr:colOff>
      <xdr:row>74</xdr:row>
      <xdr:rowOff>124161</xdr:rowOff>
    </xdr:to>
    <xdr:sp macro="" textlink="">
      <xdr:nvSpPr>
        <xdr:cNvPr id="429" name="楕円 428"/>
        <xdr:cNvSpPr/>
      </xdr:nvSpPr>
      <xdr:spPr>
        <a:xfrm>
          <a:off x="7810500" y="127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140688</xdr:rowOff>
    </xdr:from>
    <xdr:ext cx="534377" cy="259045"/>
    <xdr:sp macro="" textlink="">
      <xdr:nvSpPr>
        <xdr:cNvPr id="430" name="テキスト ボックス 429"/>
        <xdr:cNvSpPr txBox="1"/>
      </xdr:nvSpPr>
      <xdr:spPr>
        <a:xfrm>
          <a:off x="7594111" y="1248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105679</xdr:rowOff>
    </xdr:from>
    <xdr:to>
      <xdr:col>36</xdr:col>
      <xdr:colOff>165100</xdr:colOff>
      <xdr:row>78</xdr:row>
      <xdr:rowOff>35829</xdr:rowOff>
    </xdr:to>
    <xdr:sp macro="" textlink="">
      <xdr:nvSpPr>
        <xdr:cNvPr id="431" name="楕円 430"/>
        <xdr:cNvSpPr/>
      </xdr:nvSpPr>
      <xdr:spPr>
        <a:xfrm>
          <a:off x="6921500" y="133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26956</xdr:rowOff>
    </xdr:from>
    <xdr:ext cx="469744" cy="259045"/>
    <xdr:sp macro="" textlink="">
      <xdr:nvSpPr>
        <xdr:cNvPr id="432" name="テキスト ボックス 431"/>
        <xdr:cNvSpPr txBox="1"/>
      </xdr:nvSpPr>
      <xdr:spPr>
        <a:xfrm>
          <a:off x="6737428" y="1340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xdr:rowOff>
    </xdr:from>
    <xdr:to>
      <xdr:col>55</xdr:col>
      <xdr:colOff>0</xdr:colOff>
      <xdr:row>98</xdr:row>
      <xdr:rowOff>39649</xdr:rowOff>
    </xdr:to>
    <xdr:cxnSp macro="">
      <xdr:nvCxnSpPr>
        <xdr:cNvPr id="461" name="直線コネクタ 460"/>
        <xdr:cNvCxnSpPr/>
      </xdr:nvCxnSpPr>
      <xdr:spPr>
        <a:xfrm>
          <a:off x="9639300" y="16630695"/>
          <a:ext cx="838200" cy="2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2" name="普通建設事業費 （ うち更新整備　）平均値テキスト"/>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xdr:rowOff>
    </xdr:from>
    <xdr:to>
      <xdr:col>50</xdr:col>
      <xdr:colOff>114300</xdr:colOff>
      <xdr:row>97</xdr:row>
      <xdr:rowOff>151549</xdr:rowOff>
    </xdr:to>
    <xdr:cxnSp macro="">
      <xdr:nvCxnSpPr>
        <xdr:cNvPr id="464" name="直線コネクタ 463"/>
        <xdr:cNvCxnSpPr/>
      </xdr:nvCxnSpPr>
      <xdr:spPr>
        <a:xfrm flipV="1">
          <a:off x="8750300" y="16630695"/>
          <a:ext cx="889000" cy="15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6" name="テキスト ボックス 465"/>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151549</xdr:rowOff>
    </xdr:from>
    <xdr:to>
      <xdr:col>45</xdr:col>
      <xdr:colOff>177800</xdr:colOff>
      <xdr:row>97</xdr:row>
      <xdr:rowOff>167551</xdr:rowOff>
    </xdr:to>
    <xdr:cxnSp macro="">
      <xdr:nvCxnSpPr>
        <xdr:cNvPr id="467" name="直線コネクタ 466"/>
        <xdr:cNvCxnSpPr/>
      </xdr:nvCxnSpPr>
      <xdr:spPr>
        <a:xfrm flipV="1">
          <a:off x="7861300" y="1678219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69" name="テキスト ボックス 468"/>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150921</xdr:rowOff>
    </xdr:from>
    <xdr:to>
      <xdr:col>41</xdr:col>
      <xdr:colOff>50800</xdr:colOff>
      <xdr:row>97</xdr:row>
      <xdr:rowOff>167551</xdr:rowOff>
    </xdr:to>
    <xdr:cxnSp macro="">
      <xdr:nvCxnSpPr>
        <xdr:cNvPr id="470" name="直線コネクタ 469"/>
        <xdr:cNvCxnSpPr/>
      </xdr:nvCxnSpPr>
      <xdr:spPr>
        <a:xfrm>
          <a:off x="6972300" y="16781571"/>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2" name="テキスト ボックス 471"/>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4" name="テキスト ボックス 473"/>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160299</xdr:rowOff>
    </xdr:from>
    <xdr:to>
      <xdr:col>55</xdr:col>
      <xdr:colOff>50800</xdr:colOff>
      <xdr:row>98</xdr:row>
      <xdr:rowOff>90449</xdr:rowOff>
    </xdr:to>
    <xdr:sp macro="" textlink="">
      <xdr:nvSpPr>
        <xdr:cNvPr id="480" name="楕円 479"/>
        <xdr:cNvSpPr/>
      </xdr:nvSpPr>
      <xdr:spPr>
        <a:xfrm>
          <a:off x="10426700" y="167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75226</xdr:rowOff>
    </xdr:from>
    <xdr:ext cx="469744" cy="259045"/>
    <xdr:sp macro="" textlink="">
      <xdr:nvSpPr>
        <xdr:cNvPr id="481" name="普通建設事業費 （ うち更新整備　）該当値テキスト"/>
        <xdr:cNvSpPr txBox="1"/>
      </xdr:nvSpPr>
      <xdr:spPr>
        <a:xfrm>
          <a:off x="10528300" y="1670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120695</xdr:rowOff>
    </xdr:from>
    <xdr:to>
      <xdr:col>50</xdr:col>
      <xdr:colOff>165100</xdr:colOff>
      <xdr:row>97</xdr:row>
      <xdr:rowOff>50845</xdr:rowOff>
    </xdr:to>
    <xdr:sp macro="" textlink="">
      <xdr:nvSpPr>
        <xdr:cNvPr id="482" name="楕円 481"/>
        <xdr:cNvSpPr/>
      </xdr:nvSpPr>
      <xdr:spPr>
        <a:xfrm>
          <a:off x="9588500" y="165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41972</xdr:rowOff>
    </xdr:from>
    <xdr:ext cx="534377" cy="259045"/>
    <xdr:sp macro="" textlink="">
      <xdr:nvSpPr>
        <xdr:cNvPr id="483" name="テキスト ボックス 482"/>
        <xdr:cNvSpPr txBox="1"/>
      </xdr:nvSpPr>
      <xdr:spPr>
        <a:xfrm>
          <a:off x="9372111" y="1667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100749</xdr:rowOff>
    </xdr:from>
    <xdr:to>
      <xdr:col>46</xdr:col>
      <xdr:colOff>38100</xdr:colOff>
      <xdr:row>98</xdr:row>
      <xdr:rowOff>30899</xdr:rowOff>
    </xdr:to>
    <xdr:sp macro="" textlink="">
      <xdr:nvSpPr>
        <xdr:cNvPr id="484" name="楕円 483"/>
        <xdr:cNvSpPr/>
      </xdr:nvSpPr>
      <xdr:spPr>
        <a:xfrm>
          <a:off x="8699500" y="167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22026</xdr:rowOff>
    </xdr:from>
    <xdr:ext cx="534377" cy="259045"/>
    <xdr:sp macro="" textlink="">
      <xdr:nvSpPr>
        <xdr:cNvPr id="485" name="テキスト ボックス 484"/>
        <xdr:cNvSpPr txBox="1"/>
      </xdr:nvSpPr>
      <xdr:spPr>
        <a:xfrm>
          <a:off x="8483111" y="1682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116751</xdr:rowOff>
    </xdr:from>
    <xdr:to>
      <xdr:col>41</xdr:col>
      <xdr:colOff>101600</xdr:colOff>
      <xdr:row>98</xdr:row>
      <xdr:rowOff>46901</xdr:rowOff>
    </xdr:to>
    <xdr:sp macro="" textlink="">
      <xdr:nvSpPr>
        <xdr:cNvPr id="486" name="楕円 485"/>
        <xdr:cNvSpPr/>
      </xdr:nvSpPr>
      <xdr:spPr>
        <a:xfrm>
          <a:off x="7810500" y="167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38028</xdr:rowOff>
    </xdr:from>
    <xdr:ext cx="534377" cy="259045"/>
    <xdr:sp macro="" textlink="">
      <xdr:nvSpPr>
        <xdr:cNvPr id="487" name="テキスト ボックス 486"/>
        <xdr:cNvSpPr txBox="1"/>
      </xdr:nvSpPr>
      <xdr:spPr>
        <a:xfrm>
          <a:off x="7594111" y="1684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100121</xdr:rowOff>
    </xdr:from>
    <xdr:to>
      <xdr:col>36</xdr:col>
      <xdr:colOff>165100</xdr:colOff>
      <xdr:row>98</xdr:row>
      <xdr:rowOff>30271</xdr:rowOff>
    </xdr:to>
    <xdr:sp macro="" textlink="">
      <xdr:nvSpPr>
        <xdr:cNvPr id="488" name="楕円 487"/>
        <xdr:cNvSpPr/>
      </xdr:nvSpPr>
      <xdr:spPr>
        <a:xfrm>
          <a:off x="6921500" y="167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21398</xdr:rowOff>
    </xdr:from>
    <xdr:ext cx="534377" cy="259045"/>
    <xdr:sp macro="" textlink="">
      <xdr:nvSpPr>
        <xdr:cNvPr id="489" name="テキスト ボックス 488"/>
        <xdr:cNvSpPr txBox="1"/>
      </xdr:nvSpPr>
      <xdr:spPr>
        <a:xfrm>
          <a:off x="6705111" y="168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163649</xdr:rowOff>
    </xdr:from>
    <xdr:to>
      <xdr:col>81</xdr:col>
      <xdr:colOff>50800</xdr:colOff>
      <xdr:row>39</xdr:row>
      <xdr:rowOff>98878</xdr:rowOff>
    </xdr:to>
    <xdr:cxnSp macro="">
      <xdr:nvCxnSpPr>
        <xdr:cNvPr id="523" name="直線コネクタ 522"/>
        <xdr:cNvCxnSpPr/>
      </xdr:nvCxnSpPr>
      <xdr:spPr>
        <a:xfrm>
          <a:off x="14592300" y="5650049"/>
          <a:ext cx="889000" cy="11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163649</xdr:rowOff>
    </xdr:from>
    <xdr:to>
      <xdr:col>76</xdr:col>
      <xdr:colOff>114300</xdr:colOff>
      <xdr:row>39</xdr:row>
      <xdr:rowOff>98878</xdr:rowOff>
    </xdr:to>
    <xdr:cxnSp macro="">
      <xdr:nvCxnSpPr>
        <xdr:cNvPr id="526" name="直線コネクタ 525"/>
        <xdr:cNvCxnSpPr/>
      </xdr:nvCxnSpPr>
      <xdr:spPr>
        <a:xfrm flipV="1">
          <a:off x="13703300" y="5650049"/>
          <a:ext cx="889000" cy="11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84200</xdr:rowOff>
    </xdr:from>
    <xdr:ext cx="378565" cy="259045"/>
    <xdr:sp macro="" textlink="">
      <xdr:nvSpPr>
        <xdr:cNvPr id="528" name="テキスト ボックス 527"/>
        <xdr:cNvSpPr txBox="1"/>
      </xdr:nvSpPr>
      <xdr:spPr>
        <a:xfrm>
          <a:off x="14403017" y="642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1" name="テキスト ボックス 530"/>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3" name="テキスト ボックス 532"/>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112849</xdr:rowOff>
    </xdr:from>
    <xdr:to>
      <xdr:col>76</xdr:col>
      <xdr:colOff>165100</xdr:colOff>
      <xdr:row>33</xdr:row>
      <xdr:rowOff>42999</xdr:rowOff>
    </xdr:to>
    <xdr:sp macro="" textlink="">
      <xdr:nvSpPr>
        <xdr:cNvPr id="543" name="楕円 542"/>
        <xdr:cNvSpPr/>
      </xdr:nvSpPr>
      <xdr:spPr>
        <a:xfrm>
          <a:off x="145415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31</xdr:row>
      <xdr:rowOff>59526</xdr:rowOff>
    </xdr:from>
    <xdr:ext cx="469744" cy="259045"/>
    <xdr:sp macro="" textlink="">
      <xdr:nvSpPr>
        <xdr:cNvPr id="544" name="テキスト ボックス 543"/>
        <xdr:cNvSpPr txBox="1"/>
      </xdr:nvSpPr>
      <xdr:spPr>
        <a:xfrm>
          <a:off x="14357428" y="537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100361</xdr:rowOff>
    </xdr:from>
    <xdr:to>
      <xdr:col>85</xdr:col>
      <xdr:colOff>127000</xdr:colOff>
      <xdr:row>77</xdr:row>
      <xdr:rowOff>106935</xdr:rowOff>
    </xdr:to>
    <xdr:cxnSp macro="">
      <xdr:nvCxnSpPr>
        <xdr:cNvPr id="626" name="直線コネクタ 625"/>
        <xdr:cNvCxnSpPr/>
      </xdr:nvCxnSpPr>
      <xdr:spPr>
        <a:xfrm flipV="1">
          <a:off x="15481300" y="13302011"/>
          <a:ext cx="8382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7" name="公債費平均値テキスト"/>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80111</xdr:rowOff>
    </xdr:from>
    <xdr:to>
      <xdr:col>81</xdr:col>
      <xdr:colOff>50800</xdr:colOff>
      <xdr:row>77</xdr:row>
      <xdr:rowOff>106935</xdr:rowOff>
    </xdr:to>
    <xdr:cxnSp macro="">
      <xdr:nvCxnSpPr>
        <xdr:cNvPr id="629" name="直線コネクタ 628"/>
        <xdr:cNvCxnSpPr/>
      </xdr:nvCxnSpPr>
      <xdr:spPr>
        <a:xfrm>
          <a:off x="14592300" y="13281761"/>
          <a:ext cx="889000" cy="2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1" name="テキスト ボックス 630"/>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26505</xdr:rowOff>
    </xdr:from>
    <xdr:to>
      <xdr:col>76</xdr:col>
      <xdr:colOff>114300</xdr:colOff>
      <xdr:row>77</xdr:row>
      <xdr:rowOff>80111</xdr:rowOff>
    </xdr:to>
    <xdr:cxnSp macro="">
      <xdr:nvCxnSpPr>
        <xdr:cNvPr id="632" name="直線コネクタ 631"/>
        <xdr:cNvCxnSpPr/>
      </xdr:nvCxnSpPr>
      <xdr:spPr>
        <a:xfrm>
          <a:off x="13703300" y="13228155"/>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4" name="テキスト ボックス 633"/>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26505</xdr:rowOff>
    </xdr:from>
    <xdr:to>
      <xdr:col>71</xdr:col>
      <xdr:colOff>177800</xdr:colOff>
      <xdr:row>77</xdr:row>
      <xdr:rowOff>74588</xdr:rowOff>
    </xdr:to>
    <xdr:cxnSp macro="">
      <xdr:nvCxnSpPr>
        <xdr:cNvPr id="635" name="直線コネクタ 634"/>
        <xdr:cNvCxnSpPr/>
      </xdr:nvCxnSpPr>
      <xdr:spPr>
        <a:xfrm flipV="1">
          <a:off x="12814300" y="13228155"/>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7" name="テキスト ボックス 636"/>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9" name="テキスト ボックス 638"/>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49561</xdr:rowOff>
    </xdr:from>
    <xdr:to>
      <xdr:col>85</xdr:col>
      <xdr:colOff>177800</xdr:colOff>
      <xdr:row>77</xdr:row>
      <xdr:rowOff>151161</xdr:rowOff>
    </xdr:to>
    <xdr:sp macro="" textlink="">
      <xdr:nvSpPr>
        <xdr:cNvPr id="645" name="楕円 644"/>
        <xdr:cNvSpPr/>
      </xdr:nvSpPr>
      <xdr:spPr>
        <a:xfrm>
          <a:off x="16268700" y="1325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135938</xdr:rowOff>
    </xdr:from>
    <xdr:ext cx="534377" cy="259045"/>
    <xdr:sp macro="" textlink="">
      <xdr:nvSpPr>
        <xdr:cNvPr id="646" name="公債費該当値テキスト"/>
        <xdr:cNvSpPr txBox="1"/>
      </xdr:nvSpPr>
      <xdr:spPr>
        <a:xfrm>
          <a:off x="16370300" y="131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56135</xdr:rowOff>
    </xdr:from>
    <xdr:to>
      <xdr:col>81</xdr:col>
      <xdr:colOff>101600</xdr:colOff>
      <xdr:row>77</xdr:row>
      <xdr:rowOff>157735</xdr:rowOff>
    </xdr:to>
    <xdr:sp macro="" textlink="">
      <xdr:nvSpPr>
        <xdr:cNvPr id="647" name="楕円 646"/>
        <xdr:cNvSpPr/>
      </xdr:nvSpPr>
      <xdr:spPr>
        <a:xfrm>
          <a:off x="15430500" y="132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148862</xdr:rowOff>
    </xdr:from>
    <xdr:ext cx="534377" cy="259045"/>
    <xdr:sp macro="" textlink="">
      <xdr:nvSpPr>
        <xdr:cNvPr id="648" name="テキスト ボックス 647"/>
        <xdr:cNvSpPr txBox="1"/>
      </xdr:nvSpPr>
      <xdr:spPr>
        <a:xfrm>
          <a:off x="15214111" y="133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29311</xdr:rowOff>
    </xdr:from>
    <xdr:to>
      <xdr:col>76</xdr:col>
      <xdr:colOff>165100</xdr:colOff>
      <xdr:row>77</xdr:row>
      <xdr:rowOff>130911</xdr:rowOff>
    </xdr:to>
    <xdr:sp macro="" textlink="">
      <xdr:nvSpPr>
        <xdr:cNvPr id="649" name="楕円 648"/>
        <xdr:cNvSpPr/>
      </xdr:nvSpPr>
      <xdr:spPr>
        <a:xfrm>
          <a:off x="14541500" y="132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122038</xdr:rowOff>
    </xdr:from>
    <xdr:ext cx="534377" cy="259045"/>
    <xdr:sp macro="" textlink="">
      <xdr:nvSpPr>
        <xdr:cNvPr id="650" name="テキスト ボックス 649"/>
        <xdr:cNvSpPr txBox="1"/>
      </xdr:nvSpPr>
      <xdr:spPr>
        <a:xfrm>
          <a:off x="14325111" y="133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147155</xdr:rowOff>
    </xdr:from>
    <xdr:to>
      <xdr:col>72</xdr:col>
      <xdr:colOff>38100</xdr:colOff>
      <xdr:row>77</xdr:row>
      <xdr:rowOff>77305</xdr:rowOff>
    </xdr:to>
    <xdr:sp macro="" textlink="">
      <xdr:nvSpPr>
        <xdr:cNvPr id="651" name="楕円 650"/>
        <xdr:cNvSpPr/>
      </xdr:nvSpPr>
      <xdr:spPr>
        <a:xfrm>
          <a:off x="13652500" y="131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68432</xdr:rowOff>
    </xdr:from>
    <xdr:ext cx="534377" cy="259045"/>
    <xdr:sp macro="" textlink="">
      <xdr:nvSpPr>
        <xdr:cNvPr id="652" name="テキスト ボックス 651"/>
        <xdr:cNvSpPr txBox="1"/>
      </xdr:nvSpPr>
      <xdr:spPr>
        <a:xfrm>
          <a:off x="13436111" y="1327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23788</xdr:rowOff>
    </xdr:from>
    <xdr:to>
      <xdr:col>67</xdr:col>
      <xdr:colOff>101600</xdr:colOff>
      <xdr:row>77</xdr:row>
      <xdr:rowOff>125388</xdr:rowOff>
    </xdr:to>
    <xdr:sp macro="" textlink="">
      <xdr:nvSpPr>
        <xdr:cNvPr id="653" name="楕円 652"/>
        <xdr:cNvSpPr/>
      </xdr:nvSpPr>
      <xdr:spPr>
        <a:xfrm>
          <a:off x="12763500" y="13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116515</xdr:rowOff>
    </xdr:from>
    <xdr:ext cx="534377" cy="259045"/>
    <xdr:sp macro="" textlink="">
      <xdr:nvSpPr>
        <xdr:cNvPr id="654" name="テキスト ボックス 653"/>
        <xdr:cNvSpPr txBox="1"/>
      </xdr:nvSpPr>
      <xdr:spPr>
        <a:xfrm>
          <a:off x="12547111" y="133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113906</xdr:rowOff>
    </xdr:from>
    <xdr:to>
      <xdr:col>85</xdr:col>
      <xdr:colOff>127000</xdr:colOff>
      <xdr:row>99</xdr:row>
      <xdr:rowOff>31535</xdr:rowOff>
    </xdr:to>
    <xdr:cxnSp macro="">
      <xdr:nvCxnSpPr>
        <xdr:cNvPr id="683" name="直線コネクタ 682"/>
        <xdr:cNvCxnSpPr/>
      </xdr:nvCxnSpPr>
      <xdr:spPr>
        <a:xfrm flipV="1">
          <a:off x="15481300" y="16573106"/>
          <a:ext cx="838200" cy="43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4" name="積立金平均値テキスト"/>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166523</xdr:rowOff>
    </xdr:from>
    <xdr:to>
      <xdr:col>81</xdr:col>
      <xdr:colOff>50800</xdr:colOff>
      <xdr:row>99</xdr:row>
      <xdr:rowOff>31535</xdr:rowOff>
    </xdr:to>
    <xdr:cxnSp macro="">
      <xdr:nvCxnSpPr>
        <xdr:cNvPr id="686" name="直線コネクタ 685"/>
        <xdr:cNvCxnSpPr/>
      </xdr:nvCxnSpPr>
      <xdr:spPr>
        <a:xfrm>
          <a:off x="14592300" y="16968623"/>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8" name="テキスト ボックス 687"/>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125222</xdr:rowOff>
    </xdr:from>
    <xdr:to>
      <xdr:col>76</xdr:col>
      <xdr:colOff>114300</xdr:colOff>
      <xdr:row>98</xdr:row>
      <xdr:rowOff>166523</xdr:rowOff>
    </xdr:to>
    <xdr:cxnSp macro="">
      <xdr:nvCxnSpPr>
        <xdr:cNvPr id="689" name="直線コネクタ 688"/>
        <xdr:cNvCxnSpPr/>
      </xdr:nvCxnSpPr>
      <xdr:spPr>
        <a:xfrm>
          <a:off x="13703300" y="16755872"/>
          <a:ext cx="889000" cy="2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91" name="テキスト ボックス 690"/>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125222</xdr:rowOff>
    </xdr:from>
    <xdr:to>
      <xdr:col>71</xdr:col>
      <xdr:colOff>177800</xdr:colOff>
      <xdr:row>98</xdr:row>
      <xdr:rowOff>113334</xdr:rowOff>
    </xdr:to>
    <xdr:cxnSp macro="">
      <xdr:nvCxnSpPr>
        <xdr:cNvPr id="692" name="直線コネクタ 691"/>
        <xdr:cNvCxnSpPr/>
      </xdr:nvCxnSpPr>
      <xdr:spPr>
        <a:xfrm flipV="1">
          <a:off x="12814300" y="16755872"/>
          <a:ext cx="889000" cy="1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4" name="テキスト ボックス 693"/>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6" name="テキスト ボックス 695"/>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63106</xdr:rowOff>
    </xdr:from>
    <xdr:to>
      <xdr:col>85</xdr:col>
      <xdr:colOff>177800</xdr:colOff>
      <xdr:row>96</xdr:row>
      <xdr:rowOff>164706</xdr:rowOff>
    </xdr:to>
    <xdr:sp macro="" textlink="">
      <xdr:nvSpPr>
        <xdr:cNvPr id="702" name="楕円 701"/>
        <xdr:cNvSpPr/>
      </xdr:nvSpPr>
      <xdr:spPr>
        <a:xfrm>
          <a:off x="16268700" y="165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41533</xdr:rowOff>
    </xdr:from>
    <xdr:ext cx="534377" cy="259045"/>
    <xdr:sp macro="" textlink="">
      <xdr:nvSpPr>
        <xdr:cNvPr id="703" name="積立金該当値テキスト"/>
        <xdr:cNvSpPr txBox="1"/>
      </xdr:nvSpPr>
      <xdr:spPr>
        <a:xfrm>
          <a:off x="16370300" y="1650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152185</xdr:rowOff>
    </xdr:from>
    <xdr:to>
      <xdr:col>81</xdr:col>
      <xdr:colOff>101600</xdr:colOff>
      <xdr:row>99</xdr:row>
      <xdr:rowOff>82335</xdr:rowOff>
    </xdr:to>
    <xdr:sp macro="" textlink="">
      <xdr:nvSpPr>
        <xdr:cNvPr id="704" name="楕円 703"/>
        <xdr:cNvSpPr/>
      </xdr:nvSpPr>
      <xdr:spPr>
        <a:xfrm>
          <a:off x="15430500" y="169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73462</xdr:rowOff>
    </xdr:from>
    <xdr:ext cx="378565" cy="259045"/>
    <xdr:sp macro="" textlink="">
      <xdr:nvSpPr>
        <xdr:cNvPr id="705" name="テキスト ボックス 704"/>
        <xdr:cNvSpPr txBox="1"/>
      </xdr:nvSpPr>
      <xdr:spPr>
        <a:xfrm>
          <a:off x="15292017" y="17047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115723</xdr:rowOff>
    </xdr:from>
    <xdr:to>
      <xdr:col>76</xdr:col>
      <xdr:colOff>165100</xdr:colOff>
      <xdr:row>99</xdr:row>
      <xdr:rowOff>45873</xdr:rowOff>
    </xdr:to>
    <xdr:sp macro="" textlink="">
      <xdr:nvSpPr>
        <xdr:cNvPr id="706" name="楕円 705"/>
        <xdr:cNvSpPr/>
      </xdr:nvSpPr>
      <xdr:spPr>
        <a:xfrm>
          <a:off x="14541500" y="169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37000</xdr:rowOff>
    </xdr:from>
    <xdr:ext cx="469744" cy="259045"/>
    <xdr:sp macro="" textlink="">
      <xdr:nvSpPr>
        <xdr:cNvPr id="707" name="テキスト ボックス 706"/>
        <xdr:cNvSpPr txBox="1"/>
      </xdr:nvSpPr>
      <xdr:spPr>
        <a:xfrm>
          <a:off x="14357428" y="1701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74422</xdr:rowOff>
    </xdr:from>
    <xdr:to>
      <xdr:col>72</xdr:col>
      <xdr:colOff>38100</xdr:colOff>
      <xdr:row>98</xdr:row>
      <xdr:rowOff>4572</xdr:rowOff>
    </xdr:to>
    <xdr:sp macro="" textlink="">
      <xdr:nvSpPr>
        <xdr:cNvPr id="708" name="楕円 707"/>
        <xdr:cNvSpPr/>
      </xdr:nvSpPr>
      <xdr:spPr>
        <a:xfrm>
          <a:off x="13652500" y="167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167149</xdr:rowOff>
    </xdr:from>
    <xdr:ext cx="469744" cy="259045"/>
    <xdr:sp macro="" textlink="">
      <xdr:nvSpPr>
        <xdr:cNvPr id="709" name="テキスト ボックス 708"/>
        <xdr:cNvSpPr txBox="1"/>
      </xdr:nvSpPr>
      <xdr:spPr>
        <a:xfrm>
          <a:off x="13468428" y="1679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62534</xdr:rowOff>
    </xdr:from>
    <xdr:to>
      <xdr:col>67</xdr:col>
      <xdr:colOff>101600</xdr:colOff>
      <xdr:row>98</xdr:row>
      <xdr:rowOff>164134</xdr:rowOff>
    </xdr:to>
    <xdr:sp macro="" textlink="">
      <xdr:nvSpPr>
        <xdr:cNvPr id="710" name="楕円 709"/>
        <xdr:cNvSpPr/>
      </xdr:nvSpPr>
      <xdr:spPr>
        <a:xfrm>
          <a:off x="12763500" y="1686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155261</xdr:rowOff>
    </xdr:from>
    <xdr:ext cx="469744" cy="259045"/>
    <xdr:sp macro="" textlink="">
      <xdr:nvSpPr>
        <xdr:cNvPr id="711" name="テキスト ボックス 710"/>
        <xdr:cNvSpPr txBox="1"/>
      </xdr:nvSpPr>
      <xdr:spPr>
        <a:xfrm>
          <a:off x="12579428" y="1695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132842</xdr:rowOff>
    </xdr:from>
    <xdr:to>
      <xdr:col>116</xdr:col>
      <xdr:colOff>63500</xdr:colOff>
      <xdr:row>39</xdr:row>
      <xdr:rowOff>26543</xdr:rowOff>
    </xdr:to>
    <xdr:cxnSp macro="">
      <xdr:nvCxnSpPr>
        <xdr:cNvPr id="740" name="直線コネクタ 739"/>
        <xdr:cNvCxnSpPr/>
      </xdr:nvCxnSpPr>
      <xdr:spPr>
        <a:xfrm flipV="1">
          <a:off x="21323300" y="6647942"/>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1" name="投資及び出資金平均値テキスト"/>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110744</xdr:rowOff>
    </xdr:from>
    <xdr:to>
      <xdr:col>111</xdr:col>
      <xdr:colOff>177800</xdr:colOff>
      <xdr:row>39</xdr:row>
      <xdr:rowOff>26543</xdr:rowOff>
    </xdr:to>
    <xdr:cxnSp macro="">
      <xdr:nvCxnSpPr>
        <xdr:cNvPr id="743" name="直線コネクタ 742"/>
        <xdr:cNvCxnSpPr/>
      </xdr:nvCxnSpPr>
      <xdr:spPr>
        <a:xfrm>
          <a:off x="20434300" y="6111494"/>
          <a:ext cx="889000" cy="60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106172</xdr:rowOff>
    </xdr:from>
    <xdr:to>
      <xdr:col>107</xdr:col>
      <xdr:colOff>50800</xdr:colOff>
      <xdr:row>35</xdr:row>
      <xdr:rowOff>110744</xdr:rowOff>
    </xdr:to>
    <xdr:cxnSp macro="">
      <xdr:nvCxnSpPr>
        <xdr:cNvPr id="746" name="直線コネクタ 745"/>
        <xdr:cNvCxnSpPr/>
      </xdr:nvCxnSpPr>
      <xdr:spPr>
        <a:xfrm>
          <a:off x="19545300" y="61069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7" name="フローチャート: 判断 746"/>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10558</xdr:rowOff>
    </xdr:from>
    <xdr:ext cx="469744" cy="259045"/>
    <xdr:sp macro="" textlink="">
      <xdr:nvSpPr>
        <xdr:cNvPr id="748" name="テキスト ボックス 747"/>
        <xdr:cNvSpPr txBox="1"/>
      </xdr:nvSpPr>
      <xdr:spPr>
        <a:xfrm>
          <a:off x="20199428"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106172</xdr:rowOff>
    </xdr:from>
    <xdr:to>
      <xdr:col>102</xdr:col>
      <xdr:colOff>114300</xdr:colOff>
      <xdr:row>37</xdr:row>
      <xdr:rowOff>74168</xdr:rowOff>
    </xdr:to>
    <xdr:cxnSp macro="">
      <xdr:nvCxnSpPr>
        <xdr:cNvPr id="749" name="直線コネクタ 748"/>
        <xdr:cNvCxnSpPr/>
      </xdr:nvCxnSpPr>
      <xdr:spPr>
        <a:xfrm flipV="1">
          <a:off x="18656300" y="6106922"/>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0" name="フローチャート: 判断 749"/>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26560</xdr:rowOff>
    </xdr:from>
    <xdr:ext cx="469744" cy="259045"/>
    <xdr:sp macro="" textlink="">
      <xdr:nvSpPr>
        <xdr:cNvPr id="751" name="テキスト ボックス 750"/>
        <xdr:cNvSpPr txBox="1"/>
      </xdr:nvSpPr>
      <xdr:spPr>
        <a:xfrm>
          <a:off x="19310428" y="63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2" name="フローチャート: 判断 751"/>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140860</xdr:rowOff>
    </xdr:from>
    <xdr:ext cx="378565" cy="259045"/>
    <xdr:sp macro="" textlink="">
      <xdr:nvSpPr>
        <xdr:cNvPr id="753" name="テキスト ボックス 752"/>
        <xdr:cNvSpPr txBox="1"/>
      </xdr:nvSpPr>
      <xdr:spPr>
        <a:xfrm>
          <a:off x="18467017" y="648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82042</xdr:rowOff>
    </xdr:from>
    <xdr:to>
      <xdr:col>116</xdr:col>
      <xdr:colOff>114300</xdr:colOff>
      <xdr:row>39</xdr:row>
      <xdr:rowOff>12192</xdr:rowOff>
    </xdr:to>
    <xdr:sp macro="" textlink="">
      <xdr:nvSpPr>
        <xdr:cNvPr id="759" name="楕円 758"/>
        <xdr:cNvSpPr/>
      </xdr:nvSpPr>
      <xdr:spPr>
        <a:xfrm>
          <a:off x="22110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168419</xdr:rowOff>
    </xdr:from>
    <xdr:ext cx="378565" cy="259045"/>
    <xdr:sp macro="" textlink="">
      <xdr:nvSpPr>
        <xdr:cNvPr id="760" name="投資及び出資金該当値テキスト"/>
        <xdr:cNvSpPr txBox="1"/>
      </xdr:nvSpPr>
      <xdr:spPr>
        <a:xfrm>
          <a:off x="22212300" y="651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147193</xdr:rowOff>
    </xdr:from>
    <xdr:to>
      <xdr:col>112</xdr:col>
      <xdr:colOff>38100</xdr:colOff>
      <xdr:row>39</xdr:row>
      <xdr:rowOff>77343</xdr:rowOff>
    </xdr:to>
    <xdr:sp macro="" textlink="">
      <xdr:nvSpPr>
        <xdr:cNvPr id="761" name="楕円 760"/>
        <xdr:cNvSpPr/>
      </xdr:nvSpPr>
      <xdr:spPr>
        <a:xfrm>
          <a:off x="21272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68470</xdr:rowOff>
    </xdr:from>
    <xdr:ext cx="313932" cy="259045"/>
    <xdr:sp macro="" textlink="">
      <xdr:nvSpPr>
        <xdr:cNvPr id="762" name="テキスト ボックス 761"/>
        <xdr:cNvSpPr txBox="1"/>
      </xdr:nvSpPr>
      <xdr:spPr>
        <a:xfrm>
          <a:off x="21166333" y="6755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59944</xdr:rowOff>
    </xdr:from>
    <xdr:to>
      <xdr:col>107</xdr:col>
      <xdr:colOff>101600</xdr:colOff>
      <xdr:row>35</xdr:row>
      <xdr:rowOff>161544</xdr:rowOff>
    </xdr:to>
    <xdr:sp macro="" textlink="">
      <xdr:nvSpPr>
        <xdr:cNvPr id="763" name="楕円 762"/>
        <xdr:cNvSpPr/>
      </xdr:nvSpPr>
      <xdr:spPr>
        <a:xfrm>
          <a:off x="20383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6621</xdr:rowOff>
    </xdr:from>
    <xdr:ext cx="469744" cy="259045"/>
    <xdr:sp macro="" textlink="">
      <xdr:nvSpPr>
        <xdr:cNvPr id="764" name="テキスト ボックス 763"/>
        <xdr:cNvSpPr txBox="1"/>
      </xdr:nvSpPr>
      <xdr:spPr>
        <a:xfrm>
          <a:off x="20199428" y="583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55372</xdr:rowOff>
    </xdr:from>
    <xdr:to>
      <xdr:col>102</xdr:col>
      <xdr:colOff>165100</xdr:colOff>
      <xdr:row>35</xdr:row>
      <xdr:rowOff>156972</xdr:rowOff>
    </xdr:to>
    <xdr:sp macro="" textlink="">
      <xdr:nvSpPr>
        <xdr:cNvPr id="765" name="楕円 764"/>
        <xdr:cNvSpPr/>
      </xdr:nvSpPr>
      <xdr:spPr>
        <a:xfrm>
          <a:off x="194945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2049</xdr:rowOff>
    </xdr:from>
    <xdr:ext cx="469744" cy="259045"/>
    <xdr:sp macro="" textlink="">
      <xdr:nvSpPr>
        <xdr:cNvPr id="766" name="テキスト ボックス 765"/>
        <xdr:cNvSpPr txBox="1"/>
      </xdr:nvSpPr>
      <xdr:spPr>
        <a:xfrm>
          <a:off x="19310428" y="583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23368</xdr:rowOff>
    </xdr:from>
    <xdr:to>
      <xdr:col>98</xdr:col>
      <xdr:colOff>38100</xdr:colOff>
      <xdr:row>37</xdr:row>
      <xdr:rowOff>124968</xdr:rowOff>
    </xdr:to>
    <xdr:sp macro="" textlink="">
      <xdr:nvSpPr>
        <xdr:cNvPr id="767" name="楕円 766"/>
        <xdr:cNvSpPr/>
      </xdr:nvSpPr>
      <xdr:spPr>
        <a:xfrm>
          <a:off x="18605500" y="63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141495</xdr:rowOff>
    </xdr:from>
    <xdr:ext cx="378565" cy="259045"/>
    <xdr:sp macro="" textlink="">
      <xdr:nvSpPr>
        <xdr:cNvPr id="768" name="テキスト ボックス 767"/>
        <xdr:cNvSpPr txBox="1"/>
      </xdr:nvSpPr>
      <xdr:spPr>
        <a:xfrm>
          <a:off x="18467017" y="6142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150622</xdr:rowOff>
    </xdr:from>
    <xdr:to>
      <xdr:col>116</xdr:col>
      <xdr:colOff>63500</xdr:colOff>
      <xdr:row>57</xdr:row>
      <xdr:rowOff>151511</xdr:rowOff>
    </xdr:to>
    <xdr:cxnSp macro="">
      <xdr:nvCxnSpPr>
        <xdr:cNvPr id="797" name="直線コネクタ 796"/>
        <xdr:cNvCxnSpPr/>
      </xdr:nvCxnSpPr>
      <xdr:spPr>
        <a:xfrm flipV="1">
          <a:off x="21323300" y="9923272"/>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8" name="貸付金平均値テキスト"/>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151003</xdr:rowOff>
    </xdr:from>
    <xdr:to>
      <xdr:col>111</xdr:col>
      <xdr:colOff>177800</xdr:colOff>
      <xdr:row>57</xdr:row>
      <xdr:rowOff>151511</xdr:rowOff>
    </xdr:to>
    <xdr:cxnSp macro="">
      <xdr:nvCxnSpPr>
        <xdr:cNvPr id="800" name="直線コネクタ 799"/>
        <xdr:cNvCxnSpPr/>
      </xdr:nvCxnSpPr>
      <xdr:spPr>
        <a:xfrm>
          <a:off x="20434300" y="992365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2" name="テキスト ボックス 801"/>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149733</xdr:rowOff>
    </xdr:from>
    <xdr:to>
      <xdr:col>107</xdr:col>
      <xdr:colOff>50800</xdr:colOff>
      <xdr:row>57</xdr:row>
      <xdr:rowOff>151003</xdr:rowOff>
    </xdr:to>
    <xdr:cxnSp macro="">
      <xdr:nvCxnSpPr>
        <xdr:cNvPr id="803" name="直線コネクタ 802"/>
        <xdr:cNvCxnSpPr/>
      </xdr:nvCxnSpPr>
      <xdr:spPr>
        <a:xfrm>
          <a:off x="19545300" y="9922383"/>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4" name="フローチャート: 判断 803"/>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5" name="テキスト ボックス 804"/>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148463</xdr:rowOff>
    </xdr:from>
    <xdr:to>
      <xdr:col>102</xdr:col>
      <xdr:colOff>114300</xdr:colOff>
      <xdr:row>57</xdr:row>
      <xdr:rowOff>149733</xdr:rowOff>
    </xdr:to>
    <xdr:cxnSp macro="">
      <xdr:nvCxnSpPr>
        <xdr:cNvPr id="806" name="直線コネクタ 805"/>
        <xdr:cNvCxnSpPr/>
      </xdr:nvCxnSpPr>
      <xdr:spPr>
        <a:xfrm>
          <a:off x="18656300" y="9921113"/>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7" name="フローチャート: 判断 806"/>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8" name="テキスト ボックス 807"/>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9" name="フローチャート: 判断 808"/>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0" name="テキスト ボックス 809"/>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99822</xdr:rowOff>
    </xdr:from>
    <xdr:to>
      <xdr:col>116</xdr:col>
      <xdr:colOff>114300</xdr:colOff>
      <xdr:row>58</xdr:row>
      <xdr:rowOff>29972</xdr:rowOff>
    </xdr:to>
    <xdr:sp macro="" textlink="">
      <xdr:nvSpPr>
        <xdr:cNvPr id="816" name="楕円 815"/>
        <xdr:cNvSpPr/>
      </xdr:nvSpPr>
      <xdr:spPr>
        <a:xfrm>
          <a:off x="22110700" y="98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78249</xdr:rowOff>
    </xdr:from>
    <xdr:ext cx="469744" cy="259045"/>
    <xdr:sp macro="" textlink="">
      <xdr:nvSpPr>
        <xdr:cNvPr id="817" name="貸付金該当値テキスト"/>
        <xdr:cNvSpPr txBox="1"/>
      </xdr:nvSpPr>
      <xdr:spPr>
        <a:xfrm>
          <a:off x="22212300" y="985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100711</xdr:rowOff>
    </xdr:from>
    <xdr:to>
      <xdr:col>112</xdr:col>
      <xdr:colOff>38100</xdr:colOff>
      <xdr:row>58</xdr:row>
      <xdr:rowOff>30861</xdr:rowOff>
    </xdr:to>
    <xdr:sp macro="" textlink="">
      <xdr:nvSpPr>
        <xdr:cNvPr id="818" name="楕円 817"/>
        <xdr:cNvSpPr/>
      </xdr:nvSpPr>
      <xdr:spPr>
        <a:xfrm>
          <a:off x="21272500" y="98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21988</xdr:rowOff>
    </xdr:from>
    <xdr:ext cx="469744" cy="259045"/>
    <xdr:sp macro="" textlink="">
      <xdr:nvSpPr>
        <xdr:cNvPr id="819" name="テキスト ボックス 818"/>
        <xdr:cNvSpPr txBox="1"/>
      </xdr:nvSpPr>
      <xdr:spPr>
        <a:xfrm>
          <a:off x="21088428" y="996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100203</xdr:rowOff>
    </xdr:from>
    <xdr:to>
      <xdr:col>107</xdr:col>
      <xdr:colOff>101600</xdr:colOff>
      <xdr:row>58</xdr:row>
      <xdr:rowOff>30353</xdr:rowOff>
    </xdr:to>
    <xdr:sp macro="" textlink="">
      <xdr:nvSpPr>
        <xdr:cNvPr id="820" name="楕円 819"/>
        <xdr:cNvSpPr/>
      </xdr:nvSpPr>
      <xdr:spPr>
        <a:xfrm>
          <a:off x="20383500" y="98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21480</xdr:rowOff>
    </xdr:from>
    <xdr:ext cx="469744" cy="259045"/>
    <xdr:sp macro="" textlink="">
      <xdr:nvSpPr>
        <xdr:cNvPr id="821" name="テキスト ボックス 820"/>
        <xdr:cNvSpPr txBox="1"/>
      </xdr:nvSpPr>
      <xdr:spPr>
        <a:xfrm>
          <a:off x="20199428" y="99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98933</xdr:rowOff>
    </xdr:from>
    <xdr:to>
      <xdr:col>102</xdr:col>
      <xdr:colOff>165100</xdr:colOff>
      <xdr:row>58</xdr:row>
      <xdr:rowOff>29083</xdr:rowOff>
    </xdr:to>
    <xdr:sp macro="" textlink="">
      <xdr:nvSpPr>
        <xdr:cNvPr id="822" name="楕円 821"/>
        <xdr:cNvSpPr/>
      </xdr:nvSpPr>
      <xdr:spPr>
        <a:xfrm>
          <a:off x="19494500" y="98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20210</xdr:rowOff>
    </xdr:from>
    <xdr:ext cx="469744" cy="259045"/>
    <xdr:sp macro="" textlink="">
      <xdr:nvSpPr>
        <xdr:cNvPr id="823" name="テキスト ボックス 822"/>
        <xdr:cNvSpPr txBox="1"/>
      </xdr:nvSpPr>
      <xdr:spPr>
        <a:xfrm>
          <a:off x="19310428" y="996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97663</xdr:rowOff>
    </xdr:from>
    <xdr:to>
      <xdr:col>98</xdr:col>
      <xdr:colOff>38100</xdr:colOff>
      <xdr:row>58</xdr:row>
      <xdr:rowOff>27813</xdr:rowOff>
    </xdr:to>
    <xdr:sp macro="" textlink="">
      <xdr:nvSpPr>
        <xdr:cNvPr id="824" name="楕円 823"/>
        <xdr:cNvSpPr/>
      </xdr:nvSpPr>
      <xdr:spPr>
        <a:xfrm>
          <a:off x="18605500" y="98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18940</xdr:rowOff>
    </xdr:from>
    <xdr:ext cx="469744" cy="259045"/>
    <xdr:sp macro="" textlink="">
      <xdr:nvSpPr>
        <xdr:cNvPr id="825" name="テキスト ボックス 824"/>
        <xdr:cNvSpPr txBox="1"/>
      </xdr:nvSpPr>
      <xdr:spPr>
        <a:xfrm>
          <a:off x="18421428" y="996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6655</xdr:rowOff>
    </xdr:from>
    <xdr:to>
      <xdr:col>116</xdr:col>
      <xdr:colOff>63500</xdr:colOff>
      <xdr:row>77</xdr:row>
      <xdr:rowOff>40077</xdr:rowOff>
    </xdr:to>
    <xdr:cxnSp macro="">
      <xdr:nvCxnSpPr>
        <xdr:cNvPr id="853" name="直線コネクタ 852"/>
        <xdr:cNvCxnSpPr/>
      </xdr:nvCxnSpPr>
      <xdr:spPr>
        <a:xfrm flipV="1">
          <a:off x="21323300" y="13208305"/>
          <a:ext cx="838200" cy="3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4" name="繰出金平均値テキスト"/>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40077</xdr:rowOff>
    </xdr:from>
    <xdr:to>
      <xdr:col>111</xdr:col>
      <xdr:colOff>177800</xdr:colOff>
      <xdr:row>77</xdr:row>
      <xdr:rowOff>85248</xdr:rowOff>
    </xdr:to>
    <xdr:cxnSp macro="">
      <xdr:nvCxnSpPr>
        <xdr:cNvPr id="856" name="直線コネクタ 855"/>
        <xdr:cNvCxnSpPr/>
      </xdr:nvCxnSpPr>
      <xdr:spPr>
        <a:xfrm flipV="1">
          <a:off x="20434300" y="13241727"/>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58" name="テキスト ボックス 857"/>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85248</xdr:rowOff>
    </xdr:from>
    <xdr:to>
      <xdr:col>107</xdr:col>
      <xdr:colOff>50800</xdr:colOff>
      <xdr:row>77</xdr:row>
      <xdr:rowOff>101341</xdr:rowOff>
    </xdr:to>
    <xdr:cxnSp macro="">
      <xdr:nvCxnSpPr>
        <xdr:cNvPr id="859" name="直線コネクタ 858"/>
        <xdr:cNvCxnSpPr/>
      </xdr:nvCxnSpPr>
      <xdr:spPr>
        <a:xfrm flipV="1">
          <a:off x="19545300" y="13286898"/>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0" name="フローチャート: 判断 859"/>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1" name="テキスト ボックス 860"/>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101341</xdr:rowOff>
    </xdr:from>
    <xdr:to>
      <xdr:col>102</xdr:col>
      <xdr:colOff>114300</xdr:colOff>
      <xdr:row>78</xdr:row>
      <xdr:rowOff>9581</xdr:rowOff>
    </xdr:to>
    <xdr:cxnSp macro="">
      <xdr:nvCxnSpPr>
        <xdr:cNvPr id="862" name="直線コネクタ 861"/>
        <xdr:cNvCxnSpPr/>
      </xdr:nvCxnSpPr>
      <xdr:spPr>
        <a:xfrm flipV="1">
          <a:off x="18656300" y="13302991"/>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3" name="フローチャート: 判断 862"/>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4" name="テキスト ボックス 863"/>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5" name="フローチャート: 判断 864"/>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6" name="テキスト ボックス 865"/>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127305</xdr:rowOff>
    </xdr:from>
    <xdr:to>
      <xdr:col>116</xdr:col>
      <xdr:colOff>114300</xdr:colOff>
      <xdr:row>77</xdr:row>
      <xdr:rowOff>57455</xdr:rowOff>
    </xdr:to>
    <xdr:sp macro="" textlink="">
      <xdr:nvSpPr>
        <xdr:cNvPr id="872" name="楕円 871"/>
        <xdr:cNvSpPr/>
      </xdr:nvSpPr>
      <xdr:spPr>
        <a:xfrm>
          <a:off x="22110700" y="131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105732</xdr:rowOff>
    </xdr:from>
    <xdr:ext cx="534377" cy="259045"/>
    <xdr:sp macro="" textlink="">
      <xdr:nvSpPr>
        <xdr:cNvPr id="873" name="繰出金該当値テキスト"/>
        <xdr:cNvSpPr txBox="1"/>
      </xdr:nvSpPr>
      <xdr:spPr>
        <a:xfrm>
          <a:off x="22212300" y="1313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160727</xdr:rowOff>
    </xdr:from>
    <xdr:to>
      <xdr:col>112</xdr:col>
      <xdr:colOff>38100</xdr:colOff>
      <xdr:row>77</xdr:row>
      <xdr:rowOff>90877</xdr:rowOff>
    </xdr:to>
    <xdr:sp macro="" textlink="">
      <xdr:nvSpPr>
        <xdr:cNvPr id="874" name="楕円 873"/>
        <xdr:cNvSpPr/>
      </xdr:nvSpPr>
      <xdr:spPr>
        <a:xfrm>
          <a:off x="21272500" y="131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82004</xdr:rowOff>
    </xdr:from>
    <xdr:ext cx="534377" cy="259045"/>
    <xdr:sp macro="" textlink="">
      <xdr:nvSpPr>
        <xdr:cNvPr id="875" name="テキスト ボックス 874"/>
        <xdr:cNvSpPr txBox="1"/>
      </xdr:nvSpPr>
      <xdr:spPr>
        <a:xfrm>
          <a:off x="21056111" y="132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34448</xdr:rowOff>
    </xdr:from>
    <xdr:to>
      <xdr:col>107</xdr:col>
      <xdr:colOff>101600</xdr:colOff>
      <xdr:row>77</xdr:row>
      <xdr:rowOff>136048</xdr:rowOff>
    </xdr:to>
    <xdr:sp macro="" textlink="">
      <xdr:nvSpPr>
        <xdr:cNvPr id="876" name="楕円 875"/>
        <xdr:cNvSpPr/>
      </xdr:nvSpPr>
      <xdr:spPr>
        <a:xfrm>
          <a:off x="20383500" y="132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127175</xdr:rowOff>
    </xdr:from>
    <xdr:ext cx="534377" cy="259045"/>
    <xdr:sp macro="" textlink="">
      <xdr:nvSpPr>
        <xdr:cNvPr id="877" name="テキスト ボックス 876"/>
        <xdr:cNvSpPr txBox="1"/>
      </xdr:nvSpPr>
      <xdr:spPr>
        <a:xfrm>
          <a:off x="20167111" y="133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50541</xdr:rowOff>
    </xdr:from>
    <xdr:to>
      <xdr:col>102</xdr:col>
      <xdr:colOff>165100</xdr:colOff>
      <xdr:row>77</xdr:row>
      <xdr:rowOff>152141</xdr:rowOff>
    </xdr:to>
    <xdr:sp macro="" textlink="">
      <xdr:nvSpPr>
        <xdr:cNvPr id="878" name="楕円 877"/>
        <xdr:cNvSpPr/>
      </xdr:nvSpPr>
      <xdr:spPr>
        <a:xfrm>
          <a:off x="19494500" y="1325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143268</xdr:rowOff>
    </xdr:from>
    <xdr:ext cx="534377" cy="259045"/>
    <xdr:sp macro="" textlink="">
      <xdr:nvSpPr>
        <xdr:cNvPr id="879" name="テキスト ボックス 878"/>
        <xdr:cNvSpPr txBox="1"/>
      </xdr:nvSpPr>
      <xdr:spPr>
        <a:xfrm>
          <a:off x="19278111" y="1334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130231</xdr:rowOff>
    </xdr:from>
    <xdr:to>
      <xdr:col>98</xdr:col>
      <xdr:colOff>38100</xdr:colOff>
      <xdr:row>78</xdr:row>
      <xdr:rowOff>60381</xdr:rowOff>
    </xdr:to>
    <xdr:sp macro="" textlink="">
      <xdr:nvSpPr>
        <xdr:cNvPr id="880" name="楕円 879"/>
        <xdr:cNvSpPr/>
      </xdr:nvSpPr>
      <xdr:spPr>
        <a:xfrm>
          <a:off x="18605500" y="133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51508</xdr:rowOff>
    </xdr:from>
    <xdr:ext cx="534377" cy="259045"/>
    <xdr:sp macro="" textlink="">
      <xdr:nvSpPr>
        <xdr:cNvPr id="881" name="テキスト ボックス 880"/>
        <xdr:cNvSpPr txBox="1"/>
      </xdr:nvSpPr>
      <xdr:spPr>
        <a:xfrm>
          <a:off x="18389111" y="134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・歳出決算総額は、住民一人当たり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355,970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円となっている。そのうち、人件費は住民一人当たり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63,108</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円となっており、類似団体内平均値とほぼ同水準である。これは、平成</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26</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に人事給与制度改革を実施し、給料表を国の俸給表を基本とした給料表に改め、昇格基準についても国を基本とした制度にしたこと、定数管理方針の策定による適切な定数管理に努めていることによるものである。</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・普通建設事業費において、</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年度決算では、庁</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舎</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整備事業の完了により約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51</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6,200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万円減となっていたが、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年度決算においては、文化会館大規模改修工事の完了などにより約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46</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憶</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7,400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万円減となったことから、住民一人当たり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19,253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円と前年度と比べて減少した。</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本市の建物などの減価償却資産については、老朽化の程度を示す指標である有形固定資産減価償却率（資産老朽化比率）が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51.9</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％となっている。これは、高度経済成長期からの急激な人口増加に対応するため、特に昭和</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年代から</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50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年代にかけて集中的に施設が整備されてきた結果であり、このままでは、今後大規模修繕や建て替え等の時期を一斉に迎えることが予想される。人口減少や少子高齢化等の社会情勢に合わせて、公共施設に求められるニーズも今後更なる変化が予想されることから、計画的な施設の更新のほか施設の民営化・統合・廃止等も含めた公共施設の適切なマネジメントにより財政負担の軽減・平準化を図っていく。</a:t>
          </a:r>
          <a:endPar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・積立金において、公共施設整備基金の設置による</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億円の皆増に加え、一般廃棄物処理施設施設建設等基金への約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4,000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万円の積立てたことなどにより、一人当たり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11,677</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円と前年度と比べて増加した。</a:t>
          </a: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491,577
473,976
57.45
180,022,385
174,968,715
4,235,978
94,453,318
56,197,827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83007</xdr:rowOff>
    </xdr:from>
    <xdr:to>
      <xdr:col>24</xdr:col>
      <xdr:colOff>63500</xdr:colOff>
      <xdr:row>38</xdr:row>
      <xdr:rowOff>111354</xdr:rowOff>
    </xdr:to>
    <xdr:cxnSp macro="">
      <xdr:nvCxnSpPr>
        <xdr:cNvPr id="59" name="直線コネクタ 58"/>
        <xdr:cNvCxnSpPr/>
      </xdr:nvCxnSpPr>
      <xdr:spPr>
        <a:xfrm>
          <a:off x="3797300" y="6598107"/>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83007</xdr:rowOff>
    </xdr:from>
    <xdr:to>
      <xdr:col>19</xdr:col>
      <xdr:colOff>177800</xdr:colOff>
      <xdr:row>38</xdr:row>
      <xdr:rowOff>87579</xdr:rowOff>
    </xdr:to>
    <xdr:cxnSp macro="">
      <xdr:nvCxnSpPr>
        <xdr:cNvPr id="62" name="直線コネクタ 61"/>
        <xdr:cNvCxnSpPr/>
      </xdr:nvCxnSpPr>
      <xdr:spPr>
        <a:xfrm flipV="1">
          <a:off x="2908300" y="659810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40030</xdr:rowOff>
    </xdr:from>
    <xdr:to>
      <xdr:col>15</xdr:col>
      <xdr:colOff>50800</xdr:colOff>
      <xdr:row>38</xdr:row>
      <xdr:rowOff>87579</xdr:rowOff>
    </xdr:to>
    <xdr:cxnSp macro="">
      <xdr:nvCxnSpPr>
        <xdr:cNvPr id="65" name="直線コネクタ 64"/>
        <xdr:cNvCxnSpPr/>
      </xdr:nvCxnSpPr>
      <xdr:spPr>
        <a:xfrm>
          <a:off x="2019300" y="655513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23571</xdr:rowOff>
    </xdr:from>
    <xdr:to>
      <xdr:col>10</xdr:col>
      <xdr:colOff>114300</xdr:colOff>
      <xdr:row>38</xdr:row>
      <xdr:rowOff>40030</xdr:rowOff>
    </xdr:to>
    <xdr:cxnSp macro="">
      <xdr:nvCxnSpPr>
        <xdr:cNvPr id="68" name="直線コネクタ 67"/>
        <xdr:cNvCxnSpPr/>
      </xdr:nvCxnSpPr>
      <xdr:spPr>
        <a:xfrm>
          <a:off x="1130300" y="653867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72610</xdr:rowOff>
    </xdr:from>
    <xdr:ext cx="469744" cy="259045"/>
    <xdr:sp macro="" textlink="">
      <xdr:nvSpPr>
        <xdr:cNvPr id="70" name="テキスト ボックス 69"/>
        <xdr:cNvSpPr txBox="1"/>
      </xdr:nvSpPr>
      <xdr:spPr>
        <a:xfrm>
          <a:off x="1784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66209</xdr:rowOff>
    </xdr:from>
    <xdr:ext cx="469744" cy="259045"/>
    <xdr:sp macro="" textlink="">
      <xdr:nvSpPr>
        <xdr:cNvPr id="72" name="テキスト ボックス 71"/>
        <xdr:cNvSpPr txBox="1"/>
      </xdr:nvSpPr>
      <xdr:spPr>
        <a:xfrm>
          <a:off x="895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60554</xdr:rowOff>
    </xdr:from>
    <xdr:to>
      <xdr:col>24</xdr:col>
      <xdr:colOff>114300</xdr:colOff>
      <xdr:row>38</xdr:row>
      <xdr:rowOff>162154</xdr:rowOff>
    </xdr:to>
    <xdr:sp macro="" textlink="">
      <xdr:nvSpPr>
        <xdr:cNvPr id="78" name="楕円 77"/>
        <xdr:cNvSpPr/>
      </xdr:nvSpPr>
      <xdr:spPr>
        <a:xfrm>
          <a:off x="45847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146931</xdr:rowOff>
    </xdr:from>
    <xdr:ext cx="469744" cy="259045"/>
    <xdr:sp macro="" textlink="">
      <xdr:nvSpPr>
        <xdr:cNvPr id="79" name="議会費該当値テキスト"/>
        <xdr:cNvSpPr txBox="1"/>
      </xdr:nvSpPr>
      <xdr:spPr>
        <a:xfrm>
          <a:off x="4686300" y="64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32207</xdr:rowOff>
    </xdr:from>
    <xdr:to>
      <xdr:col>20</xdr:col>
      <xdr:colOff>38100</xdr:colOff>
      <xdr:row>38</xdr:row>
      <xdr:rowOff>133807</xdr:rowOff>
    </xdr:to>
    <xdr:sp macro="" textlink="">
      <xdr:nvSpPr>
        <xdr:cNvPr id="80" name="楕円 79"/>
        <xdr:cNvSpPr/>
      </xdr:nvSpPr>
      <xdr:spPr>
        <a:xfrm>
          <a:off x="3746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124934</xdr:rowOff>
    </xdr:from>
    <xdr:ext cx="469744" cy="259045"/>
    <xdr:sp macro="" textlink="">
      <xdr:nvSpPr>
        <xdr:cNvPr id="81" name="テキスト ボックス 80"/>
        <xdr:cNvSpPr txBox="1"/>
      </xdr:nvSpPr>
      <xdr:spPr>
        <a:xfrm>
          <a:off x="3562428"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36779</xdr:rowOff>
    </xdr:from>
    <xdr:to>
      <xdr:col>15</xdr:col>
      <xdr:colOff>101600</xdr:colOff>
      <xdr:row>38</xdr:row>
      <xdr:rowOff>138379</xdr:rowOff>
    </xdr:to>
    <xdr:sp macro="" textlink="">
      <xdr:nvSpPr>
        <xdr:cNvPr id="82" name="楕円 81"/>
        <xdr:cNvSpPr/>
      </xdr:nvSpPr>
      <xdr:spPr>
        <a:xfrm>
          <a:off x="2857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129506</xdr:rowOff>
    </xdr:from>
    <xdr:ext cx="469744" cy="259045"/>
    <xdr:sp macro="" textlink="">
      <xdr:nvSpPr>
        <xdr:cNvPr id="83" name="テキスト ボックス 82"/>
        <xdr:cNvSpPr txBox="1"/>
      </xdr:nvSpPr>
      <xdr:spPr>
        <a:xfrm>
          <a:off x="2673428" y="664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160680</xdr:rowOff>
    </xdr:from>
    <xdr:to>
      <xdr:col>10</xdr:col>
      <xdr:colOff>165100</xdr:colOff>
      <xdr:row>38</xdr:row>
      <xdr:rowOff>90830</xdr:rowOff>
    </xdr:to>
    <xdr:sp macro="" textlink="">
      <xdr:nvSpPr>
        <xdr:cNvPr id="84" name="楕円 83"/>
        <xdr:cNvSpPr/>
      </xdr:nvSpPr>
      <xdr:spPr>
        <a:xfrm>
          <a:off x="1968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81957</xdr:rowOff>
    </xdr:from>
    <xdr:ext cx="469744" cy="259045"/>
    <xdr:sp macro="" textlink="">
      <xdr:nvSpPr>
        <xdr:cNvPr id="85" name="テキスト ボックス 84"/>
        <xdr:cNvSpPr txBox="1"/>
      </xdr:nvSpPr>
      <xdr:spPr>
        <a:xfrm>
          <a:off x="1784428" y="65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144221</xdr:rowOff>
    </xdr:from>
    <xdr:to>
      <xdr:col>6</xdr:col>
      <xdr:colOff>38100</xdr:colOff>
      <xdr:row>38</xdr:row>
      <xdr:rowOff>74371</xdr:rowOff>
    </xdr:to>
    <xdr:sp macro="" textlink="">
      <xdr:nvSpPr>
        <xdr:cNvPr id="86" name="楕円 85"/>
        <xdr:cNvSpPr/>
      </xdr:nvSpPr>
      <xdr:spPr>
        <a:xfrm>
          <a:off x="1079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65498</xdr:rowOff>
    </xdr:from>
    <xdr:ext cx="469744" cy="259045"/>
    <xdr:sp macro="" textlink="">
      <xdr:nvSpPr>
        <xdr:cNvPr id="87" name="テキスト ボックス 86"/>
        <xdr:cNvSpPr txBox="1"/>
      </xdr:nvSpPr>
      <xdr:spPr>
        <a:xfrm>
          <a:off x="895428" y="658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8472</xdr:rowOff>
    </xdr:from>
    <xdr:to>
      <xdr:col>24</xdr:col>
      <xdr:colOff>63500</xdr:colOff>
      <xdr:row>57</xdr:row>
      <xdr:rowOff>19935</xdr:rowOff>
    </xdr:to>
    <xdr:cxnSp macro="">
      <xdr:nvCxnSpPr>
        <xdr:cNvPr id="118" name="直線コネクタ 117"/>
        <xdr:cNvCxnSpPr/>
      </xdr:nvCxnSpPr>
      <xdr:spPr>
        <a:xfrm>
          <a:off x="3797300" y="9781122"/>
          <a:ext cx="8382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30146</xdr:rowOff>
    </xdr:from>
    <xdr:to>
      <xdr:col>19</xdr:col>
      <xdr:colOff>177800</xdr:colOff>
      <xdr:row>57</xdr:row>
      <xdr:rowOff>8472</xdr:rowOff>
    </xdr:to>
    <xdr:cxnSp macro="">
      <xdr:nvCxnSpPr>
        <xdr:cNvPr id="121" name="直線コネクタ 120"/>
        <xdr:cNvCxnSpPr/>
      </xdr:nvCxnSpPr>
      <xdr:spPr>
        <a:xfrm>
          <a:off x="2908300" y="8602646"/>
          <a:ext cx="889000" cy="117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30146</xdr:rowOff>
    </xdr:from>
    <xdr:to>
      <xdr:col>15</xdr:col>
      <xdr:colOff>50800</xdr:colOff>
      <xdr:row>56</xdr:row>
      <xdr:rowOff>135161</xdr:rowOff>
    </xdr:to>
    <xdr:cxnSp macro="">
      <xdr:nvCxnSpPr>
        <xdr:cNvPr id="124" name="直線コネクタ 123"/>
        <xdr:cNvCxnSpPr/>
      </xdr:nvCxnSpPr>
      <xdr:spPr>
        <a:xfrm flipV="1">
          <a:off x="2019300" y="8602646"/>
          <a:ext cx="889000" cy="113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151681</xdr:rowOff>
    </xdr:from>
    <xdr:ext cx="599010" cy="259045"/>
    <xdr:sp macro="" textlink="">
      <xdr:nvSpPr>
        <xdr:cNvPr id="126" name="テキスト ボックス 125"/>
        <xdr:cNvSpPr txBox="1"/>
      </xdr:nvSpPr>
      <xdr:spPr>
        <a:xfrm>
          <a:off x="2608795" y="87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135161</xdr:rowOff>
    </xdr:from>
    <xdr:to>
      <xdr:col>10</xdr:col>
      <xdr:colOff>114300</xdr:colOff>
      <xdr:row>57</xdr:row>
      <xdr:rowOff>143956</xdr:rowOff>
    </xdr:to>
    <xdr:cxnSp macro="">
      <xdr:nvCxnSpPr>
        <xdr:cNvPr id="127" name="直線コネクタ 126"/>
        <xdr:cNvCxnSpPr/>
      </xdr:nvCxnSpPr>
      <xdr:spPr>
        <a:xfrm flipV="1">
          <a:off x="1130300" y="9736361"/>
          <a:ext cx="889000" cy="18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140585</xdr:rowOff>
    </xdr:from>
    <xdr:to>
      <xdr:col>24</xdr:col>
      <xdr:colOff>114300</xdr:colOff>
      <xdr:row>57</xdr:row>
      <xdr:rowOff>70735</xdr:rowOff>
    </xdr:to>
    <xdr:sp macro="" textlink="">
      <xdr:nvSpPr>
        <xdr:cNvPr id="137" name="楕円 136"/>
        <xdr:cNvSpPr/>
      </xdr:nvSpPr>
      <xdr:spPr>
        <a:xfrm>
          <a:off x="4584700" y="974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119012</xdr:rowOff>
    </xdr:from>
    <xdr:ext cx="534377" cy="259045"/>
    <xdr:sp macro="" textlink="">
      <xdr:nvSpPr>
        <xdr:cNvPr id="138" name="総務費該当値テキスト"/>
        <xdr:cNvSpPr txBox="1"/>
      </xdr:nvSpPr>
      <xdr:spPr>
        <a:xfrm>
          <a:off x="4686300" y="97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129122</xdr:rowOff>
    </xdr:from>
    <xdr:to>
      <xdr:col>20</xdr:col>
      <xdr:colOff>38100</xdr:colOff>
      <xdr:row>57</xdr:row>
      <xdr:rowOff>59272</xdr:rowOff>
    </xdr:to>
    <xdr:sp macro="" textlink="">
      <xdr:nvSpPr>
        <xdr:cNvPr id="139" name="楕円 138"/>
        <xdr:cNvSpPr/>
      </xdr:nvSpPr>
      <xdr:spPr>
        <a:xfrm>
          <a:off x="3746500" y="97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50399</xdr:rowOff>
    </xdr:from>
    <xdr:ext cx="534377" cy="259045"/>
    <xdr:sp macro="" textlink="">
      <xdr:nvSpPr>
        <xdr:cNvPr id="140" name="テキスト ボックス 139"/>
        <xdr:cNvSpPr txBox="1"/>
      </xdr:nvSpPr>
      <xdr:spPr>
        <a:xfrm>
          <a:off x="3530111" y="98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150796</xdr:rowOff>
    </xdr:from>
    <xdr:to>
      <xdr:col>15</xdr:col>
      <xdr:colOff>101600</xdr:colOff>
      <xdr:row>50</xdr:row>
      <xdr:rowOff>80946</xdr:rowOff>
    </xdr:to>
    <xdr:sp macro="" textlink="">
      <xdr:nvSpPr>
        <xdr:cNvPr id="141" name="楕円 140"/>
        <xdr:cNvSpPr/>
      </xdr:nvSpPr>
      <xdr:spPr>
        <a:xfrm>
          <a:off x="2857500" y="85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97473</xdr:rowOff>
    </xdr:from>
    <xdr:ext cx="599010" cy="259045"/>
    <xdr:sp macro="" textlink="">
      <xdr:nvSpPr>
        <xdr:cNvPr id="142" name="テキスト ボックス 141"/>
        <xdr:cNvSpPr txBox="1"/>
      </xdr:nvSpPr>
      <xdr:spPr>
        <a:xfrm>
          <a:off x="2608795" y="832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84361</xdr:rowOff>
    </xdr:from>
    <xdr:to>
      <xdr:col>10</xdr:col>
      <xdr:colOff>165100</xdr:colOff>
      <xdr:row>57</xdr:row>
      <xdr:rowOff>14511</xdr:rowOff>
    </xdr:to>
    <xdr:sp macro="" textlink="">
      <xdr:nvSpPr>
        <xdr:cNvPr id="143" name="楕円 142"/>
        <xdr:cNvSpPr/>
      </xdr:nvSpPr>
      <xdr:spPr>
        <a:xfrm>
          <a:off x="1968500" y="968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31038</xdr:rowOff>
    </xdr:from>
    <xdr:ext cx="534377" cy="259045"/>
    <xdr:sp macro="" textlink="">
      <xdr:nvSpPr>
        <xdr:cNvPr id="144" name="テキスト ボックス 143"/>
        <xdr:cNvSpPr txBox="1"/>
      </xdr:nvSpPr>
      <xdr:spPr>
        <a:xfrm>
          <a:off x="1752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93156</xdr:rowOff>
    </xdr:from>
    <xdr:to>
      <xdr:col>6</xdr:col>
      <xdr:colOff>38100</xdr:colOff>
      <xdr:row>58</xdr:row>
      <xdr:rowOff>23306</xdr:rowOff>
    </xdr:to>
    <xdr:sp macro="" textlink="">
      <xdr:nvSpPr>
        <xdr:cNvPr id="145" name="楕円 144"/>
        <xdr:cNvSpPr/>
      </xdr:nvSpPr>
      <xdr:spPr>
        <a:xfrm>
          <a:off x="1079500" y="98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14433</xdr:rowOff>
    </xdr:from>
    <xdr:ext cx="534377" cy="259045"/>
    <xdr:sp macro="" textlink="">
      <xdr:nvSpPr>
        <xdr:cNvPr id="146" name="テキスト ボックス 145"/>
        <xdr:cNvSpPr txBox="1"/>
      </xdr:nvSpPr>
      <xdr:spPr>
        <a:xfrm>
          <a:off x="863111" y="99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86926</xdr:rowOff>
    </xdr:from>
    <xdr:to>
      <xdr:col>24</xdr:col>
      <xdr:colOff>63500</xdr:colOff>
      <xdr:row>76</xdr:row>
      <xdr:rowOff>5131</xdr:rowOff>
    </xdr:to>
    <xdr:cxnSp macro="">
      <xdr:nvCxnSpPr>
        <xdr:cNvPr id="178" name="直線コネクタ 177"/>
        <xdr:cNvCxnSpPr/>
      </xdr:nvCxnSpPr>
      <xdr:spPr>
        <a:xfrm>
          <a:off x="3797300" y="12945676"/>
          <a:ext cx="838200" cy="8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86926</xdr:rowOff>
    </xdr:from>
    <xdr:to>
      <xdr:col>19</xdr:col>
      <xdr:colOff>177800</xdr:colOff>
      <xdr:row>77</xdr:row>
      <xdr:rowOff>71806</xdr:rowOff>
    </xdr:to>
    <xdr:cxnSp macro="">
      <xdr:nvCxnSpPr>
        <xdr:cNvPr id="181" name="直線コネクタ 180"/>
        <xdr:cNvCxnSpPr/>
      </xdr:nvCxnSpPr>
      <xdr:spPr>
        <a:xfrm flipV="1">
          <a:off x="2908300" y="12945676"/>
          <a:ext cx="889000" cy="32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71806</xdr:rowOff>
    </xdr:from>
    <xdr:to>
      <xdr:col>15</xdr:col>
      <xdr:colOff>50800</xdr:colOff>
      <xdr:row>77</xdr:row>
      <xdr:rowOff>160404</xdr:rowOff>
    </xdr:to>
    <xdr:cxnSp macro="">
      <xdr:nvCxnSpPr>
        <xdr:cNvPr id="184" name="直線コネクタ 183"/>
        <xdr:cNvCxnSpPr/>
      </xdr:nvCxnSpPr>
      <xdr:spPr>
        <a:xfrm flipV="1">
          <a:off x="2019300" y="13273456"/>
          <a:ext cx="889000" cy="8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160404</xdr:rowOff>
    </xdr:from>
    <xdr:to>
      <xdr:col>10</xdr:col>
      <xdr:colOff>114300</xdr:colOff>
      <xdr:row>78</xdr:row>
      <xdr:rowOff>88548</xdr:rowOff>
    </xdr:to>
    <xdr:cxnSp macro="">
      <xdr:nvCxnSpPr>
        <xdr:cNvPr id="187" name="直線コネクタ 186"/>
        <xdr:cNvCxnSpPr/>
      </xdr:nvCxnSpPr>
      <xdr:spPr>
        <a:xfrm flipV="1">
          <a:off x="1130300" y="13362054"/>
          <a:ext cx="889000" cy="9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125781</xdr:rowOff>
    </xdr:from>
    <xdr:to>
      <xdr:col>24</xdr:col>
      <xdr:colOff>114300</xdr:colOff>
      <xdr:row>76</xdr:row>
      <xdr:rowOff>55931</xdr:rowOff>
    </xdr:to>
    <xdr:sp macro="" textlink="">
      <xdr:nvSpPr>
        <xdr:cNvPr id="197" name="楕円 196"/>
        <xdr:cNvSpPr/>
      </xdr:nvSpPr>
      <xdr:spPr>
        <a:xfrm>
          <a:off x="4584700" y="129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104208</xdr:rowOff>
    </xdr:from>
    <xdr:ext cx="599010" cy="259045"/>
    <xdr:sp macro="" textlink="">
      <xdr:nvSpPr>
        <xdr:cNvPr id="198" name="民生費該当値テキスト"/>
        <xdr:cNvSpPr txBox="1"/>
      </xdr:nvSpPr>
      <xdr:spPr>
        <a:xfrm>
          <a:off x="4686300" y="1296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36126</xdr:rowOff>
    </xdr:from>
    <xdr:to>
      <xdr:col>20</xdr:col>
      <xdr:colOff>38100</xdr:colOff>
      <xdr:row>75</xdr:row>
      <xdr:rowOff>137726</xdr:rowOff>
    </xdr:to>
    <xdr:sp macro="" textlink="">
      <xdr:nvSpPr>
        <xdr:cNvPr id="199" name="楕円 198"/>
        <xdr:cNvSpPr/>
      </xdr:nvSpPr>
      <xdr:spPr>
        <a:xfrm>
          <a:off x="3746500" y="1289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128853</xdr:rowOff>
    </xdr:from>
    <xdr:ext cx="599010" cy="259045"/>
    <xdr:sp macro="" textlink="">
      <xdr:nvSpPr>
        <xdr:cNvPr id="200" name="テキスト ボックス 199"/>
        <xdr:cNvSpPr txBox="1"/>
      </xdr:nvSpPr>
      <xdr:spPr>
        <a:xfrm>
          <a:off x="3497795" y="1298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21006</xdr:rowOff>
    </xdr:from>
    <xdr:to>
      <xdr:col>15</xdr:col>
      <xdr:colOff>101600</xdr:colOff>
      <xdr:row>77</xdr:row>
      <xdr:rowOff>122606</xdr:rowOff>
    </xdr:to>
    <xdr:sp macro="" textlink="">
      <xdr:nvSpPr>
        <xdr:cNvPr id="201" name="楕円 200"/>
        <xdr:cNvSpPr/>
      </xdr:nvSpPr>
      <xdr:spPr>
        <a:xfrm>
          <a:off x="2857500" y="132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113733</xdr:rowOff>
    </xdr:from>
    <xdr:ext cx="599010" cy="259045"/>
    <xdr:sp macro="" textlink="">
      <xdr:nvSpPr>
        <xdr:cNvPr id="202" name="テキスト ボックス 201"/>
        <xdr:cNvSpPr txBox="1"/>
      </xdr:nvSpPr>
      <xdr:spPr>
        <a:xfrm>
          <a:off x="2608795" y="1331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109604</xdr:rowOff>
    </xdr:from>
    <xdr:to>
      <xdr:col>10</xdr:col>
      <xdr:colOff>165100</xdr:colOff>
      <xdr:row>78</xdr:row>
      <xdr:rowOff>39754</xdr:rowOff>
    </xdr:to>
    <xdr:sp macro="" textlink="">
      <xdr:nvSpPr>
        <xdr:cNvPr id="203" name="楕円 202"/>
        <xdr:cNvSpPr/>
      </xdr:nvSpPr>
      <xdr:spPr>
        <a:xfrm>
          <a:off x="1968500" y="133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30881</xdr:rowOff>
    </xdr:from>
    <xdr:ext cx="599010" cy="259045"/>
    <xdr:sp macro="" textlink="">
      <xdr:nvSpPr>
        <xdr:cNvPr id="204" name="テキスト ボックス 203"/>
        <xdr:cNvSpPr txBox="1"/>
      </xdr:nvSpPr>
      <xdr:spPr>
        <a:xfrm>
          <a:off x="1719795" y="1340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37748</xdr:rowOff>
    </xdr:from>
    <xdr:to>
      <xdr:col>6</xdr:col>
      <xdr:colOff>38100</xdr:colOff>
      <xdr:row>78</xdr:row>
      <xdr:rowOff>139348</xdr:rowOff>
    </xdr:to>
    <xdr:sp macro="" textlink="">
      <xdr:nvSpPr>
        <xdr:cNvPr id="205" name="楕円 204"/>
        <xdr:cNvSpPr/>
      </xdr:nvSpPr>
      <xdr:spPr>
        <a:xfrm>
          <a:off x="1079500" y="1341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130475</xdr:rowOff>
    </xdr:from>
    <xdr:ext cx="599010" cy="259045"/>
    <xdr:sp macro="" textlink="">
      <xdr:nvSpPr>
        <xdr:cNvPr id="206" name="テキスト ボックス 205"/>
        <xdr:cNvSpPr txBox="1"/>
      </xdr:nvSpPr>
      <xdr:spPr>
        <a:xfrm>
          <a:off x="830795" y="1350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52318</xdr:rowOff>
    </xdr:from>
    <xdr:to>
      <xdr:col>24</xdr:col>
      <xdr:colOff>63500</xdr:colOff>
      <xdr:row>96</xdr:row>
      <xdr:rowOff>146044</xdr:rowOff>
    </xdr:to>
    <xdr:cxnSp macro="">
      <xdr:nvCxnSpPr>
        <xdr:cNvPr id="236" name="直線コネクタ 235"/>
        <xdr:cNvCxnSpPr/>
      </xdr:nvCxnSpPr>
      <xdr:spPr>
        <a:xfrm flipV="1">
          <a:off x="3797300" y="16511518"/>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146044</xdr:rowOff>
    </xdr:from>
    <xdr:to>
      <xdr:col>19</xdr:col>
      <xdr:colOff>177800</xdr:colOff>
      <xdr:row>98</xdr:row>
      <xdr:rowOff>37936</xdr:rowOff>
    </xdr:to>
    <xdr:cxnSp macro="">
      <xdr:nvCxnSpPr>
        <xdr:cNvPr id="239" name="直線コネクタ 238"/>
        <xdr:cNvCxnSpPr/>
      </xdr:nvCxnSpPr>
      <xdr:spPr>
        <a:xfrm flipV="1">
          <a:off x="2908300" y="16605244"/>
          <a:ext cx="889000" cy="23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18295</xdr:rowOff>
    </xdr:from>
    <xdr:to>
      <xdr:col>15</xdr:col>
      <xdr:colOff>50800</xdr:colOff>
      <xdr:row>98</xdr:row>
      <xdr:rowOff>37936</xdr:rowOff>
    </xdr:to>
    <xdr:cxnSp macro="">
      <xdr:nvCxnSpPr>
        <xdr:cNvPr id="242" name="直線コネクタ 241"/>
        <xdr:cNvCxnSpPr/>
      </xdr:nvCxnSpPr>
      <xdr:spPr>
        <a:xfrm>
          <a:off x="2019300" y="16820395"/>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163931</xdr:rowOff>
    </xdr:from>
    <xdr:to>
      <xdr:col>10</xdr:col>
      <xdr:colOff>114300</xdr:colOff>
      <xdr:row>98</xdr:row>
      <xdr:rowOff>18295</xdr:rowOff>
    </xdr:to>
    <xdr:cxnSp macro="">
      <xdr:nvCxnSpPr>
        <xdr:cNvPr id="245" name="直線コネクタ 244"/>
        <xdr:cNvCxnSpPr/>
      </xdr:nvCxnSpPr>
      <xdr:spPr>
        <a:xfrm>
          <a:off x="1130300" y="16794581"/>
          <a:ext cx="889000" cy="2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1518</xdr:rowOff>
    </xdr:from>
    <xdr:to>
      <xdr:col>24</xdr:col>
      <xdr:colOff>114300</xdr:colOff>
      <xdr:row>96</xdr:row>
      <xdr:rowOff>103118</xdr:rowOff>
    </xdr:to>
    <xdr:sp macro="" textlink="">
      <xdr:nvSpPr>
        <xdr:cNvPr id="255" name="楕円 254"/>
        <xdr:cNvSpPr/>
      </xdr:nvSpPr>
      <xdr:spPr>
        <a:xfrm>
          <a:off x="4584700" y="164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24395</xdr:rowOff>
    </xdr:from>
    <xdr:ext cx="534377" cy="259045"/>
    <xdr:sp macro="" textlink="">
      <xdr:nvSpPr>
        <xdr:cNvPr id="256" name="衛生費該当値テキスト"/>
        <xdr:cNvSpPr txBox="1"/>
      </xdr:nvSpPr>
      <xdr:spPr>
        <a:xfrm>
          <a:off x="4686300" y="163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95244</xdr:rowOff>
    </xdr:from>
    <xdr:to>
      <xdr:col>20</xdr:col>
      <xdr:colOff>38100</xdr:colOff>
      <xdr:row>97</xdr:row>
      <xdr:rowOff>25394</xdr:rowOff>
    </xdr:to>
    <xdr:sp macro="" textlink="">
      <xdr:nvSpPr>
        <xdr:cNvPr id="257" name="楕円 256"/>
        <xdr:cNvSpPr/>
      </xdr:nvSpPr>
      <xdr:spPr>
        <a:xfrm>
          <a:off x="3746500" y="165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16521</xdr:rowOff>
    </xdr:from>
    <xdr:ext cx="534377" cy="259045"/>
    <xdr:sp macro="" textlink="">
      <xdr:nvSpPr>
        <xdr:cNvPr id="258" name="テキスト ボックス 257"/>
        <xdr:cNvSpPr txBox="1"/>
      </xdr:nvSpPr>
      <xdr:spPr>
        <a:xfrm>
          <a:off x="3530111" y="166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158586</xdr:rowOff>
    </xdr:from>
    <xdr:to>
      <xdr:col>15</xdr:col>
      <xdr:colOff>101600</xdr:colOff>
      <xdr:row>98</xdr:row>
      <xdr:rowOff>88736</xdr:rowOff>
    </xdr:to>
    <xdr:sp macro="" textlink="">
      <xdr:nvSpPr>
        <xdr:cNvPr id="259" name="楕円 258"/>
        <xdr:cNvSpPr/>
      </xdr:nvSpPr>
      <xdr:spPr>
        <a:xfrm>
          <a:off x="2857500" y="167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79863</xdr:rowOff>
    </xdr:from>
    <xdr:ext cx="534377" cy="259045"/>
    <xdr:sp macro="" textlink="">
      <xdr:nvSpPr>
        <xdr:cNvPr id="260" name="テキスト ボックス 259"/>
        <xdr:cNvSpPr txBox="1"/>
      </xdr:nvSpPr>
      <xdr:spPr>
        <a:xfrm>
          <a:off x="2641111" y="168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138945</xdr:rowOff>
    </xdr:from>
    <xdr:to>
      <xdr:col>10</xdr:col>
      <xdr:colOff>165100</xdr:colOff>
      <xdr:row>98</xdr:row>
      <xdr:rowOff>69095</xdr:rowOff>
    </xdr:to>
    <xdr:sp macro="" textlink="">
      <xdr:nvSpPr>
        <xdr:cNvPr id="261" name="楕円 260"/>
        <xdr:cNvSpPr/>
      </xdr:nvSpPr>
      <xdr:spPr>
        <a:xfrm>
          <a:off x="1968500" y="167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60222</xdr:rowOff>
    </xdr:from>
    <xdr:ext cx="534377" cy="259045"/>
    <xdr:sp macro="" textlink="">
      <xdr:nvSpPr>
        <xdr:cNvPr id="262" name="テキスト ボックス 261"/>
        <xdr:cNvSpPr txBox="1"/>
      </xdr:nvSpPr>
      <xdr:spPr>
        <a:xfrm>
          <a:off x="1752111" y="168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113131</xdr:rowOff>
    </xdr:from>
    <xdr:to>
      <xdr:col>6</xdr:col>
      <xdr:colOff>38100</xdr:colOff>
      <xdr:row>98</xdr:row>
      <xdr:rowOff>43281</xdr:rowOff>
    </xdr:to>
    <xdr:sp macro="" textlink="">
      <xdr:nvSpPr>
        <xdr:cNvPr id="263" name="楕円 262"/>
        <xdr:cNvSpPr/>
      </xdr:nvSpPr>
      <xdr:spPr>
        <a:xfrm>
          <a:off x="1079500" y="167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59808</xdr:rowOff>
    </xdr:from>
    <xdr:ext cx="534377" cy="259045"/>
    <xdr:sp macro="" textlink="">
      <xdr:nvSpPr>
        <xdr:cNvPr id="264" name="テキスト ボックス 263"/>
        <xdr:cNvSpPr txBox="1"/>
      </xdr:nvSpPr>
      <xdr:spPr>
        <a:xfrm>
          <a:off x="863111" y="165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117983</xdr:rowOff>
    </xdr:from>
    <xdr:to>
      <xdr:col>55</xdr:col>
      <xdr:colOff>0</xdr:colOff>
      <xdr:row>38</xdr:row>
      <xdr:rowOff>141986</xdr:rowOff>
    </xdr:to>
    <xdr:cxnSp macro="">
      <xdr:nvCxnSpPr>
        <xdr:cNvPr id="293" name="直線コネクタ 292"/>
        <xdr:cNvCxnSpPr/>
      </xdr:nvCxnSpPr>
      <xdr:spPr>
        <a:xfrm>
          <a:off x="9639300" y="6633083"/>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117983</xdr:rowOff>
    </xdr:from>
    <xdr:to>
      <xdr:col>50</xdr:col>
      <xdr:colOff>114300</xdr:colOff>
      <xdr:row>38</xdr:row>
      <xdr:rowOff>143129</xdr:rowOff>
    </xdr:to>
    <xdr:cxnSp macro="">
      <xdr:nvCxnSpPr>
        <xdr:cNvPr id="296" name="直線コネクタ 295"/>
        <xdr:cNvCxnSpPr/>
      </xdr:nvCxnSpPr>
      <xdr:spPr>
        <a:xfrm flipV="1">
          <a:off x="8750300" y="663308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61214</xdr:rowOff>
    </xdr:from>
    <xdr:to>
      <xdr:col>45</xdr:col>
      <xdr:colOff>177800</xdr:colOff>
      <xdr:row>38</xdr:row>
      <xdr:rowOff>143129</xdr:rowOff>
    </xdr:to>
    <xdr:cxnSp macro="">
      <xdr:nvCxnSpPr>
        <xdr:cNvPr id="299" name="直線コネクタ 298"/>
        <xdr:cNvCxnSpPr/>
      </xdr:nvCxnSpPr>
      <xdr:spPr>
        <a:xfrm>
          <a:off x="7861300" y="6576314"/>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61214</xdr:rowOff>
    </xdr:from>
    <xdr:to>
      <xdr:col>41</xdr:col>
      <xdr:colOff>50800</xdr:colOff>
      <xdr:row>38</xdr:row>
      <xdr:rowOff>103886</xdr:rowOff>
    </xdr:to>
    <xdr:cxnSp macro="">
      <xdr:nvCxnSpPr>
        <xdr:cNvPr id="302" name="直線コネクタ 301"/>
        <xdr:cNvCxnSpPr/>
      </xdr:nvCxnSpPr>
      <xdr:spPr>
        <a:xfrm flipV="1">
          <a:off x="6972300" y="657631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312" name="楕円 311"/>
        <xdr:cNvSpPr/>
      </xdr:nvSpPr>
      <xdr:spPr>
        <a:xfrm>
          <a:off x="104267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6113</xdr:rowOff>
    </xdr:from>
    <xdr:ext cx="378565" cy="259045"/>
    <xdr:sp macro="" textlink="">
      <xdr:nvSpPr>
        <xdr:cNvPr id="313" name="労働費該当値テキスト"/>
        <xdr:cNvSpPr txBox="1"/>
      </xdr:nvSpPr>
      <xdr:spPr>
        <a:xfrm>
          <a:off x="10528300" y="6521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67183</xdr:rowOff>
    </xdr:from>
    <xdr:to>
      <xdr:col>50</xdr:col>
      <xdr:colOff>165100</xdr:colOff>
      <xdr:row>38</xdr:row>
      <xdr:rowOff>168783</xdr:rowOff>
    </xdr:to>
    <xdr:sp macro="" textlink="">
      <xdr:nvSpPr>
        <xdr:cNvPr id="314" name="楕円 313"/>
        <xdr:cNvSpPr/>
      </xdr:nvSpPr>
      <xdr:spPr>
        <a:xfrm>
          <a:off x="9588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159910</xdr:rowOff>
    </xdr:from>
    <xdr:ext cx="378565" cy="259045"/>
    <xdr:sp macro="" textlink="">
      <xdr:nvSpPr>
        <xdr:cNvPr id="315" name="テキスト ボックス 314"/>
        <xdr:cNvSpPr txBox="1"/>
      </xdr:nvSpPr>
      <xdr:spPr>
        <a:xfrm>
          <a:off x="9450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92329</xdr:rowOff>
    </xdr:from>
    <xdr:to>
      <xdr:col>46</xdr:col>
      <xdr:colOff>38100</xdr:colOff>
      <xdr:row>39</xdr:row>
      <xdr:rowOff>22479</xdr:rowOff>
    </xdr:to>
    <xdr:sp macro="" textlink="">
      <xdr:nvSpPr>
        <xdr:cNvPr id="316" name="楕円 315"/>
        <xdr:cNvSpPr/>
      </xdr:nvSpPr>
      <xdr:spPr>
        <a:xfrm>
          <a:off x="86995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13606</xdr:rowOff>
    </xdr:from>
    <xdr:ext cx="378565" cy="259045"/>
    <xdr:sp macro="" textlink="">
      <xdr:nvSpPr>
        <xdr:cNvPr id="317" name="テキスト ボックス 316"/>
        <xdr:cNvSpPr txBox="1"/>
      </xdr:nvSpPr>
      <xdr:spPr>
        <a:xfrm>
          <a:off x="8561017" y="6700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10414</xdr:rowOff>
    </xdr:from>
    <xdr:to>
      <xdr:col>41</xdr:col>
      <xdr:colOff>101600</xdr:colOff>
      <xdr:row>38</xdr:row>
      <xdr:rowOff>112014</xdr:rowOff>
    </xdr:to>
    <xdr:sp macro="" textlink="">
      <xdr:nvSpPr>
        <xdr:cNvPr id="318" name="楕円 317"/>
        <xdr:cNvSpPr/>
      </xdr:nvSpPr>
      <xdr:spPr>
        <a:xfrm>
          <a:off x="7810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103141</xdr:rowOff>
    </xdr:from>
    <xdr:ext cx="378565" cy="259045"/>
    <xdr:sp macro="" textlink="">
      <xdr:nvSpPr>
        <xdr:cNvPr id="319" name="テキスト ボックス 318"/>
        <xdr:cNvSpPr txBox="1"/>
      </xdr:nvSpPr>
      <xdr:spPr>
        <a:xfrm>
          <a:off x="7672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53086</xdr:rowOff>
    </xdr:from>
    <xdr:to>
      <xdr:col>36</xdr:col>
      <xdr:colOff>165100</xdr:colOff>
      <xdr:row>38</xdr:row>
      <xdr:rowOff>154686</xdr:rowOff>
    </xdr:to>
    <xdr:sp macro="" textlink="">
      <xdr:nvSpPr>
        <xdr:cNvPr id="320" name="楕円 319"/>
        <xdr:cNvSpPr/>
      </xdr:nvSpPr>
      <xdr:spPr>
        <a:xfrm>
          <a:off x="6921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145813</xdr:rowOff>
    </xdr:from>
    <xdr:ext cx="378565" cy="259045"/>
    <xdr:sp macro="" textlink="">
      <xdr:nvSpPr>
        <xdr:cNvPr id="321" name="テキスト ボックス 320"/>
        <xdr:cNvSpPr txBox="1"/>
      </xdr:nvSpPr>
      <xdr:spPr>
        <a:xfrm>
          <a:off x="6783017"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138671</xdr:rowOff>
    </xdr:from>
    <xdr:to>
      <xdr:col>55</xdr:col>
      <xdr:colOff>0</xdr:colOff>
      <xdr:row>57</xdr:row>
      <xdr:rowOff>164846</xdr:rowOff>
    </xdr:to>
    <xdr:cxnSp macro="">
      <xdr:nvCxnSpPr>
        <xdr:cNvPr id="346" name="直線コネクタ 345"/>
        <xdr:cNvCxnSpPr/>
      </xdr:nvCxnSpPr>
      <xdr:spPr>
        <a:xfrm flipV="1">
          <a:off x="9639300" y="9911321"/>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42659</xdr:rowOff>
    </xdr:from>
    <xdr:to>
      <xdr:col>50</xdr:col>
      <xdr:colOff>114300</xdr:colOff>
      <xdr:row>57</xdr:row>
      <xdr:rowOff>164846</xdr:rowOff>
    </xdr:to>
    <xdr:cxnSp macro="">
      <xdr:nvCxnSpPr>
        <xdr:cNvPr id="349" name="直線コネクタ 348"/>
        <xdr:cNvCxnSpPr/>
      </xdr:nvCxnSpPr>
      <xdr:spPr>
        <a:xfrm>
          <a:off x="8750300" y="9815309"/>
          <a:ext cx="889000" cy="1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42659</xdr:rowOff>
    </xdr:from>
    <xdr:to>
      <xdr:col>45</xdr:col>
      <xdr:colOff>177800</xdr:colOff>
      <xdr:row>57</xdr:row>
      <xdr:rowOff>96838</xdr:rowOff>
    </xdr:to>
    <xdr:cxnSp macro="">
      <xdr:nvCxnSpPr>
        <xdr:cNvPr id="352" name="直線コネクタ 351"/>
        <xdr:cNvCxnSpPr/>
      </xdr:nvCxnSpPr>
      <xdr:spPr>
        <a:xfrm flipV="1">
          <a:off x="7861300" y="9815309"/>
          <a:ext cx="8890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96838</xdr:rowOff>
    </xdr:from>
    <xdr:to>
      <xdr:col>41</xdr:col>
      <xdr:colOff>50800</xdr:colOff>
      <xdr:row>57</xdr:row>
      <xdr:rowOff>116212</xdr:rowOff>
    </xdr:to>
    <xdr:cxnSp macro="">
      <xdr:nvCxnSpPr>
        <xdr:cNvPr id="355" name="直線コネクタ 354"/>
        <xdr:cNvCxnSpPr/>
      </xdr:nvCxnSpPr>
      <xdr:spPr>
        <a:xfrm flipV="1">
          <a:off x="6972300" y="9869488"/>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87871</xdr:rowOff>
    </xdr:from>
    <xdr:to>
      <xdr:col>55</xdr:col>
      <xdr:colOff>50800</xdr:colOff>
      <xdr:row>58</xdr:row>
      <xdr:rowOff>18021</xdr:rowOff>
    </xdr:to>
    <xdr:sp macro="" textlink="">
      <xdr:nvSpPr>
        <xdr:cNvPr id="365" name="楕円 364"/>
        <xdr:cNvSpPr/>
      </xdr:nvSpPr>
      <xdr:spPr>
        <a:xfrm>
          <a:off x="10426700" y="98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2798</xdr:rowOff>
    </xdr:from>
    <xdr:ext cx="469744" cy="259045"/>
    <xdr:sp macro="" textlink="">
      <xdr:nvSpPr>
        <xdr:cNvPr id="366" name="農林水産業費該当値テキスト"/>
        <xdr:cNvSpPr txBox="1"/>
      </xdr:nvSpPr>
      <xdr:spPr>
        <a:xfrm>
          <a:off x="10528300" y="977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114046</xdr:rowOff>
    </xdr:from>
    <xdr:to>
      <xdr:col>50</xdr:col>
      <xdr:colOff>165100</xdr:colOff>
      <xdr:row>58</xdr:row>
      <xdr:rowOff>44196</xdr:rowOff>
    </xdr:to>
    <xdr:sp macro="" textlink="">
      <xdr:nvSpPr>
        <xdr:cNvPr id="367" name="楕円 366"/>
        <xdr:cNvSpPr/>
      </xdr:nvSpPr>
      <xdr:spPr>
        <a:xfrm>
          <a:off x="9588500" y="98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35323</xdr:rowOff>
    </xdr:from>
    <xdr:ext cx="378565" cy="259045"/>
    <xdr:sp macro="" textlink="">
      <xdr:nvSpPr>
        <xdr:cNvPr id="368" name="テキスト ボックス 367"/>
        <xdr:cNvSpPr txBox="1"/>
      </xdr:nvSpPr>
      <xdr:spPr>
        <a:xfrm>
          <a:off x="9450017" y="9979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163309</xdr:rowOff>
    </xdr:from>
    <xdr:to>
      <xdr:col>46</xdr:col>
      <xdr:colOff>38100</xdr:colOff>
      <xdr:row>57</xdr:row>
      <xdr:rowOff>93459</xdr:rowOff>
    </xdr:to>
    <xdr:sp macro="" textlink="">
      <xdr:nvSpPr>
        <xdr:cNvPr id="369" name="楕円 368"/>
        <xdr:cNvSpPr/>
      </xdr:nvSpPr>
      <xdr:spPr>
        <a:xfrm>
          <a:off x="8699500" y="976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84586</xdr:rowOff>
    </xdr:from>
    <xdr:ext cx="469744" cy="259045"/>
    <xdr:sp macro="" textlink="">
      <xdr:nvSpPr>
        <xdr:cNvPr id="370" name="テキスト ボックス 369"/>
        <xdr:cNvSpPr txBox="1"/>
      </xdr:nvSpPr>
      <xdr:spPr>
        <a:xfrm>
          <a:off x="8515428" y="985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46038</xdr:rowOff>
    </xdr:from>
    <xdr:to>
      <xdr:col>41</xdr:col>
      <xdr:colOff>101600</xdr:colOff>
      <xdr:row>57</xdr:row>
      <xdr:rowOff>147638</xdr:rowOff>
    </xdr:to>
    <xdr:sp macro="" textlink="">
      <xdr:nvSpPr>
        <xdr:cNvPr id="371" name="楕円 370"/>
        <xdr:cNvSpPr/>
      </xdr:nvSpPr>
      <xdr:spPr>
        <a:xfrm>
          <a:off x="7810500" y="98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138765</xdr:rowOff>
    </xdr:from>
    <xdr:ext cx="469744" cy="259045"/>
    <xdr:sp macro="" textlink="">
      <xdr:nvSpPr>
        <xdr:cNvPr id="372" name="テキスト ボックス 371"/>
        <xdr:cNvSpPr txBox="1"/>
      </xdr:nvSpPr>
      <xdr:spPr>
        <a:xfrm>
          <a:off x="7626428" y="991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65412</xdr:rowOff>
    </xdr:from>
    <xdr:to>
      <xdr:col>36</xdr:col>
      <xdr:colOff>165100</xdr:colOff>
      <xdr:row>57</xdr:row>
      <xdr:rowOff>167012</xdr:rowOff>
    </xdr:to>
    <xdr:sp macro="" textlink="">
      <xdr:nvSpPr>
        <xdr:cNvPr id="373" name="楕円 372"/>
        <xdr:cNvSpPr/>
      </xdr:nvSpPr>
      <xdr:spPr>
        <a:xfrm>
          <a:off x="6921500" y="98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158139</xdr:rowOff>
    </xdr:from>
    <xdr:ext cx="469744" cy="259045"/>
    <xdr:sp macro="" textlink="">
      <xdr:nvSpPr>
        <xdr:cNvPr id="374" name="テキスト ボックス 373"/>
        <xdr:cNvSpPr txBox="1"/>
      </xdr:nvSpPr>
      <xdr:spPr>
        <a:xfrm>
          <a:off x="6737428" y="993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146603</xdr:rowOff>
    </xdr:from>
    <xdr:to>
      <xdr:col>55</xdr:col>
      <xdr:colOff>0</xdr:colOff>
      <xdr:row>78</xdr:row>
      <xdr:rowOff>2082</xdr:rowOff>
    </xdr:to>
    <xdr:cxnSp macro="">
      <xdr:nvCxnSpPr>
        <xdr:cNvPr id="401" name="直線コネクタ 400"/>
        <xdr:cNvCxnSpPr/>
      </xdr:nvCxnSpPr>
      <xdr:spPr>
        <a:xfrm>
          <a:off x="9639300" y="13348253"/>
          <a:ext cx="8382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78938</xdr:rowOff>
    </xdr:from>
    <xdr:to>
      <xdr:col>50</xdr:col>
      <xdr:colOff>114300</xdr:colOff>
      <xdr:row>77</xdr:row>
      <xdr:rowOff>146603</xdr:rowOff>
    </xdr:to>
    <xdr:cxnSp macro="">
      <xdr:nvCxnSpPr>
        <xdr:cNvPr id="404" name="直線コネクタ 403"/>
        <xdr:cNvCxnSpPr/>
      </xdr:nvCxnSpPr>
      <xdr:spPr>
        <a:xfrm>
          <a:off x="8750300" y="13109138"/>
          <a:ext cx="889000" cy="23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78938</xdr:rowOff>
    </xdr:from>
    <xdr:to>
      <xdr:col>45</xdr:col>
      <xdr:colOff>177800</xdr:colOff>
      <xdr:row>77</xdr:row>
      <xdr:rowOff>145963</xdr:rowOff>
    </xdr:to>
    <xdr:cxnSp macro="">
      <xdr:nvCxnSpPr>
        <xdr:cNvPr id="407" name="直線コネクタ 406"/>
        <xdr:cNvCxnSpPr/>
      </xdr:nvCxnSpPr>
      <xdr:spPr>
        <a:xfrm flipV="1">
          <a:off x="7861300" y="13109138"/>
          <a:ext cx="889000" cy="23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09" name="テキスト ボックス 408"/>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145963</xdr:rowOff>
    </xdr:from>
    <xdr:to>
      <xdr:col>41</xdr:col>
      <xdr:colOff>50800</xdr:colOff>
      <xdr:row>77</xdr:row>
      <xdr:rowOff>155336</xdr:rowOff>
    </xdr:to>
    <xdr:cxnSp macro="">
      <xdr:nvCxnSpPr>
        <xdr:cNvPr id="410" name="直線コネクタ 409"/>
        <xdr:cNvCxnSpPr/>
      </xdr:nvCxnSpPr>
      <xdr:spPr>
        <a:xfrm flipV="1">
          <a:off x="6972300" y="1334761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122732</xdr:rowOff>
    </xdr:from>
    <xdr:to>
      <xdr:col>55</xdr:col>
      <xdr:colOff>50800</xdr:colOff>
      <xdr:row>78</xdr:row>
      <xdr:rowOff>52882</xdr:rowOff>
    </xdr:to>
    <xdr:sp macro="" textlink="">
      <xdr:nvSpPr>
        <xdr:cNvPr id="420" name="楕円 419"/>
        <xdr:cNvSpPr/>
      </xdr:nvSpPr>
      <xdr:spPr>
        <a:xfrm>
          <a:off x="10426700" y="133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37659</xdr:rowOff>
    </xdr:from>
    <xdr:ext cx="469744" cy="259045"/>
    <xdr:sp macro="" textlink="">
      <xdr:nvSpPr>
        <xdr:cNvPr id="421" name="商工費該当値テキスト"/>
        <xdr:cNvSpPr txBox="1"/>
      </xdr:nvSpPr>
      <xdr:spPr>
        <a:xfrm>
          <a:off x="10528300" y="1323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95803</xdr:rowOff>
    </xdr:from>
    <xdr:to>
      <xdr:col>50</xdr:col>
      <xdr:colOff>165100</xdr:colOff>
      <xdr:row>78</xdr:row>
      <xdr:rowOff>25953</xdr:rowOff>
    </xdr:to>
    <xdr:sp macro="" textlink="">
      <xdr:nvSpPr>
        <xdr:cNvPr id="422" name="楕円 421"/>
        <xdr:cNvSpPr/>
      </xdr:nvSpPr>
      <xdr:spPr>
        <a:xfrm>
          <a:off x="9588500" y="132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17080</xdr:rowOff>
    </xdr:from>
    <xdr:ext cx="469744" cy="259045"/>
    <xdr:sp macro="" textlink="">
      <xdr:nvSpPr>
        <xdr:cNvPr id="423" name="テキスト ボックス 422"/>
        <xdr:cNvSpPr txBox="1"/>
      </xdr:nvSpPr>
      <xdr:spPr>
        <a:xfrm>
          <a:off x="9404428" y="1339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28138</xdr:rowOff>
    </xdr:from>
    <xdr:to>
      <xdr:col>46</xdr:col>
      <xdr:colOff>38100</xdr:colOff>
      <xdr:row>76</xdr:row>
      <xdr:rowOff>129738</xdr:rowOff>
    </xdr:to>
    <xdr:sp macro="" textlink="">
      <xdr:nvSpPr>
        <xdr:cNvPr id="424" name="楕円 423"/>
        <xdr:cNvSpPr/>
      </xdr:nvSpPr>
      <xdr:spPr>
        <a:xfrm>
          <a:off x="8699500" y="130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146265</xdr:rowOff>
    </xdr:from>
    <xdr:ext cx="469744" cy="259045"/>
    <xdr:sp macro="" textlink="">
      <xdr:nvSpPr>
        <xdr:cNvPr id="425" name="テキスト ボックス 424"/>
        <xdr:cNvSpPr txBox="1"/>
      </xdr:nvSpPr>
      <xdr:spPr>
        <a:xfrm>
          <a:off x="8515428" y="128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95163</xdr:rowOff>
    </xdr:from>
    <xdr:to>
      <xdr:col>41</xdr:col>
      <xdr:colOff>101600</xdr:colOff>
      <xdr:row>78</xdr:row>
      <xdr:rowOff>25313</xdr:rowOff>
    </xdr:to>
    <xdr:sp macro="" textlink="">
      <xdr:nvSpPr>
        <xdr:cNvPr id="426" name="楕円 425"/>
        <xdr:cNvSpPr/>
      </xdr:nvSpPr>
      <xdr:spPr>
        <a:xfrm>
          <a:off x="7810500" y="13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16440</xdr:rowOff>
    </xdr:from>
    <xdr:ext cx="469744" cy="259045"/>
    <xdr:sp macro="" textlink="">
      <xdr:nvSpPr>
        <xdr:cNvPr id="427" name="テキスト ボックス 426"/>
        <xdr:cNvSpPr txBox="1"/>
      </xdr:nvSpPr>
      <xdr:spPr>
        <a:xfrm>
          <a:off x="7626428" y="133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104536</xdr:rowOff>
    </xdr:from>
    <xdr:to>
      <xdr:col>36</xdr:col>
      <xdr:colOff>165100</xdr:colOff>
      <xdr:row>78</xdr:row>
      <xdr:rowOff>34686</xdr:rowOff>
    </xdr:to>
    <xdr:sp macro="" textlink="">
      <xdr:nvSpPr>
        <xdr:cNvPr id="428" name="楕円 427"/>
        <xdr:cNvSpPr/>
      </xdr:nvSpPr>
      <xdr:spPr>
        <a:xfrm>
          <a:off x="6921500" y="133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25813</xdr:rowOff>
    </xdr:from>
    <xdr:ext cx="469744" cy="259045"/>
    <xdr:sp macro="" textlink="">
      <xdr:nvSpPr>
        <xdr:cNvPr id="429" name="テキスト ボックス 428"/>
        <xdr:cNvSpPr txBox="1"/>
      </xdr:nvSpPr>
      <xdr:spPr>
        <a:xfrm>
          <a:off x="6737428" y="133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9970</xdr:rowOff>
    </xdr:from>
    <xdr:to>
      <xdr:col>55</xdr:col>
      <xdr:colOff>0</xdr:colOff>
      <xdr:row>98</xdr:row>
      <xdr:rowOff>80074</xdr:rowOff>
    </xdr:to>
    <xdr:cxnSp macro="">
      <xdr:nvCxnSpPr>
        <xdr:cNvPr id="459" name="直線コネクタ 458"/>
        <xdr:cNvCxnSpPr/>
      </xdr:nvCxnSpPr>
      <xdr:spPr>
        <a:xfrm flipV="1">
          <a:off x="9639300" y="16812070"/>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19038</xdr:rowOff>
    </xdr:from>
    <xdr:to>
      <xdr:col>50</xdr:col>
      <xdr:colOff>114300</xdr:colOff>
      <xdr:row>98</xdr:row>
      <xdr:rowOff>80074</xdr:rowOff>
    </xdr:to>
    <xdr:cxnSp macro="">
      <xdr:nvCxnSpPr>
        <xdr:cNvPr id="462" name="直線コネクタ 461"/>
        <xdr:cNvCxnSpPr/>
      </xdr:nvCxnSpPr>
      <xdr:spPr>
        <a:xfrm>
          <a:off x="8750300" y="16821138"/>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41060</xdr:rowOff>
    </xdr:from>
    <xdr:to>
      <xdr:col>45</xdr:col>
      <xdr:colOff>177800</xdr:colOff>
      <xdr:row>98</xdr:row>
      <xdr:rowOff>19038</xdr:rowOff>
    </xdr:to>
    <xdr:cxnSp macro="">
      <xdr:nvCxnSpPr>
        <xdr:cNvPr id="465" name="直線コネクタ 464"/>
        <xdr:cNvCxnSpPr/>
      </xdr:nvCxnSpPr>
      <xdr:spPr>
        <a:xfrm>
          <a:off x="7861300" y="16671710"/>
          <a:ext cx="889000" cy="1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41060</xdr:rowOff>
    </xdr:from>
    <xdr:to>
      <xdr:col>41</xdr:col>
      <xdr:colOff>50800</xdr:colOff>
      <xdr:row>98</xdr:row>
      <xdr:rowOff>72073</xdr:rowOff>
    </xdr:to>
    <xdr:cxnSp macro="">
      <xdr:nvCxnSpPr>
        <xdr:cNvPr id="468" name="直線コネクタ 467"/>
        <xdr:cNvCxnSpPr/>
      </xdr:nvCxnSpPr>
      <xdr:spPr>
        <a:xfrm flipV="1">
          <a:off x="6972300" y="16671710"/>
          <a:ext cx="889000" cy="20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70" name="テキスト ボックス 469"/>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130620</xdr:rowOff>
    </xdr:from>
    <xdr:to>
      <xdr:col>55</xdr:col>
      <xdr:colOff>50800</xdr:colOff>
      <xdr:row>98</xdr:row>
      <xdr:rowOff>60770</xdr:rowOff>
    </xdr:to>
    <xdr:sp macro="" textlink="">
      <xdr:nvSpPr>
        <xdr:cNvPr id="478" name="楕円 477"/>
        <xdr:cNvSpPr/>
      </xdr:nvSpPr>
      <xdr:spPr>
        <a:xfrm>
          <a:off x="10426700" y="167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109047</xdr:rowOff>
    </xdr:from>
    <xdr:ext cx="534377" cy="259045"/>
    <xdr:sp macro="" textlink="">
      <xdr:nvSpPr>
        <xdr:cNvPr id="479" name="土木費該当値テキスト"/>
        <xdr:cNvSpPr txBox="1"/>
      </xdr:nvSpPr>
      <xdr:spPr>
        <a:xfrm>
          <a:off x="10528300" y="167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29274</xdr:rowOff>
    </xdr:from>
    <xdr:to>
      <xdr:col>50</xdr:col>
      <xdr:colOff>165100</xdr:colOff>
      <xdr:row>98</xdr:row>
      <xdr:rowOff>130874</xdr:rowOff>
    </xdr:to>
    <xdr:sp macro="" textlink="">
      <xdr:nvSpPr>
        <xdr:cNvPr id="480" name="楕円 479"/>
        <xdr:cNvSpPr/>
      </xdr:nvSpPr>
      <xdr:spPr>
        <a:xfrm>
          <a:off x="9588500" y="168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122001</xdr:rowOff>
    </xdr:from>
    <xdr:ext cx="534377" cy="259045"/>
    <xdr:sp macro="" textlink="">
      <xdr:nvSpPr>
        <xdr:cNvPr id="481" name="テキスト ボックス 480"/>
        <xdr:cNvSpPr txBox="1"/>
      </xdr:nvSpPr>
      <xdr:spPr>
        <a:xfrm>
          <a:off x="9372111" y="169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139688</xdr:rowOff>
    </xdr:from>
    <xdr:to>
      <xdr:col>46</xdr:col>
      <xdr:colOff>38100</xdr:colOff>
      <xdr:row>98</xdr:row>
      <xdr:rowOff>69838</xdr:rowOff>
    </xdr:to>
    <xdr:sp macro="" textlink="">
      <xdr:nvSpPr>
        <xdr:cNvPr id="482" name="楕円 481"/>
        <xdr:cNvSpPr/>
      </xdr:nvSpPr>
      <xdr:spPr>
        <a:xfrm>
          <a:off x="8699500" y="167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60965</xdr:rowOff>
    </xdr:from>
    <xdr:ext cx="534377" cy="259045"/>
    <xdr:sp macro="" textlink="">
      <xdr:nvSpPr>
        <xdr:cNvPr id="483" name="テキスト ボックス 482"/>
        <xdr:cNvSpPr txBox="1"/>
      </xdr:nvSpPr>
      <xdr:spPr>
        <a:xfrm>
          <a:off x="8483111" y="1686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161710</xdr:rowOff>
    </xdr:from>
    <xdr:to>
      <xdr:col>41</xdr:col>
      <xdr:colOff>101600</xdr:colOff>
      <xdr:row>97</xdr:row>
      <xdr:rowOff>91860</xdr:rowOff>
    </xdr:to>
    <xdr:sp macro="" textlink="">
      <xdr:nvSpPr>
        <xdr:cNvPr id="484" name="楕円 483"/>
        <xdr:cNvSpPr/>
      </xdr:nvSpPr>
      <xdr:spPr>
        <a:xfrm>
          <a:off x="7810500" y="166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82987</xdr:rowOff>
    </xdr:from>
    <xdr:ext cx="534377" cy="259045"/>
    <xdr:sp macro="" textlink="">
      <xdr:nvSpPr>
        <xdr:cNvPr id="485" name="テキスト ボックス 484"/>
        <xdr:cNvSpPr txBox="1"/>
      </xdr:nvSpPr>
      <xdr:spPr>
        <a:xfrm>
          <a:off x="7594111" y="1671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21273</xdr:rowOff>
    </xdr:from>
    <xdr:to>
      <xdr:col>36</xdr:col>
      <xdr:colOff>165100</xdr:colOff>
      <xdr:row>98</xdr:row>
      <xdr:rowOff>122873</xdr:rowOff>
    </xdr:to>
    <xdr:sp macro="" textlink="">
      <xdr:nvSpPr>
        <xdr:cNvPr id="486" name="楕円 485"/>
        <xdr:cNvSpPr/>
      </xdr:nvSpPr>
      <xdr:spPr>
        <a:xfrm>
          <a:off x="6921500" y="16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114000</xdr:rowOff>
    </xdr:from>
    <xdr:ext cx="534377" cy="259045"/>
    <xdr:sp macro="" textlink="">
      <xdr:nvSpPr>
        <xdr:cNvPr id="487" name="テキスト ボックス 486"/>
        <xdr:cNvSpPr txBox="1"/>
      </xdr:nvSpPr>
      <xdr:spPr>
        <a:xfrm>
          <a:off x="6705111" y="169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82441</xdr:rowOff>
    </xdr:from>
    <xdr:to>
      <xdr:col>85</xdr:col>
      <xdr:colOff>127000</xdr:colOff>
      <xdr:row>37</xdr:row>
      <xdr:rowOff>83639</xdr:rowOff>
    </xdr:to>
    <xdr:cxnSp macro="">
      <xdr:nvCxnSpPr>
        <xdr:cNvPr id="519" name="直線コネクタ 518"/>
        <xdr:cNvCxnSpPr/>
      </xdr:nvCxnSpPr>
      <xdr:spPr>
        <a:xfrm flipV="1">
          <a:off x="15481300" y="6426091"/>
          <a:ext cx="8382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83639</xdr:rowOff>
    </xdr:from>
    <xdr:to>
      <xdr:col>81</xdr:col>
      <xdr:colOff>50800</xdr:colOff>
      <xdr:row>37</xdr:row>
      <xdr:rowOff>83856</xdr:rowOff>
    </xdr:to>
    <xdr:cxnSp macro="">
      <xdr:nvCxnSpPr>
        <xdr:cNvPr id="522" name="直線コネクタ 521"/>
        <xdr:cNvCxnSpPr/>
      </xdr:nvCxnSpPr>
      <xdr:spPr>
        <a:xfrm flipV="1">
          <a:off x="14592300" y="6427289"/>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83856</xdr:rowOff>
    </xdr:from>
    <xdr:to>
      <xdr:col>76</xdr:col>
      <xdr:colOff>114300</xdr:colOff>
      <xdr:row>37</xdr:row>
      <xdr:rowOff>118037</xdr:rowOff>
    </xdr:to>
    <xdr:cxnSp macro="">
      <xdr:nvCxnSpPr>
        <xdr:cNvPr id="525" name="直線コネクタ 524"/>
        <xdr:cNvCxnSpPr/>
      </xdr:nvCxnSpPr>
      <xdr:spPr>
        <a:xfrm flipV="1">
          <a:off x="13703300" y="6427506"/>
          <a:ext cx="8890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103777</xdr:rowOff>
    </xdr:from>
    <xdr:to>
      <xdr:col>71</xdr:col>
      <xdr:colOff>177800</xdr:colOff>
      <xdr:row>37</xdr:row>
      <xdr:rowOff>118037</xdr:rowOff>
    </xdr:to>
    <xdr:cxnSp macro="">
      <xdr:nvCxnSpPr>
        <xdr:cNvPr id="528" name="直線コネクタ 527"/>
        <xdr:cNvCxnSpPr/>
      </xdr:nvCxnSpPr>
      <xdr:spPr>
        <a:xfrm>
          <a:off x="12814300" y="6447427"/>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0" name="テキスト ボックス 529"/>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2" name="テキスト ボックス 531"/>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31641</xdr:rowOff>
    </xdr:from>
    <xdr:to>
      <xdr:col>85</xdr:col>
      <xdr:colOff>177800</xdr:colOff>
      <xdr:row>37</xdr:row>
      <xdr:rowOff>133241</xdr:rowOff>
    </xdr:to>
    <xdr:sp macro="" textlink="">
      <xdr:nvSpPr>
        <xdr:cNvPr id="538" name="楕円 537"/>
        <xdr:cNvSpPr/>
      </xdr:nvSpPr>
      <xdr:spPr>
        <a:xfrm>
          <a:off x="16268700" y="63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10068</xdr:rowOff>
    </xdr:from>
    <xdr:ext cx="534377" cy="259045"/>
    <xdr:sp macro="" textlink="">
      <xdr:nvSpPr>
        <xdr:cNvPr id="539" name="消防費該当値テキスト"/>
        <xdr:cNvSpPr txBox="1"/>
      </xdr:nvSpPr>
      <xdr:spPr>
        <a:xfrm>
          <a:off x="16370300" y="63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32839</xdr:rowOff>
    </xdr:from>
    <xdr:to>
      <xdr:col>81</xdr:col>
      <xdr:colOff>101600</xdr:colOff>
      <xdr:row>37</xdr:row>
      <xdr:rowOff>134439</xdr:rowOff>
    </xdr:to>
    <xdr:sp macro="" textlink="">
      <xdr:nvSpPr>
        <xdr:cNvPr id="540" name="楕円 539"/>
        <xdr:cNvSpPr/>
      </xdr:nvSpPr>
      <xdr:spPr>
        <a:xfrm>
          <a:off x="154305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125565</xdr:rowOff>
    </xdr:from>
    <xdr:ext cx="534377" cy="259045"/>
    <xdr:sp macro="" textlink="">
      <xdr:nvSpPr>
        <xdr:cNvPr id="541" name="テキスト ボックス 540"/>
        <xdr:cNvSpPr txBox="1"/>
      </xdr:nvSpPr>
      <xdr:spPr>
        <a:xfrm>
          <a:off x="15214111" y="64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33056</xdr:rowOff>
    </xdr:from>
    <xdr:to>
      <xdr:col>76</xdr:col>
      <xdr:colOff>165100</xdr:colOff>
      <xdr:row>37</xdr:row>
      <xdr:rowOff>134656</xdr:rowOff>
    </xdr:to>
    <xdr:sp macro="" textlink="">
      <xdr:nvSpPr>
        <xdr:cNvPr id="542" name="楕円 541"/>
        <xdr:cNvSpPr/>
      </xdr:nvSpPr>
      <xdr:spPr>
        <a:xfrm>
          <a:off x="14541500" y="63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125783</xdr:rowOff>
    </xdr:from>
    <xdr:ext cx="534377" cy="259045"/>
    <xdr:sp macro="" textlink="">
      <xdr:nvSpPr>
        <xdr:cNvPr id="543" name="テキスト ボックス 542"/>
        <xdr:cNvSpPr txBox="1"/>
      </xdr:nvSpPr>
      <xdr:spPr>
        <a:xfrm>
          <a:off x="14325111" y="646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67237</xdr:rowOff>
    </xdr:from>
    <xdr:to>
      <xdr:col>72</xdr:col>
      <xdr:colOff>38100</xdr:colOff>
      <xdr:row>37</xdr:row>
      <xdr:rowOff>168838</xdr:rowOff>
    </xdr:to>
    <xdr:sp macro="" textlink="">
      <xdr:nvSpPr>
        <xdr:cNvPr id="544" name="楕円 543"/>
        <xdr:cNvSpPr/>
      </xdr:nvSpPr>
      <xdr:spPr>
        <a:xfrm>
          <a:off x="13652500" y="64108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159965</xdr:rowOff>
    </xdr:from>
    <xdr:ext cx="534377" cy="259045"/>
    <xdr:sp macro="" textlink="">
      <xdr:nvSpPr>
        <xdr:cNvPr id="545" name="テキスト ボックス 544"/>
        <xdr:cNvSpPr txBox="1"/>
      </xdr:nvSpPr>
      <xdr:spPr>
        <a:xfrm>
          <a:off x="13436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52977</xdr:rowOff>
    </xdr:from>
    <xdr:to>
      <xdr:col>67</xdr:col>
      <xdr:colOff>101600</xdr:colOff>
      <xdr:row>37</xdr:row>
      <xdr:rowOff>154577</xdr:rowOff>
    </xdr:to>
    <xdr:sp macro="" textlink="">
      <xdr:nvSpPr>
        <xdr:cNvPr id="546" name="楕円 545"/>
        <xdr:cNvSpPr/>
      </xdr:nvSpPr>
      <xdr:spPr>
        <a:xfrm>
          <a:off x="12763500" y="63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145704</xdr:rowOff>
    </xdr:from>
    <xdr:ext cx="534377" cy="259045"/>
    <xdr:sp macro="" textlink="">
      <xdr:nvSpPr>
        <xdr:cNvPr id="547" name="テキスト ボックス 546"/>
        <xdr:cNvSpPr txBox="1"/>
      </xdr:nvSpPr>
      <xdr:spPr>
        <a:xfrm>
          <a:off x="12547111" y="64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30582</xdr:rowOff>
    </xdr:from>
    <xdr:to>
      <xdr:col>85</xdr:col>
      <xdr:colOff>127000</xdr:colOff>
      <xdr:row>57</xdr:row>
      <xdr:rowOff>78587</xdr:rowOff>
    </xdr:to>
    <xdr:cxnSp macro="">
      <xdr:nvCxnSpPr>
        <xdr:cNvPr id="577" name="直線コネクタ 576"/>
        <xdr:cNvCxnSpPr/>
      </xdr:nvCxnSpPr>
      <xdr:spPr>
        <a:xfrm>
          <a:off x="15481300" y="9803232"/>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10751</xdr:rowOff>
    </xdr:from>
    <xdr:to>
      <xdr:col>81</xdr:col>
      <xdr:colOff>50800</xdr:colOff>
      <xdr:row>57</xdr:row>
      <xdr:rowOff>30582</xdr:rowOff>
    </xdr:to>
    <xdr:cxnSp macro="">
      <xdr:nvCxnSpPr>
        <xdr:cNvPr id="580" name="直線コネクタ 579"/>
        <xdr:cNvCxnSpPr/>
      </xdr:nvCxnSpPr>
      <xdr:spPr>
        <a:xfrm>
          <a:off x="14592300" y="9783401"/>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10751</xdr:rowOff>
    </xdr:from>
    <xdr:to>
      <xdr:col>76</xdr:col>
      <xdr:colOff>114300</xdr:colOff>
      <xdr:row>58</xdr:row>
      <xdr:rowOff>16066</xdr:rowOff>
    </xdr:to>
    <xdr:cxnSp macro="">
      <xdr:nvCxnSpPr>
        <xdr:cNvPr id="583" name="直線コネクタ 582"/>
        <xdr:cNvCxnSpPr/>
      </xdr:nvCxnSpPr>
      <xdr:spPr>
        <a:xfrm flipV="1">
          <a:off x="13703300" y="9783401"/>
          <a:ext cx="889000" cy="1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5" name="テキスト ボックス 584"/>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16066</xdr:rowOff>
    </xdr:from>
    <xdr:to>
      <xdr:col>71</xdr:col>
      <xdr:colOff>177800</xdr:colOff>
      <xdr:row>58</xdr:row>
      <xdr:rowOff>35878</xdr:rowOff>
    </xdr:to>
    <xdr:cxnSp macro="">
      <xdr:nvCxnSpPr>
        <xdr:cNvPr id="586" name="直線コネクタ 585"/>
        <xdr:cNvCxnSpPr/>
      </xdr:nvCxnSpPr>
      <xdr:spPr>
        <a:xfrm flipV="1">
          <a:off x="12814300" y="9960166"/>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88" name="テキスト ボックス 587"/>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90" name="テキスト ボックス 589"/>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27787</xdr:rowOff>
    </xdr:from>
    <xdr:to>
      <xdr:col>85</xdr:col>
      <xdr:colOff>177800</xdr:colOff>
      <xdr:row>57</xdr:row>
      <xdr:rowOff>129387</xdr:rowOff>
    </xdr:to>
    <xdr:sp macro="" textlink="">
      <xdr:nvSpPr>
        <xdr:cNvPr id="596" name="楕円 595"/>
        <xdr:cNvSpPr/>
      </xdr:nvSpPr>
      <xdr:spPr>
        <a:xfrm>
          <a:off x="16268700" y="98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6214</xdr:rowOff>
    </xdr:from>
    <xdr:ext cx="534377" cy="259045"/>
    <xdr:sp macro="" textlink="">
      <xdr:nvSpPr>
        <xdr:cNvPr id="597" name="教育費該当値テキスト"/>
        <xdr:cNvSpPr txBox="1"/>
      </xdr:nvSpPr>
      <xdr:spPr>
        <a:xfrm>
          <a:off x="16370300" y="977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151232</xdr:rowOff>
    </xdr:from>
    <xdr:to>
      <xdr:col>81</xdr:col>
      <xdr:colOff>101600</xdr:colOff>
      <xdr:row>57</xdr:row>
      <xdr:rowOff>81382</xdr:rowOff>
    </xdr:to>
    <xdr:sp macro="" textlink="">
      <xdr:nvSpPr>
        <xdr:cNvPr id="598" name="楕円 597"/>
        <xdr:cNvSpPr/>
      </xdr:nvSpPr>
      <xdr:spPr>
        <a:xfrm>
          <a:off x="15430500" y="97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72509</xdr:rowOff>
    </xdr:from>
    <xdr:ext cx="534377" cy="259045"/>
    <xdr:sp macro="" textlink="">
      <xdr:nvSpPr>
        <xdr:cNvPr id="599" name="テキスト ボックス 598"/>
        <xdr:cNvSpPr txBox="1"/>
      </xdr:nvSpPr>
      <xdr:spPr>
        <a:xfrm>
          <a:off x="15214111" y="984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131401</xdr:rowOff>
    </xdr:from>
    <xdr:to>
      <xdr:col>76</xdr:col>
      <xdr:colOff>165100</xdr:colOff>
      <xdr:row>57</xdr:row>
      <xdr:rowOff>61551</xdr:rowOff>
    </xdr:to>
    <xdr:sp macro="" textlink="">
      <xdr:nvSpPr>
        <xdr:cNvPr id="600" name="楕円 599"/>
        <xdr:cNvSpPr/>
      </xdr:nvSpPr>
      <xdr:spPr>
        <a:xfrm>
          <a:off x="14541500" y="97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52678</xdr:rowOff>
    </xdr:from>
    <xdr:ext cx="534377" cy="259045"/>
    <xdr:sp macro="" textlink="">
      <xdr:nvSpPr>
        <xdr:cNvPr id="601" name="テキスト ボックス 600"/>
        <xdr:cNvSpPr txBox="1"/>
      </xdr:nvSpPr>
      <xdr:spPr>
        <a:xfrm>
          <a:off x="14325111" y="982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136716</xdr:rowOff>
    </xdr:from>
    <xdr:to>
      <xdr:col>72</xdr:col>
      <xdr:colOff>38100</xdr:colOff>
      <xdr:row>58</xdr:row>
      <xdr:rowOff>66866</xdr:rowOff>
    </xdr:to>
    <xdr:sp macro="" textlink="">
      <xdr:nvSpPr>
        <xdr:cNvPr id="602" name="楕円 601"/>
        <xdr:cNvSpPr/>
      </xdr:nvSpPr>
      <xdr:spPr>
        <a:xfrm>
          <a:off x="13652500" y="99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57993</xdr:rowOff>
    </xdr:from>
    <xdr:ext cx="534377" cy="259045"/>
    <xdr:sp macro="" textlink="">
      <xdr:nvSpPr>
        <xdr:cNvPr id="603" name="テキスト ボックス 602"/>
        <xdr:cNvSpPr txBox="1"/>
      </xdr:nvSpPr>
      <xdr:spPr>
        <a:xfrm>
          <a:off x="13436111" y="1000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156528</xdr:rowOff>
    </xdr:from>
    <xdr:to>
      <xdr:col>67</xdr:col>
      <xdr:colOff>101600</xdr:colOff>
      <xdr:row>58</xdr:row>
      <xdr:rowOff>86678</xdr:rowOff>
    </xdr:to>
    <xdr:sp macro="" textlink="">
      <xdr:nvSpPr>
        <xdr:cNvPr id="604" name="楕円 603"/>
        <xdr:cNvSpPr/>
      </xdr:nvSpPr>
      <xdr:spPr>
        <a:xfrm>
          <a:off x="12763500" y="9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77805</xdr:rowOff>
    </xdr:from>
    <xdr:ext cx="534377" cy="259045"/>
    <xdr:sp macro="" textlink="">
      <xdr:nvSpPr>
        <xdr:cNvPr id="605" name="テキスト ボックス 604"/>
        <xdr:cNvSpPr txBox="1"/>
      </xdr:nvSpPr>
      <xdr:spPr>
        <a:xfrm>
          <a:off x="12547111" y="100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163649</xdr:rowOff>
    </xdr:from>
    <xdr:to>
      <xdr:col>81</xdr:col>
      <xdr:colOff>50800</xdr:colOff>
      <xdr:row>79</xdr:row>
      <xdr:rowOff>98879</xdr:rowOff>
    </xdr:to>
    <xdr:cxnSp macro="">
      <xdr:nvCxnSpPr>
        <xdr:cNvPr id="639" name="直線コネクタ 638"/>
        <xdr:cNvCxnSpPr/>
      </xdr:nvCxnSpPr>
      <xdr:spPr>
        <a:xfrm>
          <a:off x="14592300" y="12508049"/>
          <a:ext cx="889000" cy="113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163649</xdr:rowOff>
    </xdr:from>
    <xdr:to>
      <xdr:col>76</xdr:col>
      <xdr:colOff>114300</xdr:colOff>
      <xdr:row>79</xdr:row>
      <xdr:rowOff>98879</xdr:rowOff>
    </xdr:to>
    <xdr:cxnSp macro="">
      <xdr:nvCxnSpPr>
        <xdr:cNvPr id="642" name="直線コネクタ 641"/>
        <xdr:cNvCxnSpPr/>
      </xdr:nvCxnSpPr>
      <xdr:spPr>
        <a:xfrm flipV="1">
          <a:off x="13703300" y="12508049"/>
          <a:ext cx="889000" cy="113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84200</xdr:rowOff>
    </xdr:from>
    <xdr:ext cx="378565" cy="259045"/>
    <xdr:sp macro="" textlink="">
      <xdr:nvSpPr>
        <xdr:cNvPr id="644" name="テキスト ボックス 643"/>
        <xdr:cNvSpPr txBox="1"/>
      </xdr:nvSpPr>
      <xdr:spPr>
        <a:xfrm>
          <a:off x="14403017" y="13285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49" name="テキスト ボックス 648"/>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112849</xdr:rowOff>
    </xdr:from>
    <xdr:to>
      <xdr:col>76</xdr:col>
      <xdr:colOff>165100</xdr:colOff>
      <xdr:row>73</xdr:row>
      <xdr:rowOff>42999</xdr:rowOff>
    </xdr:to>
    <xdr:sp macro="" textlink="">
      <xdr:nvSpPr>
        <xdr:cNvPr id="659" name="楕円 658"/>
        <xdr:cNvSpPr/>
      </xdr:nvSpPr>
      <xdr:spPr>
        <a:xfrm>
          <a:off x="14541500" y="1245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59526</xdr:rowOff>
    </xdr:from>
    <xdr:ext cx="469744" cy="259045"/>
    <xdr:sp macro="" textlink="">
      <xdr:nvSpPr>
        <xdr:cNvPr id="660" name="テキスト ボックス 659"/>
        <xdr:cNvSpPr txBox="1"/>
      </xdr:nvSpPr>
      <xdr:spPr>
        <a:xfrm>
          <a:off x="14357428" y="1223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100361</xdr:rowOff>
    </xdr:from>
    <xdr:to>
      <xdr:col>85</xdr:col>
      <xdr:colOff>127000</xdr:colOff>
      <xdr:row>97</xdr:row>
      <xdr:rowOff>106935</xdr:rowOff>
    </xdr:to>
    <xdr:cxnSp macro="">
      <xdr:nvCxnSpPr>
        <xdr:cNvPr id="693" name="直線コネクタ 692"/>
        <xdr:cNvCxnSpPr/>
      </xdr:nvCxnSpPr>
      <xdr:spPr>
        <a:xfrm flipV="1">
          <a:off x="15481300" y="16731011"/>
          <a:ext cx="8382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80111</xdr:rowOff>
    </xdr:from>
    <xdr:to>
      <xdr:col>81</xdr:col>
      <xdr:colOff>50800</xdr:colOff>
      <xdr:row>97</xdr:row>
      <xdr:rowOff>106935</xdr:rowOff>
    </xdr:to>
    <xdr:cxnSp macro="">
      <xdr:nvCxnSpPr>
        <xdr:cNvPr id="696" name="直線コネクタ 695"/>
        <xdr:cNvCxnSpPr/>
      </xdr:nvCxnSpPr>
      <xdr:spPr>
        <a:xfrm>
          <a:off x="14592300" y="16710761"/>
          <a:ext cx="889000" cy="2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8" name="テキスト ボックス 697"/>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26505</xdr:rowOff>
    </xdr:from>
    <xdr:to>
      <xdr:col>76</xdr:col>
      <xdr:colOff>114300</xdr:colOff>
      <xdr:row>97</xdr:row>
      <xdr:rowOff>80111</xdr:rowOff>
    </xdr:to>
    <xdr:cxnSp macro="">
      <xdr:nvCxnSpPr>
        <xdr:cNvPr id="699" name="直線コネクタ 698"/>
        <xdr:cNvCxnSpPr/>
      </xdr:nvCxnSpPr>
      <xdr:spPr>
        <a:xfrm>
          <a:off x="13703300" y="16657155"/>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1" name="テキスト ボックス 700"/>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26505</xdr:rowOff>
    </xdr:from>
    <xdr:to>
      <xdr:col>71</xdr:col>
      <xdr:colOff>177800</xdr:colOff>
      <xdr:row>97</xdr:row>
      <xdr:rowOff>74588</xdr:rowOff>
    </xdr:to>
    <xdr:cxnSp macro="">
      <xdr:nvCxnSpPr>
        <xdr:cNvPr id="702" name="直線コネクタ 701"/>
        <xdr:cNvCxnSpPr/>
      </xdr:nvCxnSpPr>
      <xdr:spPr>
        <a:xfrm flipV="1">
          <a:off x="12814300" y="16657155"/>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4" name="テキスト ボックス 703"/>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6" name="テキスト ボックス 705"/>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49561</xdr:rowOff>
    </xdr:from>
    <xdr:to>
      <xdr:col>85</xdr:col>
      <xdr:colOff>177800</xdr:colOff>
      <xdr:row>97</xdr:row>
      <xdr:rowOff>151161</xdr:rowOff>
    </xdr:to>
    <xdr:sp macro="" textlink="">
      <xdr:nvSpPr>
        <xdr:cNvPr id="712" name="楕円 711"/>
        <xdr:cNvSpPr/>
      </xdr:nvSpPr>
      <xdr:spPr>
        <a:xfrm>
          <a:off x="16268700" y="166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135938</xdr:rowOff>
    </xdr:from>
    <xdr:ext cx="534377" cy="259045"/>
    <xdr:sp macro="" textlink="">
      <xdr:nvSpPr>
        <xdr:cNvPr id="713" name="公債費該当値テキスト"/>
        <xdr:cNvSpPr txBox="1"/>
      </xdr:nvSpPr>
      <xdr:spPr>
        <a:xfrm>
          <a:off x="16370300" y="165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56135</xdr:rowOff>
    </xdr:from>
    <xdr:to>
      <xdr:col>81</xdr:col>
      <xdr:colOff>101600</xdr:colOff>
      <xdr:row>97</xdr:row>
      <xdr:rowOff>157735</xdr:rowOff>
    </xdr:to>
    <xdr:sp macro="" textlink="">
      <xdr:nvSpPr>
        <xdr:cNvPr id="714" name="楕円 713"/>
        <xdr:cNvSpPr/>
      </xdr:nvSpPr>
      <xdr:spPr>
        <a:xfrm>
          <a:off x="15430500" y="166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148862</xdr:rowOff>
    </xdr:from>
    <xdr:ext cx="534377" cy="259045"/>
    <xdr:sp macro="" textlink="">
      <xdr:nvSpPr>
        <xdr:cNvPr id="715" name="テキスト ボックス 714"/>
        <xdr:cNvSpPr txBox="1"/>
      </xdr:nvSpPr>
      <xdr:spPr>
        <a:xfrm>
          <a:off x="15214111" y="167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29311</xdr:rowOff>
    </xdr:from>
    <xdr:to>
      <xdr:col>76</xdr:col>
      <xdr:colOff>165100</xdr:colOff>
      <xdr:row>97</xdr:row>
      <xdr:rowOff>130911</xdr:rowOff>
    </xdr:to>
    <xdr:sp macro="" textlink="">
      <xdr:nvSpPr>
        <xdr:cNvPr id="716" name="楕円 715"/>
        <xdr:cNvSpPr/>
      </xdr:nvSpPr>
      <xdr:spPr>
        <a:xfrm>
          <a:off x="14541500" y="166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122038</xdr:rowOff>
    </xdr:from>
    <xdr:ext cx="534377" cy="259045"/>
    <xdr:sp macro="" textlink="">
      <xdr:nvSpPr>
        <xdr:cNvPr id="717" name="テキスト ボックス 716"/>
        <xdr:cNvSpPr txBox="1"/>
      </xdr:nvSpPr>
      <xdr:spPr>
        <a:xfrm>
          <a:off x="14325111" y="1675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147155</xdr:rowOff>
    </xdr:from>
    <xdr:to>
      <xdr:col>72</xdr:col>
      <xdr:colOff>38100</xdr:colOff>
      <xdr:row>97</xdr:row>
      <xdr:rowOff>77305</xdr:rowOff>
    </xdr:to>
    <xdr:sp macro="" textlink="">
      <xdr:nvSpPr>
        <xdr:cNvPr id="718" name="楕円 717"/>
        <xdr:cNvSpPr/>
      </xdr:nvSpPr>
      <xdr:spPr>
        <a:xfrm>
          <a:off x="13652500" y="1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68432</xdr:rowOff>
    </xdr:from>
    <xdr:ext cx="534377" cy="259045"/>
    <xdr:sp macro="" textlink="">
      <xdr:nvSpPr>
        <xdr:cNvPr id="719" name="テキスト ボックス 718"/>
        <xdr:cNvSpPr txBox="1"/>
      </xdr:nvSpPr>
      <xdr:spPr>
        <a:xfrm>
          <a:off x="13436111" y="166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23788</xdr:rowOff>
    </xdr:from>
    <xdr:to>
      <xdr:col>67</xdr:col>
      <xdr:colOff>101600</xdr:colOff>
      <xdr:row>97</xdr:row>
      <xdr:rowOff>125388</xdr:rowOff>
    </xdr:to>
    <xdr:sp macro="" textlink="">
      <xdr:nvSpPr>
        <xdr:cNvPr id="720" name="楕円 719"/>
        <xdr:cNvSpPr/>
      </xdr:nvSpPr>
      <xdr:spPr>
        <a:xfrm>
          <a:off x="12763500" y="166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116515</xdr:rowOff>
    </xdr:from>
    <xdr:ext cx="534377" cy="259045"/>
    <xdr:sp macro="" textlink="">
      <xdr:nvSpPr>
        <xdr:cNvPr id="721" name="テキスト ボックス 720"/>
        <xdr:cNvSpPr txBox="1"/>
      </xdr:nvSpPr>
      <xdr:spPr>
        <a:xfrm>
          <a:off x="12547111" y="167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・総務費は、住民一人当たり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38,752</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円で、</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年度より減となった。これは、新たに公共施設整備基金の設置による</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億円の皆増によるものの、文化会館大規模改修工事の完了による約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46</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憶</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8,500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万円の減となったこと等によるものである。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・民生費は、住民一人当たり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175,862</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円で、</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年度より減となった。これは、電気・ガス・食料品等価格高騰緊急支援給付金給付事業による約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7,000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万円の皆増や保育施設関係の扶助費の増により約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1,800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万円増加したこによるものの、子育て世帯や非課税世帯等に対する各種給付金事業費の減により約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93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3,700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万の減となったこと等によるものである。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・衛生費は、住民一人当たり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46,587</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円で、</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年度より増となった。これは、新型コロナウイルスワクチン接種に係る委託料の増などにより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3,200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万円増加したことや、一般廃棄物処理施設建設費等基金への積立により約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4,800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万円の増等によるものである。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・土木費は、住民一人当たり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25,405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円で、</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年度より増となった。これは、地域コミュニティゾーン公園整備事業の進捗による約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7,500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万円の増となったこと等によるものである。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・教育費は、住民一人当たり</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36,208</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円で、</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年度より減となった。これは、塩浜学園建替事業の完了により約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9,100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円減となったことや中学校校舎等改修工事の工事内容の差異等による約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1,400</a:t>
          </a:r>
          <a:r>
            <a:rPr kumimoji="1"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万円の減などによるものである。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年度と比較し、住民税非課税世帯への臨時特別給付金などが減となったことから、歳入、歳出ともに総額において減となった。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実質収支額は減となった一方で、標準財政規模については増となり、実質収支比率は</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ポイント減となった。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財政調整基金残高については、適切な財源の確保により、取り崩しをせず、</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年度決算剰余金の</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分の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相当額が純増となったことより増加し、標準財政規模比は標準財政規模の増加幅と比較し、財政調整基金の増加幅が大きくなったことにより、</a:t>
          </a:r>
          <a:r>
            <a:rPr kumimoji="1" lang="en-US" altLang="ja-JP" sz="1100" b="0" i="0" baseline="0">
              <a:solidFill>
                <a:schemeClr val="dk1"/>
              </a:solidFill>
              <a:effectLst/>
              <a:latin typeface="+mn-lt"/>
              <a:ea typeface="+mn-ea"/>
              <a:cs typeface="+mn-cs"/>
            </a:rPr>
            <a:t>1.08</a:t>
          </a:r>
          <a:r>
            <a:rPr kumimoji="1" lang="ja-JP" altLang="ja-JP" sz="1100" b="0" i="0" baseline="0">
              <a:solidFill>
                <a:schemeClr val="dk1"/>
              </a:solidFill>
              <a:effectLst/>
              <a:latin typeface="+mn-lt"/>
              <a:ea typeface="+mn-ea"/>
              <a:cs typeface="+mn-cs"/>
            </a:rPr>
            <a:t>ポイント増となったもの。</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1"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年度については各会計とも黒字となったため、連結赤字比率の構成もすべて黒字となっている。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今後とも各会計が健全な財政運営を図ることにより、赤字を生じさせないよう努めていく。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180022385</v>
      </c>
      <c r="BO4" s="449"/>
      <c r="BP4" s="449"/>
      <c r="BQ4" s="449"/>
      <c r="BR4" s="449"/>
      <c r="BS4" s="449"/>
      <c r="BT4" s="449"/>
      <c r="BU4" s="450"/>
      <c r="BV4" s="448">
        <v>184240372</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4.5</v>
      </c>
      <c r="CU4" s="589"/>
      <c r="CV4" s="589"/>
      <c r="CW4" s="589"/>
      <c r="CX4" s="589"/>
      <c r="CY4" s="589"/>
      <c r="CZ4" s="589"/>
      <c r="DA4" s="590"/>
      <c r="DB4" s="588">
        <v>5.5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174968715</v>
      </c>
      <c r="BO5" s="420"/>
      <c r="BP5" s="420"/>
      <c r="BQ5" s="420"/>
      <c r="BR5" s="420"/>
      <c r="BS5" s="420"/>
      <c r="BT5" s="420"/>
      <c r="BU5" s="421"/>
      <c r="BV5" s="419">
        <v>177121994</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91.2</v>
      </c>
      <c r="CU5" s="417"/>
      <c r="CV5" s="417"/>
      <c r="CW5" s="417"/>
      <c r="CX5" s="417"/>
      <c r="CY5" s="417"/>
      <c r="CZ5" s="417"/>
      <c r="DA5" s="418"/>
      <c r="DB5" s="416">
        <v>90.5</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5053670</v>
      </c>
      <c r="BO6" s="420"/>
      <c r="BP6" s="420"/>
      <c r="BQ6" s="420"/>
      <c r="BR6" s="420"/>
      <c r="BS6" s="420"/>
      <c r="BT6" s="420"/>
      <c r="BU6" s="421"/>
      <c r="BV6" s="419">
        <v>7118378</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91.2</v>
      </c>
      <c r="CU6" s="563"/>
      <c r="CV6" s="563"/>
      <c r="CW6" s="563"/>
      <c r="CX6" s="563"/>
      <c r="CY6" s="563"/>
      <c r="CZ6" s="563"/>
      <c r="DA6" s="564"/>
      <c r="DB6" s="562">
        <v>90.5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817692</v>
      </c>
      <c r="BO7" s="420"/>
      <c r="BP7" s="420"/>
      <c r="BQ7" s="420"/>
      <c r="BR7" s="420"/>
      <c r="BS7" s="420"/>
      <c r="BT7" s="420"/>
      <c r="BU7" s="421"/>
      <c r="BV7" s="419">
        <v>2224658</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94453318</v>
      </c>
      <c r="CU7" s="420"/>
      <c r="CV7" s="420"/>
      <c r="CW7" s="420"/>
      <c r="CX7" s="420"/>
      <c r="CY7" s="420"/>
      <c r="CZ7" s="420"/>
      <c r="DA7" s="421"/>
      <c r="DB7" s="419">
        <v>89327830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4235978</v>
      </c>
      <c r="BO8" s="420"/>
      <c r="BP8" s="420"/>
      <c r="BQ8" s="420"/>
      <c r="BR8" s="420"/>
      <c r="BS8" s="420"/>
      <c r="BT8" s="420"/>
      <c r="BU8" s="421"/>
      <c r="BV8" s="419">
        <v>4893720</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1.07</v>
      </c>
      <c r="CU8" s="523"/>
      <c r="CV8" s="523"/>
      <c r="CW8" s="523"/>
      <c r="CX8" s="523"/>
      <c r="CY8" s="523"/>
      <c r="CZ8" s="523"/>
      <c r="DA8" s="524"/>
      <c r="DB8" s="522">
        <v>1.08</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496676</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-657742</v>
      </c>
      <c r="BO9" s="420"/>
      <c r="BP9" s="420"/>
      <c r="BQ9" s="420"/>
      <c r="BR9" s="420"/>
      <c r="BS9" s="420"/>
      <c r="BT9" s="420"/>
      <c r="BU9" s="421"/>
      <c r="BV9" s="419">
        <v>1063600</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6.5</v>
      </c>
      <c r="CU9" s="417"/>
      <c r="CV9" s="417"/>
      <c r="CW9" s="417"/>
      <c r="CX9" s="417"/>
      <c r="CY9" s="417"/>
      <c r="CZ9" s="417"/>
      <c r="DA9" s="418"/>
      <c r="DB9" s="416">
        <v>6.5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481732</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15548</v>
      </c>
      <c r="BO10" s="420"/>
      <c r="BP10" s="420"/>
      <c r="BQ10" s="420"/>
      <c r="BR10" s="420"/>
      <c r="BS10" s="420"/>
      <c r="BT10" s="420"/>
      <c r="BU10" s="421"/>
      <c r="BV10" s="419">
        <v>13704</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491577</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473976</v>
      </c>
      <c r="S13" s="507"/>
      <c r="T13" s="507"/>
      <c r="U13" s="507"/>
      <c r="V13" s="508"/>
      <c r="W13" s="509" t="s">
        <v>143</v>
      </c>
      <c r="X13" s="405"/>
      <c r="Y13" s="405"/>
      <c r="Z13" s="405"/>
      <c r="AA13" s="405"/>
      <c r="AB13" s="406"/>
      <c r="AC13" s="372">
        <v>1242</v>
      </c>
      <c r="AD13" s="373"/>
      <c r="AE13" s="373"/>
      <c r="AF13" s="373"/>
      <c r="AG13" s="374"/>
      <c r="AH13" s="372">
        <v>1259</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-642194</v>
      </c>
      <c r="BO13" s="420"/>
      <c r="BP13" s="420"/>
      <c r="BQ13" s="420"/>
      <c r="BR13" s="420"/>
      <c r="BS13" s="420"/>
      <c r="BT13" s="420"/>
      <c r="BU13" s="421"/>
      <c r="BV13" s="419">
        <v>1077304</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1.7</v>
      </c>
      <c r="CU13" s="417"/>
      <c r="CV13" s="417"/>
      <c r="CW13" s="417"/>
      <c r="CX13" s="417"/>
      <c r="CY13" s="417"/>
      <c r="CZ13" s="417"/>
      <c r="DA13" s="418"/>
      <c r="DB13" s="416">
        <v>1.6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490843</v>
      </c>
      <c r="S14" s="507"/>
      <c r="T14" s="507"/>
      <c r="U14" s="507"/>
      <c r="V14" s="508"/>
      <c r="W14" s="510"/>
      <c r="X14" s="408"/>
      <c r="Y14" s="408"/>
      <c r="Z14" s="408"/>
      <c r="AA14" s="408"/>
      <c r="AB14" s="409"/>
      <c r="AC14" s="499">
        <v>0.5</v>
      </c>
      <c r="AD14" s="500"/>
      <c r="AE14" s="500"/>
      <c r="AF14" s="500"/>
      <c r="AG14" s="501"/>
      <c r="AH14" s="499">
        <v>0.6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141</v>
      </c>
      <c r="CU14" s="517"/>
      <c r="CV14" s="517"/>
      <c r="CW14" s="517"/>
      <c r="CX14" s="517"/>
      <c r="CY14" s="517"/>
      <c r="CZ14" s="517"/>
      <c r="DA14" s="518"/>
      <c r="DB14" s="516" t="s">
        <v>141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150</v>
      </c>
      <c r="N15" s="504"/>
      <c r="O15" s="504"/>
      <c r="P15" s="504"/>
      <c r="Q15" s="505"/>
      <c r="R15" s="506">
        <v>474223</v>
      </c>
      <c r="S15" s="507"/>
      <c r="T15" s="507"/>
      <c r="U15" s="507"/>
      <c r="V15" s="508"/>
      <c r="W15" s="509" t="s">
        <v>151</v>
      </c>
      <c r="X15" s="405"/>
      <c r="Y15" s="405"/>
      <c r="Z15" s="405"/>
      <c r="AA15" s="405"/>
      <c r="AB15" s="406"/>
      <c r="AC15" s="372">
        <v>37222</v>
      </c>
      <c r="AD15" s="373"/>
      <c r="AE15" s="373"/>
      <c r="AF15" s="373"/>
      <c r="AG15" s="374"/>
      <c r="AH15" s="372">
        <v>36404</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73473326</v>
      </c>
      <c r="BO15" s="449"/>
      <c r="BP15" s="449"/>
      <c r="BQ15" s="449"/>
      <c r="BR15" s="449"/>
      <c r="BS15" s="449"/>
      <c r="BT15" s="449"/>
      <c r="BU15" s="450"/>
      <c r="BV15" s="448">
        <v>69515486</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16.2</v>
      </c>
      <c r="AD16" s="500"/>
      <c r="AE16" s="500"/>
      <c r="AF16" s="500"/>
      <c r="AG16" s="501"/>
      <c r="AH16" s="499">
        <v>17.899999999999999</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67902119</v>
      </c>
      <c r="BO16" s="420"/>
      <c r="BP16" s="420"/>
      <c r="BQ16" s="420"/>
      <c r="BR16" s="420"/>
      <c r="BS16" s="420"/>
      <c r="BT16" s="420"/>
      <c r="BU16" s="421"/>
      <c r="BV16" s="419">
        <v>67252807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190838</v>
      </c>
      <c r="AD17" s="373"/>
      <c r="AE17" s="373"/>
      <c r="AF17" s="373"/>
      <c r="AG17" s="374"/>
      <c r="AH17" s="372">
        <v>165420</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94453318</v>
      </c>
      <c r="BO17" s="420"/>
      <c r="BP17" s="420"/>
      <c r="BQ17" s="420"/>
      <c r="BR17" s="420"/>
      <c r="BS17" s="420"/>
      <c r="BT17" s="420"/>
      <c r="BU17" s="421"/>
      <c r="BV17" s="419">
        <v>89327830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161</v>
      </c>
      <c r="C18" s="470"/>
      <c r="D18" s="470"/>
      <c r="E18" s="471"/>
      <c r="F18" s="471"/>
      <c r="G18" s="471"/>
      <c r="H18" s="471"/>
      <c r="I18" s="471"/>
      <c r="J18" s="471"/>
      <c r="K18" s="471"/>
      <c r="L18" s="472">
        <v>57.45</v>
      </c>
      <c r="M18" s="472"/>
      <c r="N18" s="472"/>
      <c r="O18" s="472"/>
      <c r="P18" s="472"/>
      <c r="Q18" s="472"/>
      <c r="R18" s="473"/>
      <c r="S18" s="473"/>
      <c r="T18" s="473"/>
      <c r="U18" s="473"/>
      <c r="V18" s="474"/>
      <c r="W18" s="490"/>
      <c r="X18" s="491"/>
      <c r="Y18" s="491"/>
      <c r="Z18" s="491"/>
      <c r="AA18" s="491"/>
      <c r="AB18" s="515"/>
      <c r="AC18" s="389">
        <v>83.2</v>
      </c>
      <c r="AD18" s="390"/>
      <c r="AE18" s="390"/>
      <c r="AF18" s="390"/>
      <c r="AG18" s="475"/>
      <c r="AH18" s="389">
        <v>81.5</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88566634</v>
      </c>
      <c r="BO18" s="420"/>
      <c r="BP18" s="420"/>
      <c r="BQ18" s="420"/>
      <c r="BR18" s="420"/>
      <c r="BS18" s="420"/>
      <c r="BT18" s="420"/>
      <c r="BU18" s="421"/>
      <c r="BV18" s="419">
        <v>85890572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163</v>
      </c>
      <c r="C19" s="470"/>
      <c r="D19" s="470"/>
      <c r="E19" s="471"/>
      <c r="F19" s="471"/>
      <c r="G19" s="471"/>
      <c r="H19" s="471"/>
      <c r="I19" s="471"/>
      <c r="J19" s="471"/>
      <c r="K19" s="471"/>
      <c r="L19" s="479">
        <v>8645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110769285</v>
      </c>
      <c r="BO19" s="420"/>
      <c r="BP19" s="420"/>
      <c r="BQ19" s="420"/>
      <c r="BR19" s="420"/>
      <c r="BS19" s="420"/>
      <c r="BT19" s="420"/>
      <c r="BU19" s="421"/>
      <c r="BV19" s="419">
        <v>107621330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165</v>
      </c>
      <c r="C20" s="470"/>
      <c r="D20" s="470"/>
      <c r="E20" s="471"/>
      <c r="F20" s="471"/>
      <c r="G20" s="471"/>
      <c r="H20" s="471"/>
      <c r="I20" s="471"/>
      <c r="J20" s="471"/>
      <c r="K20" s="471"/>
      <c r="L20" s="479">
        <v>242970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56197827</v>
      </c>
      <c r="BO22" s="449"/>
      <c r="BP22" s="449"/>
      <c r="BQ22" s="449"/>
      <c r="BR22" s="449"/>
      <c r="BS22" s="449"/>
      <c r="BT22" s="449"/>
      <c r="BU22" s="450"/>
      <c r="BV22" s="448">
        <v>60060741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20773071</v>
      </c>
      <c r="BO23" s="420"/>
      <c r="BP23" s="420"/>
      <c r="BQ23" s="420"/>
      <c r="BR23" s="420"/>
      <c r="BS23" s="420"/>
      <c r="BT23" s="420"/>
      <c r="BU23" s="421"/>
      <c r="BV23" s="419">
        <v>22886117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175</v>
      </c>
      <c r="F24" s="376"/>
      <c r="G24" s="376"/>
      <c r="H24" s="376"/>
      <c r="I24" s="376"/>
      <c r="J24" s="376"/>
      <c r="K24" s="377"/>
      <c r="L24" s="372">
        <v>1</v>
      </c>
      <c r="M24" s="373"/>
      <c r="N24" s="373"/>
      <c r="O24" s="373"/>
      <c r="P24" s="374"/>
      <c r="Q24" s="372">
        <v>10160</v>
      </c>
      <c r="R24" s="373"/>
      <c r="S24" s="373"/>
      <c r="T24" s="373"/>
      <c r="U24" s="373"/>
      <c r="V24" s="374"/>
      <c r="W24" s="462"/>
      <c r="X24" s="399"/>
      <c r="Y24" s="400"/>
      <c r="Z24" s="375" t="s">
        <v>176</v>
      </c>
      <c r="AA24" s="376"/>
      <c r="AB24" s="376"/>
      <c r="AC24" s="376"/>
      <c r="AD24" s="376"/>
      <c r="AE24" s="376"/>
      <c r="AF24" s="376"/>
      <c r="AG24" s="377"/>
      <c r="AH24" s="372">
        <v>2895</v>
      </c>
      <c r="AI24" s="373"/>
      <c r="AJ24" s="373"/>
      <c r="AK24" s="373"/>
      <c r="AL24" s="374"/>
      <c r="AM24" s="372">
        <v>9347955</v>
      </c>
      <c r="AN24" s="373"/>
      <c r="AO24" s="373"/>
      <c r="AP24" s="373"/>
      <c r="AQ24" s="373"/>
      <c r="AR24" s="374"/>
      <c r="AS24" s="372">
        <v>3229</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47813587</v>
      </c>
      <c r="BO24" s="420"/>
      <c r="BP24" s="420"/>
      <c r="BQ24" s="420"/>
      <c r="BR24" s="420"/>
      <c r="BS24" s="420"/>
      <c r="BT24" s="420"/>
      <c r="BU24" s="421"/>
      <c r="BV24" s="419">
        <v>50061686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178</v>
      </c>
      <c r="F25" s="376"/>
      <c r="G25" s="376"/>
      <c r="H25" s="376"/>
      <c r="I25" s="376"/>
      <c r="J25" s="376"/>
      <c r="K25" s="377"/>
      <c r="L25" s="372">
        <v>2</v>
      </c>
      <c r="M25" s="373"/>
      <c r="N25" s="373"/>
      <c r="O25" s="373"/>
      <c r="P25" s="374"/>
      <c r="Q25" s="372">
        <v>8370</v>
      </c>
      <c r="R25" s="373"/>
      <c r="S25" s="373"/>
      <c r="T25" s="373"/>
      <c r="U25" s="373"/>
      <c r="V25" s="374"/>
      <c r="W25" s="462"/>
      <c r="X25" s="399"/>
      <c r="Y25" s="400"/>
      <c r="Z25" s="375" t="s">
        <v>179</v>
      </c>
      <c r="AA25" s="376"/>
      <c r="AB25" s="376"/>
      <c r="AC25" s="376"/>
      <c r="AD25" s="376"/>
      <c r="AE25" s="376"/>
      <c r="AF25" s="376"/>
      <c r="AG25" s="377"/>
      <c r="AH25" s="372">
        <v>515</v>
      </c>
      <c r="AI25" s="373"/>
      <c r="AJ25" s="373"/>
      <c r="AK25" s="373"/>
      <c r="AL25" s="374"/>
      <c r="AM25" s="372">
        <v>1696925</v>
      </c>
      <c r="AN25" s="373"/>
      <c r="AO25" s="373"/>
      <c r="AP25" s="373"/>
      <c r="AQ25" s="373"/>
      <c r="AR25" s="374"/>
      <c r="AS25" s="372">
        <v>3295</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14907741</v>
      </c>
      <c r="BO25" s="449"/>
      <c r="BP25" s="449"/>
      <c r="BQ25" s="449"/>
      <c r="BR25" s="449"/>
      <c r="BS25" s="449"/>
      <c r="BT25" s="449"/>
      <c r="BU25" s="450"/>
      <c r="BV25" s="448">
        <v>15742797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7440</v>
      </c>
      <c r="R26" s="373"/>
      <c r="S26" s="373"/>
      <c r="T26" s="373"/>
      <c r="U26" s="373"/>
      <c r="V26" s="374"/>
      <c r="W26" s="462"/>
      <c r="X26" s="399"/>
      <c r="Y26" s="400"/>
      <c r="Z26" s="375" t="s">
        <v>182</v>
      </c>
      <c r="AA26" s="430"/>
      <c r="AB26" s="430"/>
      <c r="AC26" s="430"/>
      <c r="AD26" s="430"/>
      <c r="AE26" s="430"/>
      <c r="AF26" s="430"/>
      <c r="AG26" s="431"/>
      <c r="AH26" s="372">
        <v>158</v>
      </c>
      <c r="AI26" s="373"/>
      <c r="AJ26" s="373"/>
      <c r="AK26" s="373"/>
      <c r="AL26" s="374"/>
      <c r="AM26" s="372">
        <v>524876</v>
      </c>
      <c r="AN26" s="373"/>
      <c r="AO26" s="373"/>
      <c r="AP26" s="373"/>
      <c r="AQ26" s="373"/>
      <c r="AR26" s="374"/>
      <c r="AS26" s="372">
        <v>3322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7240</v>
      </c>
      <c r="R27" s="373"/>
      <c r="S27" s="373"/>
      <c r="T27" s="373"/>
      <c r="U27" s="373"/>
      <c r="V27" s="374"/>
      <c r="W27" s="462"/>
      <c r="X27" s="399"/>
      <c r="Y27" s="400"/>
      <c r="Z27" s="375" t="s">
        <v>185</v>
      </c>
      <c r="AA27" s="376"/>
      <c r="AB27" s="376"/>
      <c r="AC27" s="376"/>
      <c r="AD27" s="376"/>
      <c r="AE27" s="376"/>
      <c r="AF27" s="376"/>
      <c r="AG27" s="377"/>
      <c r="AH27" s="372">
        <v>72</v>
      </c>
      <c r="AI27" s="373"/>
      <c r="AJ27" s="373"/>
      <c r="AK27" s="373"/>
      <c r="AL27" s="374"/>
      <c r="AM27" s="372">
        <v>230130</v>
      </c>
      <c r="AN27" s="373"/>
      <c r="AO27" s="373"/>
      <c r="AP27" s="373"/>
      <c r="AQ27" s="373"/>
      <c r="AR27" s="374"/>
      <c r="AS27" s="372">
        <v>3196</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2060223</v>
      </c>
      <c r="BO27" s="454"/>
      <c r="BP27" s="454"/>
      <c r="BQ27" s="454"/>
      <c r="BR27" s="454"/>
      <c r="BS27" s="454"/>
      <c r="BT27" s="454"/>
      <c r="BU27" s="455"/>
      <c r="BV27" s="453">
        <v>2059609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6520</v>
      </c>
      <c r="R28" s="373"/>
      <c r="S28" s="373"/>
      <c r="T28" s="373"/>
      <c r="U28" s="373"/>
      <c r="V28" s="374"/>
      <c r="W28" s="462"/>
      <c r="X28" s="399"/>
      <c r="Y28" s="400"/>
      <c r="Z28" s="375" t="s">
        <v>188</v>
      </c>
      <c r="AA28" s="376"/>
      <c r="AB28" s="376"/>
      <c r="AC28" s="376"/>
      <c r="AD28" s="376"/>
      <c r="AE28" s="376"/>
      <c r="AF28" s="376"/>
      <c r="AG28" s="377"/>
      <c r="AH28" s="372" t="s">
        <v>141</v>
      </c>
      <c r="AI28" s="373"/>
      <c r="AJ28" s="373"/>
      <c r="AK28" s="373"/>
      <c r="AL28" s="374"/>
      <c r="AM28" s="372" t="s">
        <v>189</v>
      </c>
      <c r="AN28" s="373"/>
      <c r="AO28" s="373"/>
      <c r="AP28" s="373"/>
      <c r="AQ28" s="373"/>
      <c r="AR28" s="374"/>
      <c r="AS28" s="372" t="s">
        <v>141</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28645035</v>
      </c>
      <c r="BO28" s="449"/>
      <c r="BP28" s="449"/>
      <c r="BQ28" s="449"/>
      <c r="BR28" s="449"/>
      <c r="BS28" s="449"/>
      <c r="BT28" s="449"/>
      <c r="BU28" s="450"/>
      <c r="BV28" s="448">
        <v>26129487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40</v>
      </c>
      <c r="M29" s="373"/>
      <c r="N29" s="373"/>
      <c r="O29" s="373"/>
      <c r="P29" s="374"/>
      <c r="Q29" s="372">
        <v>6040</v>
      </c>
      <c r="R29" s="373"/>
      <c r="S29" s="373"/>
      <c r="T29" s="373"/>
      <c r="U29" s="373"/>
      <c r="V29" s="374"/>
      <c r="W29" s="463"/>
      <c r="X29" s="464"/>
      <c r="Y29" s="465"/>
      <c r="Z29" s="375" t="s">
        <v>192</v>
      </c>
      <c r="AA29" s="376"/>
      <c r="AB29" s="376"/>
      <c r="AC29" s="376"/>
      <c r="AD29" s="376"/>
      <c r="AE29" s="376"/>
      <c r="AF29" s="376"/>
      <c r="AG29" s="377"/>
      <c r="AH29" s="372">
        <v>2967</v>
      </c>
      <c r="AI29" s="373"/>
      <c r="AJ29" s="373"/>
      <c r="AK29" s="373"/>
      <c r="AL29" s="374"/>
      <c r="AM29" s="372">
        <v>9578085</v>
      </c>
      <c r="AN29" s="373"/>
      <c r="AO29" s="373"/>
      <c r="AP29" s="373"/>
      <c r="AQ29" s="373"/>
      <c r="AR29" s="374"/>
      <c r="AS29" s="372">
        <v>3228</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t="s">
        <v>141</v>
      </c>
      <c r="BO29" s="420"/>
      <c r="BP29" s="420"/>
      <c r="BQ29" s="420"/>
      <c r="BR29" s="420"/>
      <c r="BS29" s="420"/>
      <c r="BT29" s="420"/>
      <c r="BU29" s="421"/>
      <c r="BV29" s="419" t="s">
        <v>141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101.5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16874946</v>
      </c>
      <c r="BO30" s="454"/>
      <c r="BP30" s="454"/>
      <c r="BQ30" s="454"/>
      <c r="BR30" s="454"/>
      <c r="BS30" s="454"/>
      <c r="BT30" s="454"/>
      <c r="BU30" s="455"/>
      <c r="BV30" s="453">
        <v>11182557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201</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千葉県市町村総合事務組合（一般会計）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12</v>
      </c>
      <c r="CP34" s="367"/>
      <c r="CQ34" s="368" t="str">
        <f>IF('各会計、関係団体の財政状況及び健全化判断比率'!BS7="","",'各会計、関係団体の財政状況及び健全化判断比率'!BS7)</f>
        <v>市川市清掃公社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千葉県市町村総合事務組合（千葉県自治会館管理運営特別会計）</v>
      </c>
      <c r="BZ35" s="368"/>
      <c r="CA35" s="368"/>
      <c r="CB35" s="368"/>
      <c r="CC35" s="368"/>
      <c r="CD35" s="368"/>
      <c r="CE35" s="368"/>
      <c r="CF35" s="368"/>
      <c r="CG35" s="368"/>
      <c r="CH35" s="368"/>
      <c r="CI35" s="368"/>
      <c r="CJ35" s="368"/>
      <c r="CK35" s="368"/>
      <c r="CL35" s="368"/>
      <c r="CM35" s="368"/>
      <c r="CN35" s="181"/>
      <c r="CO35" s="367">
        <f t="shared" ref="CO35:CO43" si="3">IF(CQ35="","",CO34+1)</f>
        <v>13</v>
      </c>
      <c r="CP35" s="367"/>
      <c r="CQ35" s="368" t="str">
        <f>IF('各会計、関係団体の財政状況及び健全化判断比率'!BS8="","",'各会計、関係団体の財政状況及び健全化判断比率'!BS8)</f>
        <v>市川市花と緑のまちづくり財団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千葉県市町村総合事務組合（千葉県自治研修センター特別会計）</v>
      </c>
      <c r="BZ36" s="368"/>
      <c r="CA36" s="368"/>
      <c r="CB36" s="368"/>
      <c r="CC36" s="368"/>
      <c r="CD36" s="368"/>
      <c r="CE36" s="368"/>
      <c r="CF36" s="368"/>
      <c r="CG36" s="368"/>
      <c r="CH36" s="368"/>
      <c r="CI36" s="368"/>
      <c r="CJ36" s="368"/>
      <c r="CK36" s="368"/>
      <c r="CL36" s="368"/>
      <c r="CM36" s="368"/>
      <c r="CN36" s="181"/>
      <c r="CO36" s="367">
        <f t="shared" si="3"/>
        <v>14</v>
      </c>
      <c r="CP36" s="367"/>
      <c r="CQ36" s="368" t="str">
        <f>IF('各会計、関係団体の財政状況及び健全化判断比率'!BS9="","",'各会計、関係団体の財政状況及び健全化判断比率'!BS9)</f>
        <v>市川市文化振興財団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千葉県市町村総合事務組合（千葉県市町村交通災害共済特別会計）</v>
      </c>
      <c r="BZ37" s="368"/>
      <c r="CA37" s="368"/>
      <c r="CB37" s="368"/>
      <c r="CC37" s="368"/>
      <c r="CD37" s="368"/>
      <c r="CE37" s="368"/>
      <c r="CF37" s="368"/>
      <c r="CG37" s="368"/>
      <c r="CH37" s="368"/>
      <c r="CI37" s="368"/>
      <c r="CJ37" s="368"/>
      <c r="CK37" s="368"/>
      <c r="CL37" s="368"/>
      <c r="CM37" s="368"/>
      <c r="CN37" s="181"/>
      <c r="CO37" s="367">
        <f t="shared" si="3"/>
        <v>15</v>
      </c>
      <c r="CP37" s="367"/>
      <c r="CQ37" s="368" t="str">
        <f>IF('各会計、関係団体の財政状況及び健全化判断比率'!BS10="","",'各会計、関係団体の財政状況及び健全化判断比率'!BS10)</f>
        <v>本八幡ビル株式会社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千葉県後期高齢者医療広域連合（一般会計）</v>
      </c>
      <c r="BZ38" s="368"/>
      <c r="CA38" s="368"/>
      <c r="CB38" s="368"/>
      <c r="CC38" s="368"/>
      <c r="CD38" s="368"/>
      <c r="CE38" s="368"/>
      <c r="CF38" s="368"/>
      <c r="CG38" s="368"/>
      <c r="CH38" s="368"/>
      <c r="CI38" s="368"/>
      <c r="CJ38" s="368"/>
      <c r="CK38" s="368"/>
      <c r="CL38" s="368"/>
      <c r="CM38" s="368"/>
      <c r="CN38" s="181"/>
      <c r="CO38" s="367">
        <f t="shared" si="3"/>
        <v>16</v>
      </c>
      <c r="CP38" s="367"/>
      <c r="CQ38" s="368" t="str">
        <f>IF('各会計、関係団体の財政状況及び健全化判断比率'!BS11="","",'各会計、関係団体の財政状況及び健全化判断比率'!BS11)</f>
        <v>市川市土地開発公社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千葉県後期高齢者医療広域連合（後期高齢者医療特別会計）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VNUb9qeRT/IZm1ca1P2q1KNQ+LEIjp9tzVxnAq9wdrThrrY0UM/FoCBBEFzLSHvgooZIZNnSMEikilGyMNI8qw==" saltValue="eSKyM1j1+ue2A69H7etYU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55" zoomScaleNormal="5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1" t="s">
        <v>567</v>
      </c>
      <c r="D34" s="1151"/>
      <c r="E34" s="1152"/>
      <c r="F34" s="32">
        <v>5.33</v>
      </c>
      <c r="G34" s="33">
        <v>2.97</v>
      </c>
      <c r="H34" s="33">
        <v>4.17</v>
      </c>
      <c r="I34" s="33">
        <v>5.47</v>
      </c>
      <c r="J34" s="34">
        <v>4.4800000000000004</v>
      </c>
      <c r="K34" s="22"/>
      <c r="L34" s="22"/>
      <c r="M34" s="22"/>
      <c r="N34" s="22"/>
      <c r="O34" s="22"/>
      <c r="P34" s="22"/>
    </row>
    <row r="35" spans="1:16" ht="39" customHeight="1" x14ac:dyDescent="0.2">
      <c r="A35" s="22"/>
      <c r="B35" s="35"/>
      <c r="C35" s="1145" t="s">
        <v>568</v>
      </c>
      <c r="D35" s="1146"/>
      <c r="E35" s="1147"/>
      <c r="F35" s="36">
        <v>0.46</v>
      </c>
      <c r="G35" s="37">
        <v>1.36</v>
      </c>
      <c r="H35" s="37">
        <v>2.25</v>
      </c>
      <c r="I35" s="37">
        <v>2.12</v>
      </c>
      <c r="J35" s="38">
        <v>1.86</v>
      </c>
      <c r="K35" s="22"/>
      <c r="L35" s="22"/>
      <c r="M35" s="22"/>
      <c r="N35" s="22"/>
      <c r="O35" s="22"/>
      <c r="P35" s="22"/>
    </row>
    <row r="36" spans="1:16" ht="39" customHeight="1" x14ac:dyDescent="0.2">
      <c r="A36" s="22"/>
      <c r="B36" s="35"/>
      <c r="C36" s="1145" t="s">
        <v>569</v>
      </c>
      <c r="D36" s="1146"/>
      <c r="E36" s="1147"/>
      <c r="F36" s="36">
        <v>0.36</v>
      </c>
      <c r="G36" s="37">
        <v>0.18</v>
      </c>
      <c r="H36" s="37">
        <v>0.4</v>
      </c>
      <c r="I36" s="37">
        <v>0.48</v>
      </c>
      <c r="J36" s="38">
        <v>0.43</v>
      </c>
      <c r="K36" s="22"/>
      <c r="L36" s="22"/>
      <c r="M36" s="22"/>
      <c r="N36" s="22"/>
      <c r="O36" s="22"/>
      <c r="P36" s="22"/>
    </row>
    <row r="37" spans="1:16" ht="39" customHeight="1" x14ac:dyDescent="0.2">
      <c r="A37" s="22"/>
      <c r="B37" s="35"/>
      <c r="C37" s="1145" t="s">
        <v>570</v>
      </c>
      <c r="D37" s="1146"/>
      <c r="E37" s="1147"/>
      <c r="F37" s="36">
        <v>0.21</v>
      </c>
      <c r="G37" s="37">
        <v>0.08</v>
      </c>
      <c r="H37" s="37">
        <v>0.1</v>
      </c>
      <c r="I37" s="37">
        <v>0.05</v>
      </c>
      <c r="J37" s="38">
        <v>0.09</v>
      </c>
      <c r="K37" s="22"/>
      <c r="L37" s="22"/>
      <c r="M37" s="22"/>
      <c r="N37" s="22"/>
      <c r="O37" s="22"/>
      <c r="P37" s="22"/>
    </row>
    <row r="38" spans="1:16" ht="39" customHeight="1" x14ac:dyDescent="0.2">
      <c r="A38" s="22"/>
      <c r="B38" s="35"/>
      <c r="C38" s="1145" t="s">
        <v>571</v>
      </c>
      <c r="D38" s="1146"/>
      <c r="E38" s="1147"/>
      <c r="F38" s="36">
        <v>0.02</v>
      </c>
      <c r="G38" s="37">
        <v>0.1</v>
      </c>
      <c r="H38" s="37">
        <v>0.01</v>
      </c>
      <c r="I38" s="37">
        <v>0.02</v>
      </c>
      <c r="J38" s="38">
        <v>0.02</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572</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573</v>
      </c>
      <c r="D43" s="1149"/>
      <c r="E43" s="1150"/>
      <c r="F43" s="41">
        <v>2.13</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x3rzULxMRnKpQF5ENKazK7vofMC5+oEGRI7F5ZW/45YzZ0vY0riDxCtOvpdl5sUQc2DEbU2CEPIKGwTBrc+7Cw==" saltValue="HPi/T30yc0H4X5FAtzhq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9" zoomScale="55" zoomScaleNormal="5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8221</v>
      </c>
      <c r="L45" s="60">
        <v>8528</v>
      </c>
      <c r="M45" s="60">
        <v>8041</v>
      </c>
      <c r="N45" s="60">
        <v>7635</v>
      </c>
      <c r="O45" s="61">
        <v>7815</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2">
      <c r="A48" s="48"/>
      <c r="B48" s="1178"/>
      <c r="C48" s="1179"/>
      <c r="D48" s="62"/>
      <c r="E48" s="1155" t="s">
        <v>15</v>
      </c>
      <c r="F48" s="1155"/>
      <c r="G48" s="1155"/>
      <c r="H48" s="1155"/>
      <c r="I48" s="1155"/>
      <c r="J48" s="1156"/>
      <c r="K48" s="63">
        <v>1283</v>
      </c>
      <c r="L48" s="64">
        <v>1318</v>
      </c>
      <c r="M48" s="64">
        <v>1267</v>
      </c>
      <c r="N48" s="64">
        <v>950</v>
      </c>
      <c r="O48" s="65">
        <v>982</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520</v>
      </c>
      <c r="L49" s="64" t="s">
        <v>520</v>
      </c>
      <c r="M49" s="64" t="s">
        <v>520</v>
      </c>
      <c r="N49" s="64" t="s">
        <v>520</v>
      </c>
      <c r="O49" s="65" t="s">
        <v>520</v>
      </c>
      <c r="P49" s="48"/>
      <c r="Q49" s="48"/>
      <c r="R49" s="48"/>
      <c r="S49" s="48"/>
      <c r="T49" s="48"/>
      <c r="U49" s="48"/>
    </row>
    <row r="50" spans="1:21" ht="30.75" customHeight="1" x14ac:dyDescent="0.2">
      <c r="A50" s="48"/>
      <c r="B50" s="1178"/>
      <c r="C50" s="1179"/>
      <c r="D50" s="62"/>
      <c r="E50" s="1155" t="s">
        <v>17</v>
      </c>
      <c r="F50" s="1155"/>
      <c r="G50" s="1155"/>
      <c r="H50" s="1155"/>
      <c r="I50" s="1155"/>
      <c r="J50" s="1156"/>
      <c r="K50" s="63">
        <v>1663</v>
      </c>
      <c r="L50" s="64">
        <v>1551</v>
      </c>
      <c r="M50" s="64">
        <v>1675</v>
      </c>
      <c r="N50" s="64">
        <v>1579</v>
      </c>
      <c r="O50" s="65">
        <v>802</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9681</v>
      </c>
      <c r="L52" s="64">
        <v>10104</v>
      </c>
      <c r="M52" s="64">
        <v>9358</v>
      </c>
      <c r="N52" s="64">
        <v>8941</v>
      </c>
      <c r="O52" s="65">
        <v>7931</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1486</v>
      </c>
      <c r="L53" s="69">
        <v>1293</v>
      </c>
      <c r="M53" s="69">
        <v>1625</v>
      </c>
      <c r="N53" s="69">
        <v>1223</v>
      </c>
      <c r="O53" s="70">
        <v>1668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3">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592</v>
      </c>
      <c r="L58" s="84" t="s">
        <v>592</v>
      </c>
      <c r="M58" s="84" t="s">
        <v>592</v>
      </c>
      <c r="N58" s="84" t="s">
        <v>592</v>
      </c>
      <c r="O58" s="85" t="s">
        <v>592</v>
      </c>
    </row>
    <row r="59" spans="1:21" ht="31.5" customHeight="1" x14ac:dyDescent="0.2">
      <c r="B59" s="1163"/>
      <c r="C59" s="1164"/>
      <c r="D59" s="1170" t="s">
        <v>28</v>
      </c>
      <c r="E59" s="1171"/>
      <c r="F59" s="1171"/>
      <c r="G59" s="1171"/>
      <c r="H59" s="1171"/>
      <c r="I59" s="1171"/>
      <c r="J59" s="1172"/>
      <c r="K59" s="86" t="s">
        <v>592</v>
      </c>
      <c r="L59" s="87" t="s">
        <v>592</v>
      </c>
      <c r="M59" s="87" t="s">
        <v>592</v>
      </c>
      <c r="N59" s="87" t="s">
        <v>592</v>
      </c>
      <c r="O59" s="88" t="s">
        <v>592</v>
      </c>
    </row>
    <row r="60" spans="1:21" ht="31.5" customHeight="1" thickBot="1" x14ac:dyDescent="0.25">
      <c r="B60" s="1165"/>
      <c r="C60" s="1166"/>
      <c r="D60" s="1173" t="s">
        <v>29</v>
      </c>
      <c r="E60" s="1174"/>
      <c r="F60" s="1174"/>
      <c r="G60" s="1174"/>
      <c r="H60" s="1174"/>
      <c r="I60" s="1174"/>
      <c r="J60" s="1175"/>
      <c r="K60" s="89" t="s">
        <v>592</v>
      </c>
      <c r="L60" s="90" t="s">
        <v>592</v>
      </c>
      <c r="M60" s="90" t="s">
        <v>592</v>
      </c>
      <c r="N60" s="90" t="s">
        <v>592</v>
      </c>
      <c r="O60" s="91" t="s">
        <v>592</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OmwbznMRSAc5VFLsyuGbmDMSqsrCR17Wy5XpkbPrPPx9dn4WiGkP/tb1oKodCTdghPt2PvEGZEI87N/159IMw==" saltValue="I1hX7Atbb5yFUsh95jXH/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0"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561</v>
      </c>
      <c r="J40" s="103" t="s">
        <v>562</v>
      </c>
      <c r="K40" s="103" t="s">
        <v>563</v>
      </c>
      <c r="L40" s="103" t="s">
        <v>564</v>
      </c>
      <c r="M40" s="104" t="s">
        <v>565</v>
      </c>
    </row>
    <row r="41" spans="2:13" ht="27.75" customHeight="1" x14ac:dyDescent="0.2">
      <c r="B41" s="1196" t="s">
        <v>32</v>
      </c>
      <c r="C41" s="1197"/>
      <c r="D41" s="105"/>
      <c r="E41" s="1198" t="s">
        <v>33</v>
      </c>
      <c r="F41" s="1198"/>
      <c r="G41" s="1198"/>
      <c r="H41" s="1199"/>
      <c r="I41" s="355">
        <v>57368</v>
      </c>
      <c r="J41" s="356">
        <v>58320</v>
      </c>
      <c r="K41" s="356">
        <v>62415</v>
      </c>
      <c r="L41" s="356">
        <v>60061</v>
      </c>
      <c r="M41" s="357">
        <v>56198</v>
      </c>
    </row>
    <row r="42" spans="2:13" ht="27.75" customHeight="1" x14ac:dyDescent="0.2">
      <c r="B42" s="1186"/>
      <c r="C42" s="1187"/>
      <c r="D42" s="106"/>
      <c r="E42" s="1190" t="s">
        <v>34</v>
      </c>
      <c r="F42" s="1190"/>
      <c r="G42" s="1190"/>
      <c r="H42" s="1191"/>
      <c r="I42" s="358">
        <v>6419</v>
      </c>
      <c r="J42" s="359">
        <v>3654</v>
      </c>
      <c r="K42" s="359">
        <v>3512</v>
      </c>
      <c r="L42" s="359">
        <v>3040</v>
      </c>
      <c r="M42" s="360">
        <v>3684</v>
      </c>
    </row>
    <row r="43" spans="2:13" ht="27.75" customHeight="1" x14ac:dyDescent="0.2">
      <c r="B43" s="1186"/>
      <c r="C43" s="1187"/>
      <c r="D43" s="106"/>
      <c r="E43" s="1190" t="s">
        <v>35</v>
      </c>
      <c r="F43" s="1190"/>
      <c r="G43" s="1190"/>
      <c r="H43" s="1191"/>
      <c r="I43" s="358">
        <v>15972</v>
      </c>
      <c r="J43" s="359">
        <v>17283</v>
      </c>
      <c r="K43" s="359">
        <v>19252</v>
      </c>
      <c r="L43" s="359">
        <v>21040</v>
      </c>
      <c r="M43" s="360">
        <v>20574</v>
      </c>
    </row>
    <row r="44" spans="2:13" ht="27.75" customHeight="1" x14ac:dyDescent="0.2">
      <c r="B44" s="1186"/>
      <c r="C44" s="1187"/>
      <c r="D44" s="106"/>
      <c r="E44" s="1190" t="s">
        <v>36</v>
      </c>
      <c r="F44" s="1190"/>
      <c r="G44" s="1190"/>
      <c r="H44" s="1191"/>
      <c r="I44" s="358" t="s">
        <v>520</v>
      </c>
      <c r="J44" s="359" t="s">
        <v>520</v>
      </c>
      <c r="K44" s="359" t="s">
        <v>520</v>
      </c>
      <c r="L44" s="359" t="s">
        <v>520</v>
      </c>
      <c r="M44" s="360" t="s">
        <v>520</v>
      </c>
    </row>
    <row r="45" spans="2:13" ht="27.75" customHeight="1" x14ac:dyDescent="0.2">
      <c r="B45" s="1186"/>
      <c r="C45" s="1187"/>
      <c r="D45" s="106"/>
      <c r="E45" s="1190" t="s">
        <v>37</v>
      </c>
      <c r="F45" s="1190"/>
      <c r="G45" s="1190"/>
      <c r="H45" s="1191"/>
      <c r="I45" s="358">
        <v>23591</v>
      </c>
      <c r="J45" s="359">
        <v>24535</v>
      </c>
      <c r="K45" s="359">
        <v>23519</v>
      </c>
      <c r="L45" s="359">
        <v>22970</v>
      </c>
      <c r="M45" s="360">
        <v>21123</v>
      </c>
    </row>
    <row r="46" spans="2:13" ht="27.75" customHeight="1" x14ac:dyDescent="0.2">
      <c r="B46" s="1186"/>
      <c r="C46" s="1187"/>
      <c r="D46" s="107"/>
      <c r="E46" s="1190" t="s">
        <v>38</v>
      </c>
      <c r="F46" s="1190"/>
      <c r="G46" s="1190"/>
      <c r="H46" s="1191"/>
      <c r="I46" s="358">
        <v>20</v>
      </c>
      <c r="J46" s="359">
        <v>20</v>
      </c>
      <c r="K46" s="359">
        <v>12</v>
      </c>
      <c r="L46" s="359">
        <v>10</v>
      </c>
      <c r="M46" s="360">
        <v>11</v>
      </c>
    </row>
    <row r="47" spans="2:13" ht="27.75" customHeight="1" x14ac:dyDescent="0.2">
      <c r="B47" s="1186"/>
      <c r="C47" s="1187"/>
      <c r="D47" s="108"/>
      <c r="E47" s="1200" t="s">
        <v>39</v>
      </c>
      <c r="F47" s="1201"/>
      <c r="G47" s="1201"/>
      <c r="H47" s="1202"/>
      <c r="I47" s="358" t="s">
        <v>520</v>
      </c>
      <c r="J47" s="359" t="s">
        <v>520</v>
      </c>
      <c r="K47" s="359" t="s">
        <v>520</v>
      </c>
      <c r="L47" s="359" t="s">
        <v>520</v>
      </c>
      <c r="M47" s="360" t="s">
        <v>520</v>
      </c>
    </row>
    <row r="48" spans="2:13" ht="27.75" customHeight="1" x14ac:dyDescent="0.2">
      <c r="B48" s="1186"/>
      <c r="C48" s="1187"/>
      <c r="D48" s="106"/>
      <c r="E48" s="1190" t="s">
        <v>40</v>
      </c>
      <c r="F48" s="1190"/>
      <c r="G48" s="1190"/>
      <c r="H48" s="1191"/>
      <c r="I48" s="358" t="s">
        <v>520</v>
      </c>
      <c r="J48" s="359" t="s">
        <v>520</v>
      </c>
      <c r="K48" s="359" t="s">
        <v>520</v>
      </c>
      <c r="L48" s="359" t="s">
        <v>520</v>
      </c>
      <c r="M48" s="360" t="s">
        <v>520</v>
      </c>
    </row>
    <row r="49" spans="2:13" ht="27.75" customHeight="1" x14ac:dyDescent="0.2">
      <c r="B49" s="1188"/>
      <c r="C49" s="1189"/>
      <c r="D49" s="106"/>
      <c r="E49" s="1190" t="s">
        <v>41</v>
      </c>
      <c r="F49" s="1190"/>
      <c r="G49" s="1190"/>
      <c r="H49" s="1191"/>
      <c r="I49" s="358" t="s">
        <v>520</v>
      </c>
      <c r="J49" s="359" t="s">
        <v>520</v>
      </c>
      <c r="K49" s="359" t="s">
        <v>520</v>
      </c>
      <c r="L49" s="359" t="s">
        <v>520</v>
      </c>
      <c r="M49" s="360" t="s">
        <v>520</v>
      </c>
    </row>
    <row r="50" spans="2:13" ht="27.75" customHeight="1" x14ac:dyDescent="0.2">
      <c r="B50" s="1184" t="s">
        <v>42</v>
      </c>
      <c r="C50" s="1185"/>
      <c r="D50" s="109"/>
      <c r="E50" s="1190" t="s">
        <v>43</v>
      </c>
      <c r="F50" s="1190"/>
      <c r="G50" s="1190"/>
      <c r="H50" s="1191"/>
      <c r="I50" s="358">
        <v>35072</v>
      </c>
      <c r="J50" s="359">
        <v>40070</v>
      </c>
      <c r="K50" s="359">
        <v>41320</v>
      </c>
      <c r="L50" s="359">
        <v>42635</v>
      </c>
      <c r="M50" s="360">
        <v>50791</v>
      </c>
    </row>
    <row r="51" spans="2:13" ht="27.75" customHeight="1" x14ac:dyDescent="0.2">
      <c r="B51" s="1186"/>
      <c r="C51" s="1187"/>
      <c r="D51" s="106"/>
      <c r="E51" s="1190" t="s">
        <v>44</v>
      </c>
      <c r="F51" s="1190"/>
      <c r="G51" s="1190"/>
      <c r="H51" s="1191"/>
      <c r="I51" s="358">
        <v>30208</v>
      </c>
      <c r="J51" s="359">
        <v>28467</v>
      </c>
      <c r="K51" s="359">
        <v>32485</v>
      </c>
      <c r="L51" s="359">
        <v>38279</v>
      </c>
      <c r="M51" s="360">
        <v>33738</v>
      </c>
    </row>
    <row r="52" spans="2:13" ht="27.75" customHeight="1" x14ac:dyDescent="0.2">
      <c r="B52" s="1188"/>
      <c r="C52" s="1189"/>
      <c r="D52" s="106"/>
      <c r="E52" s="1190" t="s">
        <v>45</v>
      </c>
      <c r="F52" s="1190"/>
      <c r="G52" s="1190"/>
      <c r="H52" s="1191"/>
      <c r="I52" s="358">
        <v>52919</v>
      </c>
      <c r="J52" s="359">
        <v>49350</v>
      </c>
      <c r="K52" s="359">
        <v>47530</v>
      </c>
      <c r="L52" s="359">
        <v>47324</v>
      </c>
      <c r="M52" s="360">
        <v>46069</v>
      </c>
    </row>
    <row r="53" spans="2:13" ht="27.75" customHeight="1" thickBot="1" x14ac:dyDescent="0.25">
      <c r="B53" s="1192" t="s">
        <v>46</v>
      </c>
      <c r="C53" s="1193"/>
      <c r="D53" s="110"/>
      <c r="E53" s="1194" t="s">
        <v>47</v>
      </c>
      <c r="F53" s="1194"/>
      <c r="G53" s="1194"/>
      <c r="H53" s="1195"/>
      <c r="I53" s="361">
        <v>-14829</v>
      </c>
      <c r="J53" s="362">
        <v>-14075</v>
      </c>
      <c r="K53" s="362">
        <v>-12626</v>
      </c>
      <c r="L53" s="362">
        <v>-21117</v>
      </c>
      <c r="M53" s="363">
        <v>-29008</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ZWJTdEqWI0xZHJgnURorR/PREnKBdJ/nCihUwTNgQyTuw+sYStmBjUx6gsz3qc50QnmLb3hgJq1OUJjRILgpcQ==" saltValue="ESmYeHdWDU3e1FudPbZV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40" zoomScaleNormal="4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563</v>
      </c>
      <c r="G54" s="119" t="s">
        <v>564</v>
      </c>
      <c r="H54" s="120" t="s">
        <v>565</v>
      </c>
    </row>
    <row r="55" spans="2:8" ht="52.5" customHeight="1" x14ac:dyDescent="0.2">
      <c r="B55" s="121"/>
      <c r="C55" s="1211" t="s">
        <v>50</v>
      </c>
      <c r="D55" s="1211"/>
      <c r="E55" s="1212"/>
      <c r="F55" s="122">
        <v>23816</v>
      </c>
      <c r="G55" s="122">
        <v>26129</v>
      </c>
      <c r="H55" s="123">
        <v>28645</v>
      </c>
    </row>
    <row r="56" spans="2:8" ht="52.5" customHeight="1" x14ac:dyDescent="0.2">
      <c r="B56" s="124"/>
      <c r="C56" s="1213" t="s">
        <v>51</v>
      </c>
      <c r="D56" s="1213"/>
      <c r="E56" s="1214"/>
      <c r="F56" s="125" t="s">
        <v>520</v>
      </c>
      <c r="G56" s="125" t="s">
        <v>520</v>
      </c>
      <c r="H56" s="126" t="s">
        <v>520</v>
      </c>
    </row>
    <row r="57" spans="2:8" ht="53.25" customHeight="1" x14ac:dyDescent="0.2">
      <c r="B57" s="124"/>
      <c r="C57" s="1215" t="s">
        <v>52</v>
      </c>
      <c r="D57" s="1215"/>
      <c r="E57" s="1216"/>
      <c r="F57" s="127">
        <v>11566</v>
      </c>
      <c r="G57" s="127">
        <v>11183</v>
      </c>
      <c r="H57" s="128">
        <v>16875</v>
      </c>
    </row>
    <row r="58" spans="2:8" ht="45.75" customHeight="1" x14ac:dyDescent="0.2">
      <c r="B58" s="129"/>
      <c r="C58" s="1203" t="s">
        <v>593</v>
      </c>
      <c r="D58" s="1204"/>
      <c r="E58" s="1205"/>
      <c r="F58" s="130">
        <v>6428</v>
      </c>
      <c r="G58" s="130">
        <v>6436</v>
      </c>
      <c r="H58" s="131">
        <v>7484</v>
      </c>
    </row>
    <row r="59" spans="2:8" ht="45.75" customHeight="1" x14ac:dyDescent="0.2">
      <c r="B59" s="129"/>
      <c r="C59" s="1203" t="s">
        <v>594</v>
      </c>
      <c r="D59" s="1204"/>
      <c r="E59" s="1205"/>
      <c r="F59" s="130" t="s">
        <v>520</v>
      </c>
      <c r="G59" s="130" t="s">
        <v>520</v>
      </c>
      <c r="H59" s="131">
        <v>4500</v>
      </c>
    </row>
    <row r="60" spans="2:8" ht="45.75" customHeight="1" x14ac:dyDescent="0.2">
      <c r="B60" s="129"/>
      <c r="C60" s="1203" t="s">
        <v>595</v>
      </c>
      <c r="D60" s="1204"/>
      <c r="E60" s="1205"/>
      <c r="F60" s="130">
        <v>3780</v>
      </c>
      <c r="G60" s="130">
        <v>3783</v>
      </c>
      <c r="H60" s="131">
        <v>3785</v>
      </c>
    </row>
    <row r="61" spans="2:8" ht="45.75" customHeight="1" x14ac:dyDescent="0.2">
      <c r="B61" s="129"/>
      <c r="C61" s="1203" t="s">
        <v>596</v>
      </c>
      <c r="D61" s="1204"/>
      <c r="E61" s="1205"/>
      <c r="F61" s="130">
        <v>275</v>
      </c>
      <c r="G61" s="130">
        <v>277</v>
      </c>
      <c r="H61" s="131">
        <v>281</v>
      </c>
    </row>
    <row r="62" spans="2:8" ht="45.75" customHeight="1" thickBot="1" x14ac:dyDescent="0.25">
      <c r="B62" s="132"/>
      <c r="C62" s="1206" t="s">
        <v>597</v>
      </c>
      <c r="D62" s="1207"/>
      <c r="E62" s="1208"/>
      <c r="F62" s="133">
        <v>218</v>
      </c>
      <c r="G62" s="133">
        <v>192</v>
      </c>
      <c r="H62" s="134">
        <v>167</v>
      </c>
    </row>
    <row r="63" spans="2:8" ht="52.5" customHeight="1" thickBot="1" x14ac:dyDescent="0.25">
      <c r="B63" s="135"/>
      <c r="C63" s="1209" t="s">
        <v>53</v>
      </c>
      <c r="D63" s="1209"/>
      <c r="E63" s="1210"/>
      <c r="F63" s="136">
        <v>35382</v>
      </c>
      <c r="G63" s="136">
        <v>37312</v>
      </c>
      <c r="H63" s="137">
        <v>45520</v>
      </c>
    </row>
    <row r="64" spans="2:8" ht="13" x14ac:dyDescent="0.2"/>
  </sheetData>
  <sheetProtection algorithmName="SHA-512" hashValue="Df9ihF+XApTWMdA7oe/dNCAtXnPV+ipy8DoSBG0FK5lv06/BJiXQhh/9F4cqTuI20l7wzq+XRhycHQKgAW9WTg==" saltValue="N5xoUjEoDa4K4GOBejJ9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558</v>
      </c>
      <c r="G2" s="151"/>
      <c r="H2" s="152"/>
    </row>
    <row r="3" spans="1:8" x14ac:dyDescent="0.2">
      <c r="A3" s="148" t="s">
        <v>551</v>
      </c>
      <c r="B3" s="153"/>
      <c r="C3" s="154"/>
      <c r="D3" s="155">
        <v>21936</v>
      </c>
      <c r="E3" s="156"/>
      <c r="F3" s="157">
        <v>33173</v>
      </c>
      <c r="G3" s="158"/>
      <c r="H3" s="159"/>
    </row>
    <row r="4" spans="1:8" x14ac:dyDescent="0.2">
      <c r="A4" s="160"/>
      <c r="B4" s="161"/>
      <c r="C4" s="162"/>
      <c r="D4" s="163">
        <v>19411</v>
      </c>
      <c r="E4" s="164"/>
      <c r="F4" s="165">
        <v>20353</v>
      </c>
      <c r="G4" s="166"/>
      <c r="H4" s="167"/>
    </row>
    <row r="5" spans="1:8" x14ac:dyDescent="0.2">
      <c r="A5" s="148" t="s">
        <v>553</v>
      </c>
      <c r="B5" s="153"/>
      <c r="C5" s="154"/>
      <c r="D5" s="155">
        <v>35293</v>
      </c>
      <c r="E5" s="156"/>
      <c r="F5" s="157">
        <v>37644</v>
      </c>
      <c r="G5" s="158"/>
      <c r="H5" s="159"/>
    </row>
    <row r="6" spans="1:8" x14ac:dyDescent="0.2">
      <c r="A6" s="160"/>
      <c r="B6" s="161"/>
      <c r="C6" s="162"/>
      <c r="D6" s="163">
        <v>30814</v>
      </c>
      <c r="E6" s="164"/>
      <c r="F6" s="165">
        <v>24939</v>
      </c>
      <c r="G6" s="166"/>
      <c r="H6" s="167"/>
    </row>
    <row r="7" spans="1:8" x14ac:dyDescent="0.2">
      <c r="A7" s="148" t="s">
        <v>554</v>
      </c>
      <c r="B7" s="153"/>
      <c r="C7" s="154"/>
      <c r="D7" s="155">
        <v>41573</v>
      </c>
      <c r="E7" s="156"/>
      <c r="F7" s="157">
        <v>39221</v>
      </c>
      <c r="G7" s="158"/>
      <c r="H7" s="159"/>
    </row>
    <row r="8" spans="1:8" x14ac:dyDescent="0.2">
      <c r="A8" s="160"/>
      <c r="B8" s="161"/>
      <c r="C8" s="162"/>
      <c r="D8" s="163">
        <v>36429</v>
      </c>
      <c r="E8" s="164"/>
      <c r="F8" s="165">
        <v>24821</v>
      </c>
      <c r="G8" s="166"/>
      <c r="H8" s="167"/>
    </row>
    <row r="9" spans="1:8" x14ac:dyDescent="0.2">
      <c r="A9" s="148" t="s">
        <v>555</v>
      </c>
      <c r="B9" s="153"/>
      <c r="C9" s="154"/>
      <c r="D9" s="155">
        <v>29492</v>
      </c>
      <c r="E9" s="156"/>
      <c r="F9" s="157">
        <v>38566</v>
      </c>
      <c r="G9" s="158"/>
      <c r="H9" s="159"/>
    </row>
    <row r="10" spans="1:8" x14ac:dyDescent="0.2">
      <c r="A10" s="160"/>
      <c r="B10" s="161"/>
      <c r="C10" s="162"/>
      <c r="D10" s="163">
        <v>25661</v>
      </c>
      <c r="E10" s="164"/>
      <c r="F10" s="165">
        <v>24059</v>
      </c>
      <c r="G10" s="166"/>
      <c r="H10" s="167"/>
    </row>
    <row r="11" spans="1:8" x14ac:dyDescent="0.2">
      <c r="A11" s="148" t="s">
        <v>556</v>
      </c>
      <c r="B11" s="153"/>
      <c r="C11" s="154"/>
      <c r="D11" s="155">
        <v>19253</v>
      </c>
      <c r="E11" s="156"/>
      <c r="F11" s="157">
        <v>35156</v>
      </c>
      <c r="G11" s="158"/>
      <c r="H11" s="159"/>
    </row>
    <row r="12" spans="1:8" x14ac:dyDescent="0.2">
      <c r="A12" s="160"/>
      <c r="B12" s="161"/>
      <c r="C12" s="168"/>
      <c r="D12" s="163">
        <v>16371</v>
      </c>
      <c r="E12" s="164"/>
      <c r="F12" s="165">
        <v>22430</v>
      </c>
      <c r="G12" s="166"/>
      <c r="H12" s="167"/>
    </row>
    <row r="13" spans="1:8" x14ac:dyDescent="0.2">
      <c r="A13" s="148"/>
      <c r="B13" s="153"/>
      <c r="C13" s="169"/>
      <c r="D13" s="170">
        <v>29509</v>
      </c>
      <c r="E13" s="171"/>
      <c r="F13" s="172">
        <v>36752</v>
      </c>
      <c r="G13" s="173"/>
      <c r="H13" s="159"/>
    </row>
    <row r="14" spans="1:8" x14ac:dyDescent="0.2">
      <c r="A14" s="160"/>
      <c r="B14" s="161"/>
      <c r="C14" s="162"/>
      <c r="D14" s="163">
        <v>25737</v>
      </c>
      <c r="E14" s="164"/>
      <c r="F14" s="165">
        <v>23320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5.33</v>
      </c>
      <c r="C19" s="174">
        <f>ROUND(VALUE(SUBSTITUTE(実質収支比率等に係る経年分析!G$48,"▲","-")),2)</f>
        <v>2.98</v>
      </c>
      <c r="D19" s="174">
        <f>ROUND(VALUE(SUBSTITUTE(実質収支比率等に係る経年分析!H$48,"▲","-")),2)</f>
        <v>4.18</v>
      </c>
      <c r="E19" s="174">
        <f>ROUND(VALUE(SUBSTITUTE(実質収支比率等に係る経年分析!I$48,"▲","-")),2)</f>
        <v>5.48</v>
      </c>
      <c r="F19" s="174">
        <f>ROUND(VALUE(SUBSTITUTE(実質収支比率等に係る経年分析!J$48,"▲","-")),2)</f>
        <v>4.4800000000000004</v>
      </c>
    </row>
    <row r="20" spans="1:11" x14ac:dyDescent="0.2">
      <c r="A20" s="174" t="s">
        <v>57</v>
      </c>
      <c r="B20" s="174">
        <f>ROUND(VALUE(SUBSTITUTE(実質収支比率等に係る経年分析!F$47,"▲","-")),2)</f>
        <v>22</v>
      </c>
      <c r="C20" s="174">
        <f>ROUND(VALUE(SUBSTITUTE(実質収支比率等に係る経年分析!G$47,"▲","-")),2)</f>
        <v>26.07</v>
      </c>
      <c r="D20" s="174">
        <f>ROUND(VALUE(SUBSTITUTE(実質収支比率等に係る経年分析!H$47,"▲","-")),2)</f>
        <v>25.98</v>
      </c>
      <c r="E20" s="174">
        <f>ROUND(VALUE(SUBSTITUTE(実質収支比率等に係る経年分析!I$47,"▲","-")),2)</f>
        <v>29.25</v>
      </c>
      <c r="F20" s="174">
        <f>ROUND(VALUE(SUBSTITUTE(実質収支比率等に係る経年分析!J$47,"▲","-")),2)</f>
        <v>30.33</v>
      </c>
    </row>
    <row r="21" spans="1:11" x14ac:dyDescent="0.2">
      <c r="A21" s="174" t="s">
        <v>58</v>
      </c>
      <c r="B21" s="174">
        <f>IF(ISNUMBER(VALUE(SUBSTITUTE(実質収支比率等に係る経年分析!F$49,"▲","-"))),ROUND(VALUE(SUBSTITUTE(実質収支比率等に係る経年分析!F$49,"▲","-")),2),NA())</f>
        <v>1.27</v>
      </c>
      <c r="C21" s="174">
        <f>IF(ISNUMBER(VALUE(SUBSTITUTE(実質収支比率等に係る経年分析!G$49,"▲","-"))),ROUND(VALUE(SUBSTITUTE(実質収支比率等に係る経年分析!G$49,"▲","-")),2),NA())</f>
        <v>0.75</v>
      </c>
      <c r="D21" s="174">
        <f>IF(ISNUMBER(VALUE(SUBSTITUTE(実質収支比率等に係る経年分析!H$49,"▲","-"))),ROUND(VALUE(SUBSTITUTE(実質収支比率等に係る経年分析!H$49,"▲","-")),2),NA())</f>
        <v>1.1100000000000001</v>
      </c>
      <c r="E21" s="174">
        <f>IF(ISNUMBER(VALUE(SUBSTITUTE(実質収支比率等に係る経年分析!I$49,"▲","-"))),ROUND(VALUE(SUBSTITUTE(実質収支比率等に係る経年分析!I$49,"▲","-")),2),NA())</f>
        <v>1.21</v>
      </c>
      <c r="F21" s="174">
        <f>IF(ISNUMBER(VALUE(SUBSTITUTE(実質収支比率等に係る経年分析!J$49,"▲","-"))),ROUND(VALUE(SUBSTITUTE(実質収支比率等に係る経年分析!J$49,"▲","-")),2),NA())</f>
        <v>-0.68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2.13</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0.09</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0.43</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0.46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1.86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5.33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2.97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4.17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5.47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4.4800000000000004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9681</v>
      </c>
      <c r="E42" s="176"/>
      <c r="F42" s="176"/>
      <c r="G42" s="176">
        <f>'実質公債費比率（分子）の構造'!L$52</f>
        <v>10104</v>
      </c>
      <c r="H42" s="176"/>
      <c r="I42" s="176"/>
      <c r="J42" s="176">
        <f>'実質公債費比率（分子）の構造'!M$52</f>
        <v>9358</v>
      </c>
      <c r="K42" s="176"/>
      <c r="L42" s="176"/>
      <c r="M42" s="176">
        <f>'実質公債費比率（分子）の構造'!N$52</f>
        <v>8941</v>
      </c>
      <c r="N42" s="176"/>
      <c r="O42" s="176"/>
      <c r="P42" s="176">
        <f>'実質公債費比率（分子）の構造'!O$52</f>
        <v>7931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1663</v>
      </c>
      <c r="C44" s="176"/>
      <c r="D44" s="176"/>
      <c r="E44" s="176">
        <f>'実質公債費比率（分子）の構造'!L$50</f>
        <v>1551</v>
      </c>
      <c r="F44" s="176"/>
      <c r="G44" s="176"/>
      <c r="H44" s="176">
        <f>'実質公債費比率（分子）の構造'!M$50</f>
        <v>1675</v>
      </c>
      <c r="I44" s="176"/>
      <c r="J44" s="176"/>
      <c r="K44" s="176">
        <f>'実質公債費比率（分子）の構造'!N$50</f>
        <v>1579</v>
      </c>
      <c r="L44" s="176"/>
      <c r="M44" s="176"/>
      <c r="N44" s="176">
        <f>'実質公債費比率（分子）の構造'!O$50</f>
        <v>802</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1283</v>
      </c>
      <c r="C46" s="176"/>
      <c r="D46" s="176"/>
      <c r="E46" s="176">
        <f>'実質公債費比率（分子）の構造'!L$48</f>
        <v>1318</v>
      </c>
      <c r="F46" s="176"/>
      <c r="G46" s="176"/>
      <c r="H46" s="176">
        <f>'実質公債費比率（分子）の構造'!M$48</f>
        <v>1267</v>
      </c>
      <c r="I46" s="176"/>
      <c r="J46" s="176"/>
      <c r="K46" s="176">
        <f>'実質公債費比率（分子）の構造'!N$48</f>
        <v>950</v>
      </c>
      <c r="L46" s="176"/>
      <c r="M46" s="176"/>
      <c r="N46" s="176">
        <f>'実質公債費比率（分子）の構造'!O$48</f>
        <v>982</v>
      </c>
      <c r="O46" s="176"/>
      <c r="P46" s="176"/>
    </row>
    <row r="47" spans="1:16" x14ac:dyDescent="0.2">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8221</v>
      </c>
      <c r="C49" s="176"/>
      <c r="D49" s="176"/>
      <c r="E49" s="176">
        <f>'実質公債費比率（分子）の構造'!L$45</f>
        <v>8528</v>
      </c>
      <c r="F49" s="176"/>
      <c r="G49" s="176"/>
      <c r="H49" s="176">
        <f>'実質公債費比率（分子）の構造'!M$45</f>
        <v>8041</v>
      </c>
      <c r="I49" s="176"/>
      <c r="J49" s="176"/>
      <c r="K49" s="176">
        <f>'実質公債費比率（分子）の構造'!N$45</f>
        <v>7635</v>
      </c>
      <c r="L49" s="176"/>
      <c r="M49" s="176"/>
      <c r="N49" s="176">
        <f>'実質公債費比率（分子）の構造'!O$45</f>
        <v>7815</v>
      </c>
      <c r="O49" s="176"/>
      <c r="P49" s="176"/>
    </row>
    <row r="50" spans="1:16" x14ac:dyDescent="0.2">
      <c r="A50" s="176" t="s">
        <v>72</v>
      </c>
      <c r="B50" s="176" t="e">
        <f>NA()</f>
        <v>#N/A</v>
      </c>
      <c r="C50" s="176">
        <f>IF(ISNUMBER('実質公債費比率（分子）の構造'!K$53),'実質公債費比率（分子）の構造'!K$53,NA())</f>
        <v>1486</v>
      </c>
      <c r="D50" s="176" t="e">
        <f>NA()</f>
        <v>#N/A</v>
      </c>
      <c r="E50" s="176" t="e">
        <f>NA()</f>
        <v>#N/A</v>
      </c>
      <c r="F50" s="176">
        <f>IF(ISNUMBER('実質公債費比率（分子）の構造'!L$53),'実質公債費比率（分子）の構造'!L$53,NA())</f>
        <v>1293</v>
      </c>
      <c r="G50" s="176" t="e">
        <f>NA()</f>
        <v>#N/A</v>
      </c>
      <c r="H50" s="176" t="e">
        <f>NA()</f>
        <v>#N/A</v>
      </c>
      <c r="I50" s="176">
        <f>IF(ISNUMBER('実質公債費比率（分子）の構造'!M$53),'実質公債費比率（分子）の構造'!M$53,NA())</f>
        <v>1625</v>
      </c>
      <c r="J50" s="176" t="e">
        <f>NA()</f>
        <v>#N/A</v>
      </c>
      <c r="K50" s="176" t="e">
        <f>NA()</f>
        <v>#N/A</v>
      </c>
      <c r="L50" s="176">
        <f>IF(ISNUMBER('実質公債費比率（分子）の構造'!N$53),'実質公債費比率（分子）の構造'!N$53,NA())</f>
        <v>1223</v>
      </c>
      <c r="M50" s="176" t="e">
        <f>NA()</f>
        <v>#N/A</v>
      </c>
      <c r="N50" s="176" t="e">
        <f>NA()</f>
        <v>#N/A</v>
      </c>
      <c r="O50" s="176">
        <f>IF(ISNUMBER('実質公債費比率（分子）の構造'!O$53),'実質公債費比率（分子）の構造'!O$53,NA())</f>
        <v>1668</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52919</v>
      </c>
      <c r="E56" s="175"/>
      <c r="F56" s="175"/>
      <c r="G56" s="175">
        <f>'将来負担比率（分子）の構造'!J$52</f>
        <v>49350</v>
      </c>
      <c r="H56" s="175"/>
      <c r="I56" s="175"/>
      <c r="J56" s="175">
        <f>'将来負担比率（分子）の構造'!K$52</f>
        <v>47530</v>
      </c>
      <c r="K56" s="175"/>
      <c r="L56" s="175"/>
      <c r="M56" s="175">
        <f>'将来負担比率（分子）の構造'!L$52</f>
        <v>47324</v>
      </c>
      <c r="N56" s="175"/>
      <c r="O56" s="175"/>
      <c r="P56" s="175">
        <f>'将来負担比率（分子）の構造'!M$52</f>
        <v>46069</v>
      </c>
    </row>
    <row r="57" spans="1:16" x14ac:dyDescent="0.2">
      <c r="A57" s="175" t="s">
        <v>44</v>
      </c>
      <c r="B57" s="175"/>
      <c r="C57" s="175"/>
      <c r="D57" s="175">
        <f>'将来負担比率（分子）の構造'!I$51</f>
        <v>30208</v>
      </c>
      <c r="E57" s="175"/>
      <c r="F57" s="175"/>
      <c r="G57" s="175">
        <f>'将来負担比率（分子）の構造'!J$51</f>
        <v>28467</v>
      </c>
      <c r="H57" s="175"/>
      <c r="I57" s="175"/>
      <c r="J57" s="175">
        <f>'将来負担比率（分子）の構造'!K$51</f>
        <v>32485</v>
      </c>
      <c r="K57" s="175"/>
      <c r="L57" s="175"/>
      <c r="M57" s="175">
        <f>'将来負担比率（分子）の構造'!L$51</f>
        <v>38279</v>
      </c>
      <c r="N57" s="175"/>
      <c r="O57" s="175"/>
      <c r="P57" s="175">
        <f>'将来負担比率（分子）の構造'!M$51</f>
        <v>33738</v>
      </c>
    </row>
    <row r="58" spans="1:16" x14ac:dyDescent="0.2">
      <c r="A58" s="175" t="s">
        <v>43</v>
      </c>
      <c r="B58" s="175"/>
      <c r="C58" s="175"/>
      <c r="D58" s="175">
        <f>'将来負担比率（分子）の構造'!I$50</f>
        <v>35072</v>
      </c>
      <c r="E58" s="175"/>
      <c r="F58" s="175"/>
      <c r="G58" s="175">
        <f>'将来負担比率（分子）の構造'!J$50</f>
        <v>40070</v>
      </c>
      <c r="H58" s="175"/>
      <c r="I58" s="175"/>
      <c r="J58" s="175">
        <f>'将来負担比率（分子）の構造'!K$50</f>
        <v>41320</v>
      </c>
      <c r="K58" s="175"/>
      <c r="L58" s="175"/>
      <c r="M58" s="175">
        <f>'将来負担比率（分子）の構造'!L$50</f>
        <v>42635</v>
      </c>
      <c r="N58" s="175"/>
      <c r="O58" s="175"/>
      <c r="P58" s="175">
        <f>'将来負担比率（分子）の構造'!M$50</f>
        <v>50791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20</v>
      </c>
      <c r="C61" s="175"/>
      <c r="D61" s="175"/>
      <c r="E61" s="175">
        <f>'将来負担比率（分子）の構造'!J$46</f>
        <v>20</v>
      </c>
      <c r="F61" s="175"/>
      <c r="G61" s="175"/>
      <c r="H61" s="175">
        <f>'将来負担比率（分子）の構造'!K$46</f>
        <v>12</v>
      </c>
      <c r="I61" s="175"/>
      <c r="J61" s="175"/>
      <c r="K61" s="175">
        <f>'将来負担比率（分子）の構造'!L$46</f>
        <v>10</v>
      </c>
      <c r="L61" s="175"/>
      <c r="M61" s="175"/>
      <c r="N61" s="175">
        <f>'将来負担比率（分子）の構造'!M$46</f>
        <v>11</v>
      </c>
      <c r="O61" s="175"/>
      <c r="P61" s="175"/>
    </row>
    <row r="62" spans="1:16" x14ac:dyDescent="0.2">
      <c r="A62" s="175" t="s">
        <v>37</v>
      </c>
      <c r="B62" s="175">
        <f>'将来負担比率（分子）の構造'!I$45</f>
        <v>23591</v>
      </c>
      <c r="C62" s="175"/>
      <c r="D62" s="175"/>
      <c r="E62" s="175">
        <f>'将来負担比率（分子）の構造'!J$45</f>
        <v>24535</v>
      </c>
      <c r="F62" s="175"/>
      <c r="G62" s="175"/>
      <c r="H62" s="175">
        <f>'将来負担比率（分子）の構造'!K$45</f>
        <v>23519</v>
      </c>
      <c r="I62" s="175"/>
      <c r="J62" s="175"/>
      <c r="K62" s="175">
        <f>'将来負担比率（分子）の構造'!L$45</f>
        <v>22970</v>
      </c>
      <c r="L62" s="175"/>
      <c r="M62" s="175"/>
      <c r="N62" s="175">
        <f>'将来負担比率（分子）の構造'!M$45</f>
        <v>21123</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15972</v>
      </c>
      <c r="C64" s="175"/>
      <c r="D64" s="175"/>
      <c r="E64" s="175">
        <f>'将来負担比率（分子）の構造'!J$43</f>
        <v>17283</v>
      </c>
      <c r="F64" s="175"/>
      <c r="G64" s="175"/>
      <c r="H64" s="175">
        <f>'将来負担比率（分子）の構造'!K$43</f>
        <v>19252</v>
      </c>
      <c r="I64" s="175"/>
      <c r="J64" s="175"/>
      <c r="K64" s="175">
        <f>'将来負担比率（分子）の構造'!L$43</f>
        <v>21040</v>
      </c>
      <c r="L64" s="175"/>
      <c r="M64" s="175"/>
      <c r="N64" s="175">
        <f>'将来負担比率（分子）の構造'!M$43</f>
        <v>20574</v>
      </c>
      <c r="O64" s="175"/>
      <c r="P64" s="175"/>
    </row>
    <row r="65" spans="1:16" x14ac:dyDescent="0.2">
      <c r="A65" s="175" t="s">
        <v>34</v>
      </c>
      <c r="B65" s="175">
        <f>'将来負担比率（分子）の構造'!I$42</f>
        <v>6419</v>
      </c>
      <c r="C65" s="175"/>
      <c r="D65" s="175"/>
      <c r="E65" s="175">
        <f>'将来負担比率（分子）の構造'!J$42</f>
        <v>3654</v>
      </c>
      <c r="F65" s="175"/>
      <c r="G65" s="175"/>
      <c r="H65" s="175">
        <f>'将来負担比率（分子）の構造'!K$42</f>
        <v>3512</v>
      </c>
      <c r="I65" s="175"/>
      <c r="J65" s="175"/>
      <c r="K65" s="175">
        <f>'将来負担比率（分子）の構造'!L$42</f>
        <v>3040</v>
      </c>
      <c r="L65" s="175"/>
      <c r="M65" s="175"/>
      <c r="N65" s="175">
        <f>'将来負担比率（分子）の構造'!M$42</f>
        <v>3684</v>
      </c>
      <c r="O65" s="175"/>
      <c r="P65" s="175"/>
    </row>
    <row r="66" spans="1:16" x14ac:dyDescent="0.2">
      <c r="A66" s="175" t="s">
        <v>33</v>
      </c>
      <c r="B66" s="175">
        <f>'将来負担比率（分子）の構造'!I$41</f>
        <v>57368</v>
      </c>
      <c r="C66" s="175"/>
      <c r="D66" s="175"/>
      <c r="E66" s="175">
        <f>'将来負担比率（分子）の構造'!J$41</f>
        <v>58320</v>
      </c>
      <c r="F66" s="175"/>
      <c r="G66" s="175"/>
      <c r="H66" s="175">
        <f>'将来負担比率（分子）の構造'!K$41</f>
        <v>62415</v>
      </c>
      <c r="I66" s="175"/>
      <c r="J66" s="175"/>
      <c r="K66" s="175">
        <f>'将来負担比率（分子）の構造'!L$41</f>
        <v>60061</v>
      </c>
      <c r="L66" s="175"/>
      <c r="M66" s="175"/>
      <c r="N66" s="175">
        <f>'将来負担比率（分子）の構造'!M$41</f>
        <v>56198</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23816</v>
      </c>
      <c r="C72" s="179">
        <f>基金残高に係る経年分析!G55</f>
        <v>26129</v>
      </c>
      <c r="D72" s="179">
        <f>基金残高に係る経年分析!H55</f>
        <v>28645</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11566</v>
      </c>
      <c r="C74" s="179">
        <f>基金残高に係る経年分析!G57</f>
        <v>11183</v>
      </c>
      <c r="D74" s="179">
        <f>基金残高に係る経年分析!H57</f>
        <v>16875</v>
      </c>
    </row>
  </sheetData>
  <sheetProtection algorithmName="SHA-512" hashValue="pFwzLIe1FOie8BxYiagSuRYo4H1CsCXJMNiy/k8ibSA0FICGPATJftCoBfeFpVg3lArzyhQwxxVr/pGLPTjTgw==" saltValue="4cqippVjw0AyTsi5BHTK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zoomScale="70" zoomScaleNormal="7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231</v>
      </c>
      <c r="C5" s="680"/>
      <c r="D5" s="680"/>
      <c r="E5" s="680"/>
      <c r="F5" s="680"/>
      <c r="G5" s="680"/>
      <c r="H5" s="680"/>
      <c r="I5" s="680"/>
      <c r="J5" s="680"/>
      <c r="K5" s="680"/>
      <c r="L5" s="680"/>
      <c r="M5" s="680"/>
      <c r="N5" s="680"/>
      <c r="O5" s="680"/>
      <c r="P5" s="680"/>
      <c r="Q5" s="681"/>
      <c r="R5" s="676">
        <v>88742877</v>
      </c>
      <c r="S5" s="677"/>
      <c r="T5" s="677"/>
      <c r="U5" s="677"/>
      <c r="V5" s="677"/>
      <c r="W5" s="677"/>
      <c r="X5" s="677"/>
      <c r="Y5" s="702"/>
      <c r="Z5" s="715">
        <v>49.3</v>
      </c>
      <c r="AA5" s="715"/>
      <c r="AB5" s="715"/>
      <c r="AC5" s="715"/>
      <c r="AD5" s="716">
        <v>81697084</v>
      </c>
      <c r="AE5" s="716"/>
      <c r="AF5" s="716"/>
      <c r="AG5" s="716"/>
      <c r="AH5" s="716"/>
      <c r="AI5" s="716"/>
      <c r="AJ5" s="716"/>
      <c r="AK5" s="716"/>
      <c r="AL5" s="703">
        <v>84.1</v>
      </c>
      <c r="AM5" s="685"/>
      <c r="AN5" s="685"/>
      <c r="AO5" s="704"/>
      <c r="AP5" s="679" t="s">
        <v>232</v>
      </c>
      <c r="AQ5" s="680"/>
      <c r="AR5" s="680"/>
      <c r="AS5" s="680"/>
      <c r="AT5" s="680"/>
      <c r="AU5" s="680"/>
      <c r="AV5" s="680"/>
      <c r="AW5" s="680"/>
      <c r="AX5" s="680"/>
      <c r="AY5" s="680"/>
      <c r="AZ5" s="680"/>
      <c r="BA5" s="680"/>
      <c r="BB5" s="680"/>
      <c r="BC5" s="680"/>
      <c r="BD5" s="680"/>
      <c r="BE5" s="680"/>
      <c r="BF5" s="681"/>
      <c r="BG5" s="621">
        <v>79972932</v>
      </c>
      <c r="BH5" s="622"/>
      <c r="BI5" s="622"/>
      <c r="BJ5" s="622"/>
      <c r="BK5" s="622"/>
      <c r="BL5" s="622"/>
      <c r="BM5" s="622"/>
      <c r="BN5" s="623"/>
      <c r="BO5" s="659">
        <v>90.1</v>
      </c>
      <c r="BP5" s="659"/>
      <c r="BQ5" s="659"/>
      <c r="BR5" s="659"/>
      <c r="BS5" s="660">
        <v>318186</v>
      </c>
      <c r="BT5" s="660"/>
      <c r="BU5" s="660"/>
      <c r="BV5" s="660"/>
      <c r="BW5" s="660"/>
      <c r="BX5" s="660"/>
      <c r="BY5" s="660"/>
      <c r="BZ5" s="660"/>
      <c r="CA5" s="660"/>
      <c r="CB5" s="698"/>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2">
      <c r="B6" s="618" t="s">
        <v>236</v>
      </c>
      <c r="C6" s="619"/>
      <c r="D6" s="619"/>
      <c r="E6" s="619"/>
      <c r="F6" s="619"/>
      <c r="G6" s="619"/>
      <c r="H6" s="619"/>
      <c r="I6" s="619"/>
      <c r="J6" s="619"/>
      <c r="K6" s="619"/>
      <c r="L6" s="619"/>
      <c r="M6" s="619"/>
      <c r="N6" s="619"/>
      <c r="O6" s="619"/>
      <c r="P6" s="619"/>
      <c r="Q6" s="620"/>
      <c r="R6" s="621">
        <v>779391</v>
      </c>
      <c r="S6" s="622"/>
      <c r="T6" s="622"/>
      <c r="U6" s="622"/>
      <c r="V6" s="622"/>
      <c r="W6" s="622"/>
      <c r="X6" s="622"/>
      <c r="Y6" s="623"/>
      <c r="Z6" s="659">
        <v>0.4</v>
      </c>
      <c r="AA6" s="659"/>
      <c r="AB6" s="659"/>
      <c r="AC6" s="659"/>
      <c r="AD6" s="660">
        <v>779391</v>
      </c>
      <c r="AE6" s="660"/>
      <c r="AF6" s="660"/>
      <c r="AG6" s="660"/>
      <c r="AH6" s="660"/>
      <c r="AI6" s="660"/>
      <c r="AJ6" s="660"/>
      <c r="AK6" s="660"/>
      <c r="AL6" s="624">
        <v>0.8</v>
      </c>
      <c r="AM6" s="625"/>
      <c r="AN6" s="625"/>
      <c r="AO6" s="661"/>
      <c r="AP6" s="618" t="s">
        <v>237</v>
      </c>
      <c r="AQ6" s="619"/>
      <c r="AR6" s="619"/>
      <c r="AS6" s="619"/>
      <c r="AT6" s="619"/>
      <c r="AU6" s="619"/>
      <c r="AV6" s="619"/>
      <c r="AW6" s="619"/>
      <c r="AX6" s="619"/>
      <c r="AY6" s="619"/>
      <c r="AZ6" s="619"/>
      <c r="BA6" s="619"/>
      <c r="BB6" s="619"/>
      <c r="BC6" s="619"/>
      <c r="BD6" s="619"/>
      <c r="BE6" s="619"/>
      <c r="BF6" s="620"/>
      <c r="BG6" s="621">
        <v>79972932</v>
      </c>
      <c r="BH6" s="622"/>
      <c r="BI6" s="622"/>
      <c r="BJ6" s="622"/>
      <c r="BK6" s="622"/>
      <c r="BL6" s="622"/>
      <c r="BM6" s="622"/>
      <c r="BN6" s="623"/>
      <c r="BO6" s="659">
        <v>90.1</v>
      </c>
      <c r="BP6" s="659"/>
      <c r="BQ6" s="659"/>
      <c r="BR6" s="659"/>
      <c r="BS6" s="660">
        <v>318186</v>
      </c>
      <c r="BT6" s="660"/>
      <c r="BU6" s="660"/>
      <c r="BV6" s="660"/>
      <c r="BW6" s="660"/>
      <c r="BX6" s="660"/>
      <c r="BY6" s="660"/>
      <c r="BZ6" s="660"/>
      <c r="CA6" s="660"/>
      <c r="CB6" s="698"/>
      <c r="CD6" s="679" t="s">
        <v>238</v>
      </c>
      <c r="CE6" s="680"/>
      <c r="CF6" s="680"/>
      <c r="CG6" s="680"/>
      <c r="CH6" s="680"/>
      <c r="CI6" s="680"/>
      <c r="CJ6" s="680"/>
      <c r="CK6" s="680"/>
      <c r="CL6" s="680"/>
      <c r="CM6" s="680"/>
      <c r="CN6" s="680"/>
      <c r="CO6" s="680"/>
      <c r="CP6" s="680"/>
      <c r="CQ6" s="681"/>
      <c r="CR6" s="621">
        <v>752788</v>
      </c>
      <c r="CS6" s="622"/>
      <c r="CT6" s="622"/>
      <c r="CU6" s="622"/>
      <c r="CV6" s="622"/>
      <c r="CW6" s="622"/>
      <c r="CX6" s="622"/>
      <c r="CY6" s="623"/>
      <c r="CZ6" s="703">
        <v>0.4</v>
      </c>
      <c r="DA6" s="685"/>
      <c r="DB6" s="685"/>
      <c r="DC6" s="705"/>
      <c r="DD6" s="627" t="s">
        <v>239</v>
      </c>
      <c r="DE6" s="622"/>
      <c r="DF6" s="622"/>
      <c r="DG6" s="622"/>
      <c r="DH6" s="622"/>
      <c r="DI6" s="622"/>
      <c r="DJ6" s="622"/>
      <c r="DK6" s="622"/>
      <c r="DL6" s="622"/>
      <c r="DM6" s="622"/>
      <c r="DN6" s="622"/>
      <c r="DO6" s="622"/>
      <c r="DP6" s="623"/>
      <c r="DQ6" s="627">
        <v>752788</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61840</v>
      </c>
      <c r="S7" s="622"/>
      <c r="T7" s="622"/>
      <c r="U7" s="622"/>
      <c r="V7" s="622"/>
      <c r="W7" s="622"/>
      <c r="X7" s="622"/>
      <c r="Y7" s="623"/>
      <c r="Z7" s="659">
        <v>0</v>
      </c>
      <c r="AA7" s="659"/>
      <c r="AB7" s="659"/>
      <c r="AC7" s="659"/>
      <c r="AD7" s="660">
        <v>61840</v>
      </c>
      <c r="AE7" s="660"/>
      <c r="AF7" s="660"/>
      <c r="AG7" s="660"/>
      <c r="AH7" s="660"/>
      <c r="AI7" s="660"/>
      <c r="AJ7" s="660"/>
      <c r="AK7" s="660"/>
      <c r="AL7" s="624">
        <v>0.1</v>
      </c>
      <c r="AM7" s="625"/>
      <c r="AN7" s="625"/>
      <c r="AO7" s="661"/>
      <c r="AP7" s="618" t="s">
        <v>241</v>
      </c>
      <c r="AQ7" s="619"/>
      <c r="AR7" s="619"/>
      <c r="AS7" s="619"/>
      <c r="AT7" s="619"/>
      <c r="AU7" s="619"/>
      <c r="AV7" s="619"/>
      <c r="AW7" s="619"/>
      <c r="AX7" s="619"/>
      <c r="AY7" s="619"/>
      <c r="AZ7" s="619"/>
      <c r="BA7" s="619"/>
      <c r="BB7" s="619"/>
      <c r="BC7" s="619"/>
      <c r="BD7" s="619"/>
      <c r="BE7" s="619"/>
      <c r="BF7" s="620"/>
      <c r="BG7" s="621">
        <v>44756245</v>
      </c>
      <c r="BH7" s="622"/>
      <c r="BI7" s="622"/>
      <c r="BJ7" s="622"/>
      <c r="BK7" s="622"/>
      <c r="BL7" s="622"/>
      <c r="BM7" s="622"/>
      <c r="BN7" s="623"/>
      <c r="BO7" s="659">
        <v>50.4</v>
      </c>
      <c r="BP7" s="659"/>
      <c r="BQ7" s="659"/>
      <c r="BR7" s="659"/>
      <c r="BS7" s="660">
        <v>318186</v>
      </c>
      <c r="BT7" s="660"/>
      <c r="BU7" s="660"/>
      <c r="BV7" s="660"/>
      <c r="BW7" s="660"/>
      <c r="BX7" s="660"/>
      <c r="BY7" s="660"/>
      <c r="BZ7" s="660"/>
      <c r="CA7" s="660"/>
      <c r="CB7" s="698"/>
      <c r="CD7" s="618" t="s">
        <v>242</v>
      </c>
      <c r="CE7" s="619"/>
      <c r="CF7" s="619"/>
      <c r="CG7" s="619"/>
      <c r="CH7" s="619"/>
      <c r="CI7" s="619"/>
      <c r="CJ7" s="619"/>
      <c r="CK7" s="619"/>
      <c r="CL7" s="619"/>
      <c r="CM7" s="619"/>
      <c r="CN7" s="619"/>
      <c r="CO7" s="619"/>
      <c r="CP7" s="619"/>
      <c r="CQ7" s="620"/>
      <c r="CR7" s="621">
        <v>19049565</v>
      </c>
      <c r="CS7" s="622"/>
      <c r="CT7" s="622"/>
      <c r="CU7" s="622"/>
      <c r="CV7" s="622"/>
      <c r="CW7" s="622"/>
      <c r="CX7" s="622"/>
      <c r="CY7" s="623"/>
      <c r="CZ7" s="659">
        <v>10.9</v>
      </c>
      <c r="DA7" s="659"/>
      <c r="DB7" s="659"/>
      <c r="DC7" s="659"/>
      <c r="DD7" s="627">
        <v>546120</v>
      </c>
      <c r="DE7" s="622"/>
      <c r="DF7" s="622"/>
      <c r="DG7" s="622"/>
      <c r="DH7" s="622"/>
      <c r="DI7" s="622"/>
      <c r="DJ7" s="622"/>
      <c r="DK7" s="622"/>
      <c r="DL7" s="622"/>
      <c r="DM7" s="622"/>
      <c r="DN7" s="622"/>
      <c r="DO7" s="622"/>
      <c r="DP7" s="623"/>
      <c r="DQ7" s="627">
        <v>17162316</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625152</v>
      </c>
      <c r="S8" s="622"/>
      <c r="T8" s="622"/>
      <c r="U8" s="622"/>
      <c r="V8" s="622"/>
      <c r="W8" s="622"/>
      <c r="X8" s="622"/>
      <c r="Y8" s="623"/>
      <c r="Z8" s="659">
        <v>0.3</v>
      </c>
      <c r="AA8" s="659"/>
      <c r="AB8" s="659"/>
      <c r="AC8" s="659"/>
      <c r="AD8" s="660">
        <v>625152</v>
      </c>
      <c r="AE8" s="660"/>
      <c r="AF8" s="660"/>
      <c r="AG8" s="660"/>
      <c r="AH8" s="660"/>
      <c r="AI8" s="660"/>
      <c r="AJ8" s="660"/>
      <c r="AK8" s="660"/>
      <c r="AL8" s="624">
        <v>0.6</v>
      </c>
      <c r="AM8" s="625"/>
      <c r="AN8" s="625"/>
      <c r="AO8" s="661"/>
      <c r="AP8" s="618" t="s">
        <v>244</v>
      </c>
      <c r="AQ8" s="619"/>
      <c r="AR8" s="619"/>
      <c r="AS8" s="619"/>
      <c r="AT8" s="619"/>
      <c r="AU8" s="619"/>
      <c r="AV8" s="619"/>
      <c r="AW8" s="619"/>
      <c r="AX8" s="619"/>
      <c r="AY8" s="619"/>
      <c r="AZ8" s="619"/>
      <c r="BA8" s="619"/>
      <c r="BB8" s="619"/>
      <c r="BC8" s="619"/>
      <c r="BD8" s="619"/>
      <c r="BE8" s="619"/>
      <c r="BF8" s="620"/>
      <c r="BG8" s="621">
        <v>981913</v>
      </c>
      <c r="BH8" s="622"/>
      <c r="BI8" s="622"/>
      <c r="BJ8" s="622"/>
      <c r="BK8" s="622"/>
      <c r="BL8" s="622"/>
      <c r="BM8" s="622"/>
      <c r="BN8" s="623"/>
      <c r="BO8" s="659">
        <v>1.1000000000000001</v>
      </c>
      <c r="BP8" s="659"/>
      <c r="BQ8" s="659"/>
      <c r="BR8" s="659"/>
      <c r="BS8" s="660" t="s">
        <v>239</v>
      </c>
      <c r="BT8" s="660"/>
      <c r="BU8" s="660"/>
      <c r="BV8" s="660"/>
      <c r="BW8" s="660"/>
      <c r="BX8" s="660"/>
      <c r="BY8" s="660"/>
      <c r="BZ8" s="660"/>
      <c r="CA8" s="660"/>
      <c r="CB8" s="698"/>
      <c r="CD8" s="618" t="s">
        <v>245</v>
      </c>
      <c r="CE8" s="619"/>
      <c r="CF8" s="619"/>
      <c r="CG8" s="619"/>
      <c r="CH8" s="619"/>
      <c r="CI8" s="619"/>
      <c r="CJ8" s="619"/>
      <c r="CK8" s="619"/>
      <c r="CL8" s="619"/>
      <c r="CM8" s="619"/>
      <c r="CN8" s="619"/>
      <c r="CO8" s="619"/>
      <c r="CP8" s="619"/>
      <c r="CQ8" s="620"/>
      <c r="CR8" s="621">
        <v>86449670</v>
      </c>
      <c r="CS8" s="622"/>
      <c r="CT8" s="622"/>
      <c r="CU8" s="622"/>
      <c r="CV8" s="622"/>
      <c r="CW8" s="622"/>
      <c r="CX8" s="622"/>
      <c r="CY8" s="623"/>
      <c r="CZ8" s="659">
        <v>49.4</v>
      </c>
      <c r="DA8" s="659"/>
      <c r="DB8" s="659"/>
      <c r="DC8" s="659"/>
      <c r="DD8" s="627">
        <v>1636362</v>
      </c>
      <c r="DE8" s="622"/>
      <c r="DF8" s="622"/>
      <c r="DG8" s="622"/>
      <c r="DH8" s="622"/>
      <c r="DI8" s="622"/>
      <c r="DJ8" s="622"/>
      <c r="DK8" s="622"/>
      <c r="DL8" s="622"/>
      <c r="DM8" s="622"/>
      <c r="DN8" s="622"/>
      <c r="DO8" s="622"/>
      <c r="DP8" s="623"/>
      <c r="DQ8" s="627">
        <v>38434711</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500069</v>
      </c>
      <c r="S9" s="622"/>
      <c r="T9" s="622"/>
      <c r="U9" s="622"/>
      <c r="V9" s="622"/>
      <c r="W9" s="622"/>
      <c r="X9" s="622"/>
      <c r="Y9" s="623"/>
      <c r="Z9" s="659">
        <v>0.3</v>
      </c>
      <c r="AA9" s="659"/>
      <c r="AB9" s="659"/>
      <c r="AC9" s="659"/>
      <c r="AD9" s="660">
        <v>500069</v>
      </c>
      <c r="AE9" s="660"/>
      <c r="AF9" s="660"/>
      <c r="AG9" s="660"/>
      <c r="AH9" s="660"/>
      <c r="AI9" s="660"/>
      <c r="AJ9" s="660"/>
      <c r="AK9" s="660"/>
      <c r="AL9" s="624">
        <v>0.5</v>
      </c>
      <c r="AM9" s="625"/>
      <c r="AN9" s="625"/>
      <c r="AO9" s="661"/>
      <c r="AP9" s="618" t="s">
        <v>247</v>
      </c>
      <c r="AQ9" s="619"/>
      <c r="AR9" s="619"/>
      <c r="AS9" s="619"/>
      <c r="AT9" s="619"/>
      <c r="AU9" s="619"/>
      <c r="AV9" s="619"/>
      <c r="AW9" s="619"/>
      <c r="AX9" s="619"/>
      <c r="AY9" s="619"/>
      <c r="AZ9" s="619"/>
      <c r="BA9" s="619"/>
      <c r="BB9" s="619"/>
      <c r="BC9" s="619"/>
      <c r="BD9" s="619"/>
      <c r="BE9" s="619"/>
      <c r="BF9" s="620"/>
      <c r="BG9" s="621">
        <v>40278267</v>
      </c>
      <c r="BH9" s="622"/>
      <c r="BI9" s="622"/>
      <c r="BJ9" s="622"/>
      <c r="BK9" s="622"/>
      <c r="BL9" s="622"/>
      <c r="BM9" s="622"/>
      <c r="BN9" s="623"/>
      <c r="BO9" s="659">
        <v>45.4</v>
      </c>
      <c r="BP9" s="659"/>
      <c r="BQ9" s="659"/>
      <c r="BR9" s="659"/>
      <c r="BS9" s="660" t="s">
        <v>189</v>
      </c>
      <c r="BT9" s="660"/>
      <c r="BU9" s="660"/>
      <c r="BV9" s="660"/>
      <c r="BW9" s="660"/>
      <c r="BX9" s="660"/>
      <c r="BY9" s="660"/>
      <c r="BZ9" s="660"/>
      <c r="CA9" s="660"/>
      <c r="CB9" s="698"/>
      <c r="CD9" s="618" t="s">
        <v>248</v>
      </c>
      <c r="CE9" s="619"/>
      <c r="CF9" s="619"/>
      <c r="CG9" s="619"/>
      <c r="CH9" s="619"/>
      <c r="CI9" s="619"/>
      <c r="CJ9" s="619"/>
      <c r="CK9" s="619"/>
      <c r="CL9" s="619"/>
      <c r="CM9" s="619"/>
      <c r="CN9" s="619"/>
      <c r="CO9" s="619"/>
      <c r="CP9" s="619"/>
      <c r="CQ9" s="620"/>
      <c r="CR9" s="621">
        <v>22900998</v>
      </c>
      <c r="CS9" s="622"/>
      <c r="CT9" s="622"/>
      <c r="CU9" s="622"/>
      <c r="CV9" s="622"/>
      <c r="CW9" s="622"/>
      <c r="CX9" s="622"/>
      <c r="CY9" s="623"/>
      <c r="CZ9" s="659">
        <v>13.1</v>
      </c>
      <c r="DA9" s="659"/>
      <c r="DB9" s="659"/>
      <c r="DC9" s="659"/>
      <c r="DD9" s="627">
        <v>273940</v>
      </c>
      <c r="DE9" s="622"/>
      <c r="DF9" s="622"/>
      <c r="DG9" s="622"/>
      <c r="DH9" s="622"/>
      <c r="DI9" s="622"/>
      <c r="DJ9" s="622"/>
      <c r="DK9" s="622"/>
      <c r="DL9" s="622"/>
      <c r="DM9" s="622"/>
      <c r="DN9" s="622"/>
      <c r="DO9" s="622"/>
      <c r="DP9" s="623"/>
      <c r="DQ9" s="627">
        <v>12939805</v>
      </c>
      <c r="DR9" s="622"/>
      <c r="DS9" s="622"/>
      <c r="DT9" s="622"/>
      <c r="DU9" s="622"/>
      <c r="DV9" s="622"/>
      <c r="DW9" s="622"/>
      <c r="DX9" s="622"/>
      <c r="DY9" s="622"/>
      <c r="DZ9" s="622"/>
      <c r="EA9" s="622"/>
      <c r="EB9" s="622"/>
      <c r="EC9" s="658"/>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141</v>
      </c>
      <c r="S10" s="622"/>
      <c r="T10" s="622"/>
      <c r="U10" s="622"/>
      <c r="V10" s="622"/>
      <c r="W10" s="622"/>
      <c r="X10" s="622"/>
      <c r="Y10" s="623"/>
      <c r="Z10" s="659" t="s">
        <v>239</v>
      </c>
      <c r="AA10" s="659"/>
      <c r="AB10" s="659"/>
      <c r="AC10" s="659"/>
      <c r="AD10" s="660" t="s">
        <v>239</v>
      </c>
      <c r="AE10" s="660"/>
      <c r="AF10" s="660"/>
      <c r="AG10" s="660"/>
      <c r="AH10" s="660"/>
      <c r="AI10" s="660"/>
      <c r="AJ10" s="660"/>
      <c r="AK10" s="660"/>
      <c r="AL10" s="624" t="s">
        <v>189</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1151656</v>
      </c>
      <c r="BH10" s="622"/>
      <c r="BI10" s="622"/>
      <c r="BJ10" s="622"/>
      <c r="BK10" s="622"/>
      <c r="BL10" s="622"/>
      <c r="BM10" s="622"/>
      <c r="BN10" s="623"/>
      <c r="BO10" s="659">
        <v>1.3</v>
      </c>
      <c r="BP10" s="659"/>
      <c r="BQ10" s="659"/>
      <c r="BR10" s="659"/>
      <c r="BS10" s="660" t="s">
        <v>189</v>
      </c>
      <c r="BT10" s="660"/>
      <c r="BU10" s="660"/>
      <c r="BV10" s="660"/>
      <c r="BW10" s="660"/>
      <c r="BX10" s="660"/>
      <c r="BY10" s="660"/>
      <c r="BZ10" s="660"/>
      <c r="CA10" s="660"/>
      <c r="CB10" s="698"/>
      <c r="CD10" s="618" t="s">
        <v>251</v>
      </c>
      <c r="CE10" s="619"/>
      <c r="CF10" s="619"/>
      <c r="CG10" s="619"/>
      <c r="CH10" s="619"/>
      <c r="CI10" s="619"/>
      <c r="CJ10" s="619"/>
      <c r="CK10" s="619"/>
      <c r="CL10" s="619"/>
      <c r="CM10" s="619"/>
      <c r="CN10" s="619"/>
      <c r="CO10" s="619"/>
      <c r="CP10" s="619"/>
      <c r="CQ10" s="620"/>
      <c r="CR10" s="621">
        <v>95270</v>
      </c>
      <c r="CS10" s="622"/>
      <c r="CT10" s="622"/>
      <c r="CU10" s="622"/>
      <c r="CV10" s="622"/>
      <c r="CW10" s="622"/>
      <c r="CX10" s="622"/>
      <c r="CY10" s="623"/>
      <c r="CZ10" s="659">
        <v>0.1</v>
      </c>
      <c r="DA10" s="659"/>
      <c r="DB10" s="659"/>
      <c r="DC10" s="659"/>
      <c r="DD10" s="627">
        <v>8398</v>
      </c>
      <c r="DE10" s="622"/>
      <c r="DF10" s="622"/>
      <c r="DG10" s="622"/>
      <c r="DH10" s="622"/>
      <c r="DI10" s="622"/>
      <c r="DJ10" s="622"/>
      <c r="DK10" s="622"/>
      <c r="DL10" s="622"/>
      <c r="DM10" s="622"/>
      <c r="DN10" s="622"/>
      <c r="DO10" s="622"/>
      <c r="DP10" s="623"/>
      <c r="DQ10" s="627">
        <v>85573</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11163344</v>
      </c>
      <c r="S11" s="622"/>
      <c r="T11" s="622"/>
      <c r="U11" s="622"/>
      <c r="V11" s="622"/>
      <c r="W11" s="622"/>
      <c r="X11" s="622"/>
      <c r="Y11" s="623"/>
      <c r="Z11" s="624">
        <v>6.2</v>
      </c>
      <c r="AA11" s="625"/>
      <c r="AB11" s="625"/>
      <c r="AC11" s="626"/>
      <c r="AD11" s="627">
        <v>11163344</v>
      </c>
      <c r="AE11" s="622"/>
      <c r="AF11" s="622"/>
      <c r="AG11" s="622"/>
      <c r="AH11" s="622"/>
      <c r="AI11" s="622"/>
      <c r="AJ11" s="622"/>
      <c r="AK11" s="623"/>
      <c r="AL11" s="624">
        <v>11.5</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2344409</v>
      </c>
      <c r="BH11" s="622"/>
      <c r="BI11" s="622"/>
      <c r="BJ11" s="622"/>
      <c r="BK11" s="622"/>
      <c r="BL11" s="622"/>
      <c r="BM11" s="622"/>
      <c r="BN11" s="623"/>
      <c r="BO11" s="659">
        <v>2.6</v>
      </c>
      <c r="BP11" s="659"/>
      <c r="BQ11" s="659"/>
      <c r="BR11" s="659"/>
      <c r="BS11" s="660">
        <v>318186</v>
      </c>
      <c r="BT11" s="660"/>
      <c r="BU11" s="660"/>
      <c r="BV11" s="660"/>
      <c r="BW11" s="660"/>
      <c r="BX11" s="660"/>
      <c r="BY11" s="660"/>
      <c r="BZ11" s="660"/>
      <c r="CA11" s="660"/>
      <c r="CB11" s="698"/>
      <c r="CD11" s="618" t="s">
        <v>254</v>
      </c>
      <c r="CE11" s="619"/>
      <c r="CF11" s="619"/>
      <c r="CG11" s="619"/>
      <c r="CH11" s="619"/>
      <c r="CI11" s="619"/>
      <c r="CJ11" s="619"/>
      <c r="CK11" s="619"/>
      <c r="CL11" s="619"/>
      <c r="CM11" s="619"/>
      <c r="CN11" s="619"/>
      <c r="CO11" s="619"/>
      <c r="CP11" s="619"/>
      <c r="CQ11" s="620"/>
      <c r="CR11" s="621">
        <v>500235</v>
      </c>
      <c r="CS11" s="622"/>
      <c r="CT11" s="622"/>
      <c r="CU11" s="622"/>
      <c r="CV11" s="622"/>
      <c r="CW11" s="622"/>
      <c r="CX11" s="622"/>
      <c r="CY11" s="623"/>
      <c r="CZ11" s="659">
        <v>0.3</v>
      </c>
      <c r="DA11" s="659"/>
      <c r="DB11" s="659"/>
      <c r="DC11" s="659"/>
      <c r="DD11" s="627">
        <v>243061</v>
      </c>
      <c r="DE11" s="622"/>
      <c r="DF11" s="622"/>
      <c r="DG11" s="622"/>
      <c r="DH11" s="622"/>
      <c r="DI11" s="622"/>
      <c r="DJ11" s="622"/>
      <c r="DK11" s="622"/>
      <c r="DL11" s="622"/>
      <c r="DM11" s="622"/>
      <c r="DN11" s="622"/>
      <c r="DO11" s="622"/>
      <c r="DP11" s="623"/>
      <c r="DQ11" s="627">
        <v>405869</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t="s">
        <v>189</v>
      </c>
      <c r="S12" s="622"/>
      <c r="T12" s="622"/>
      <c r="U12" s="622"/>
      <c r="V12" s="622"/>
      <c r="W12" s="622"/>
      <c r="X12" s="622"/>
      <c r="Y12" s="623"/>
      <c r="Z12" s="659" t="s">
        <v>239</v>
      </c>
      <c r="AA12" s="659"/>
      <c r="AB12" s="659"/>
      <c r="AC12" s="659"/>
      <c r="AD12" s="660" t="s">
        <v>239</v>
      </c>
      <c r="AE12" s="660"/>
      <c r="AF12" s="660"/>
      <c r="AG12" s="660"/>
      <c r="AH12" s="660"/>
      <c r="AI12" s="660"/>
      <c r="AJ12" s="660"/>
      <c r="AK12" s="660"/>
      <c r="AL12" s="624" t="s">
        <v>239</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31553655</v>
      </c>
      <c r="BH12" s="622"/>
      <c r="BI12" s="622"/>
      <c r="BJ12" s="622"/>
      <c r="BK12" s="622"/>
      <c r="BL12" s="622"/>
      <c r="BM12" s="622"/>
      <c r="BN12" s="623"/>
      <c r="BO12" s="659">
        <v>35.6</v>
      </c>
      <c r="BP12" s="659"/>
      <c r="BQ12" s="659"/>
      <c r="BR12" s="659"/>
      <c r="BS12" s="660" t="s">
        <v>239</v>
      </c>
      <c r="BT12" s="660"/>
      <c r="BU12" s="660"/>
      <c r="BV12" s="660"/>
      <c r="BW12" s="660"/>
      <c r="BX12" s="660"/>
      <c r="BY12" s="660"/>
      <c r="BZ12" s="660"/>
      <c r="CA12" s="660"/>
      <c r="CB12" s="698"/>
      <c r="CD12" s="618" t="s">
        <v>257</v>
      </c>
      <c r="CE12" s="619"/>
      <c r="CF12" s="619"/>
      <c r="CG12" s="619"/>
      <c r="CH12" s="619"/>
      <c r="CI12" s="619"/>
      <c r="CJ12" s="619"/>
      <c r="CK12" s="619"/>
      <c r="CL12" s="619"/>
      <c r="CM12" s="619"/>
      <c r="CN12" s="619"/>
      <c r="CO12" s="619"/>
      <c r="CP12" s="619"/>
      <c r="CQ12" s="620"/>
      <c r="CR12" s="621">
        <v>1479889</v>
      </c>
      <c r="CS12" s="622"/>
      <c r="CT12" s="622"/>
      <c r="CU12" s="622"/>
      <c r="CV12" s="622"/>
      <c r="CW12" s="622"/>
      <c r="CX12" s="622"/>
      <c r="CY12" s="623"/>
      <c r="CZ12" s="659">
        <v>0.8</v>
      </c>
      <c r="DA12" s="659"/>
      <c r="DB12" s="659"/>
      <c r="DC12" s="659"/>
      <c r="DD12" s="627">
        <v>11732</v>
      </c>
      <c r="DE12" s="622"/>
      <c r="DF12" s="622"/>
      <c r="DG12" s="622"/>
      <c r="DH12" s="622"/>
      <c r="DI12" s="622"/>
      <c r="DJ12" s="622"/>
      <c r="DK12" s="622"/>
      <c r="DL12" s="622"/>
      <c r="DM12" s="622"/>
      <c r="DN12" s="622"/>
      <c r="DO12" s="622"/>
      <c r="DP12" s="623"/>
      <c r="DQ12" s="627">
        <v>579625</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189</v>
      </c>
      <c r="S13" s="622"/>
      <c r="T13" s="622"/>
      <c r="U13" s="622"/>
      <c r="V13" s="622"/>
      <c r="W13" s="622"/>
      <c r="X13" s="622"/>
      <c r="Y13" s="623"/>
      <c r="Z13" s="659" t="s">
        <v>189</v>
      </c>
      <c r="AA13" s="659"/>
      <c r="AB13" s="659"/>
      <c r="AC13" s="659"/>
      <c r="AD13" s="660" t="s">
        <v>141</v>
      </c>
      <c r="AE13" s="660"/>
      <c r="AF13" s="660"/>
      <c r="AG13" s="660"/>
      <c r="AH13" s="660"/>
      <c r="AI13" s="660"/>
      <c r="AJ13" s="660"/>
      <c r="AK13" s="660"/>
      <c r="AL13" s="624" t="s">
        <v>239</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31479161</v>
      </c>
      <c r="BH13" s="622"/>
      <c r="BI13" s="622"/>
      <c r="BJ13" s="622"/>
      <c r="BK13" s="622"/>
      <c r="BL13" s="622"/>
      <c r="BM13" s="622"/>
      <c r="BN13" s="623"/>
      <c r="BO13" s="659">
        <v>35.5</v>
      </c>
      <c r="BP13" s="659"/>
      <c r="BQ13" s="659"/>
      <c r="BR13" s="659"/>
      <c r="BS13" s="660" t="s">
        <v>189</v>
      </c>
      <c r="BT13" s="660"/>
      <c r="BU13" s="660"/>
      <c r="BV13" s="660"/>
      <c r="BW13" s="660"/>
      <c r="BX13" s="660"/>
      <c r="BY13" s="660"/>
      <c r="BZ13" s="660"/>
      <c r="CA13" s="660"/>
      <c r="CB13" s="698"/>
      <c r="CD13" s="618" t="s">
        <v>260</v>
      </c>
      <c r="CE13" s="619"/>
      <c r="CF13" s="619"/>
      <c r="CG13" s="619"/>
      <c r="CH13" s="619"/>
      <c r="CI13" s="619"/>
      <c r="CJ13" s="619"/>
      <c r="CK13" s="619"/>
      <c r="CL13" s="619"/>
      <c r="CM13" s="619"/>
      <c r="CN13" s="619"/>
      <c r="CO13" s="619"/>
      <c r="CP13" s="619"/>
      <c r="CQ13" s="620"/>
      <c r="CR13" s="621">
        <v>12488513</v>
      </c>
      <c r="CS13" s="622"/>
      <c r="CT13" s="622"/>
      <c r="CU13" s="622"/>
      <c r="CV13" s="622"/>
      <c r="CW13" s="622"/>
      <c r="CX13" s="622"/>
      <c r="CY13" s="623"/>
      <c r="CZ13" s="659">
        <v>7.1</v>
      </c>
      <c r="DA13" s="659"/>
      <c r="DB13" s="659"/>
      <c r="DC13" s="659"/>
      <c r="DD13" s="627">
        <v>5222191</v>
      </c>
      <c r="DE13" s="622"/>
      <c r="DF13" s="622"/>
      <c r="DG13" s="622"/>
      <c r="DH13" s="622"/>
      <c r="DI13" s="622"/>
      <c r="DJ13" s="622"/>
      <c r="DK13" s="622"/>
      <c r="DL13" s="622"/>
      <c r="DM13" s="622"/>
      <c r="DN13" s="622"/>
      <c r="DO13" s="622"/>
      <c r="DP13" s="623"/>
      <c r="DQ13" s="627">
        <v>8409151</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v>2529</v>
      </c>
      <c r="S14" s="622"/>
      <c r="T14" s="622"/>
      <c r="U14" s="622"/>
      <c r="V14" s="622"/>
      <c r="W14" s="622"/>
      <c r="X14" s="622"/>
      <c r="Y14" s="623"/>
      <c r="Z14" s="659">
        <v>0</v>
      </c>
      <c r="AA14" s="659"/>
      <c r="AB14" s="659"/>
      <c r="AC14" s="659"/>
      <c r="AD14" s="660">
        <v>2529</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408490</v>
      </c>
      <c r="BH14" s="622"/>
      <c r="BI14" s="622"/>
      <c r="BJ14" s="622"/>
      <c r="BK14" s="622"/>
      <c r="BL14" s="622"/>
      <c r="BM14" s="622"/>
      <c r="BN14" s="623"/>
      <c r="BO14" s="659">
        <v>0.5</v>
      </c>
      <c r="BP14" s="659"/>
      <c r="BQ14" s="659"/>
      <c r="BR14" s="659"/>
      <c r="BS14" s="660" t="s">
        <v>239</v>
      </c>
      <c r="BT14" s="660"/>
      <c r="BU14" s="660"/>
      <c r="BV14" s="660"/>
      <c r="BW14" s="660"/>
      <c r="BX14" s="660"/>
      <c r="BY14" s="660"/>
      <c r="BZ14" s="660"/>
      <c r="CA14" s="660"/>
      <c r="CB14" s="698"/>
      <c r="CD14" s="618" t="s">
        <v>263</v>
      </c>
      <c r="CE14" s="619"/>
      <c r="CF14" s="619"/>
      <c r="CG14" s="619"/>
      <c r="CH14" s="619"/>
      <c r="CI14" s="619"/>
      <c r="CJ14" s="619"/>
      <c r="CK14" s="619"/>
      <c r="CL14" s="619"/>
      <c r="CM14" s="619"/>
      <c r="CN14" s="619"/>
      <c r="CO14" s="619"/>
      <c r="CP14" s="619"/>
      <c r="CQ14" s="620"/>
      <c r="CR14" s="621">
        <v>6046887</v>
      </c>
      <c r="CS14" s="622"/>
      <c r="CT14" s="622"/>
      <c r="CU14" s="622"/>
      <c r="CV14" s="622"/>
      <c r="CW14" s="622"/>
      <c r="CX14" s="622"/>
      <c r="CY14" s="623"/>
      <c r="CZ14" s="659">
        <v>3.5</v>
      </c>
      <c r="DA14" s="659"/>
      <c r="DB14" s="659"/>
      <c r="DC14" s="659"/>
      <c r="DD14" s="627">
        <v>315904</v>
      </c>
      <c r="DE14" s="622"/>
      <c r="DF14" s="622"/>
      <c r="DG14" s="622"/>
      <c r="DH14" s="622"/>
      <c r="DI14" s="622"/>
      <c r="DJ14" s="622"/>
      <c r="DK14" s="622"/>
      <c r="DL14" s="622"/>
      <c r="DM14" s="622"/>
      <c r="DN14" s="622"/>
      <c r="DO14" s="622"/>
      <c r="DP14" s="623"/>
      <c r="DQ14" s="627">
        <v>5788951</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239</v>
      </c>
      <c r="S15" s="622"/>
      <c r="T15" s="622"/>
      <c r="U15" s="622"/>
      <c r="V15" s="622"/>
      <c r="W15" s="622"/>
      <c r="X15" s="622"/>
      <c r="Y15" s="623"/>
      <c r="Z15" s="659" t="s">
        <v>239</v>
      </c>
      <c r="AA15" s="659"/>
      <c r="AB15" s="659"/>
      <c r="AC15" s="659"/>
      <c r="AD15" s="660" t="s">
        <v>239</v>
      </c>
      <c r="AE15" s="660"/>
      <c r="AF15" s="660"/>
      <c r="AG15" s="660"/>
      <c r="AH15" s="660"/>
      <c r="AI15" s="660"/>
      <c r="AJ15" s="660"/>
      <c r="AK15" s="660"/>
      <c r="AL15" s="624" t="s">
        <v>239</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3254542</v>
      </c>
      <c r="BH15" s="622"/>
      <c r="BI15" s="622"/>
      <c r="BJ15" s="622"/>
      <c r="BK15" s="622"/>
      <c r="BL15" s="622"/>
      <c r="BM15" s="622"/>
      <c r="BN15" s="623"/>
      <c r="BO15" s="659">
        <v>3.7</v>
      </c>
      <c r="BP15" s="659"/>
      <c r="BQ15" s="659"/>
      <c r="BR15" s="659"/>
      <c r="BS15" s="660" t="s">
        <v>189</v>
      </c>
      <c r="BT15" s="660"/>
      <c r="BU15" s="660"/>
      <c r="BV15" s="660"/>
      <c r="BW15" s="660"/>
      <c r="BX15" s="660"/>
      <c r="BY15" s="660"/>
      <c r="BZ15" s="660"/>
      <c r="CA15" s="660"/>
      <c r="CB15" s="698"/>
      <c r="CD15" s="618" t="s">
        <v>266</v>
      </c>
      <c r="CE15" s="619"/>
      <c r="CF15" s="619"/>
      <c r="CG15" s="619"/>
      <c r="CH15" s="619"/>
      <c r="CI15" s="619"/>
      <c r="CJ15" s="619"/>
      <c r="CK15" s="619"/>
      <c r="CL15" s="619"/>
      <c r="CM15" s="619"/>
      <c r="CN15" s="619"/>
      <c r="CO15" s="619"/>
      <c r="CP15" s="619"/>
      <c r="CQ15" s="620"/>
      <c r="CR15" s="621">
        <v>17799084</v>
      </c>
      <c r="CS15" s="622"/>
      <c r="CT15" s="622"/>
      <c r="CU15" s="622"/>
      <c r="CV15" s="622"/>
      <c r="CW15" s="622"/>
      <c r="CX15" s="622"/>
      <c r="CY15" s="623"/>
      <c r="CZ15" s="659">
        <v>10.199999999999999</v>
      </c>
      <c r="DA15" s="659"/>
      <c r="DB15" s="659"/>
      <c r="DC15" s="659"/>
      <c r="DD15" s="627">
        <v>1206763</v>
      </c>
      <c r="DE15" s="622"/>
      <c r="DF15" s="622"/>
      <c r="DG15" s="622"/>
      <c r="DH15" s="622"/>
      <c r="DI15" s="622"/>
      <c r="DJ15" s="622"/>
      <c r="DK15" s="622"/>
      <c r="DL15" s="622"/>
      <c r="DM15" s="622"/>
      <c r="DN15" s="622"/>
      <c r="DO15" s="622"/>
      <c r="DP15" s="623"/>
      <c r="DQ15" s="627">
        <v>13982644</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114205</v>
      </c>
      <c r="S16" s="622"/>
      <c r="T16" s="622"/>
      <c r="U16" s="622"/>
      <c r="V16" s="622"/>
      <c r="W16" s="622"/>
      <c r="X16" s="622"/>
      <c r="Y16" s="623"/>
      <c r="Z16" s="659">
        <v>0.1</v>
      </c>
      <c r="AA16" s="659"/>
      <c r="AB16" s="659"/>
      <c r="AC16" s="659"/>
      <c r="AD16" s="660">
        <v>114205</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59" t="s">
        <v>239</v>
      </c>
      <c r="BP16" s="659"/>
      <c r="BQ16" s="659"/>
      <c r="BR16" s="659"/>
      <c r="BS16" s="660" t="s">
        <v>239</v>
      </c>
      <c r="BT16" s="660"/>
      <c r="BU16" s="660"/>
      <c r="BV16" s="660"/>
      <c r="BW16" s="660"/>
      <c r="BX16" s="660"/>
      <c r="BY16" s="660"/>
      <c r="BZ16" s="660"/>
      <c r="CA16" s="660"/>
      <c r="CB16" s="698"/>
      <c r="CD16" s="618" t="s">
        <v>269</v>
      </c>
      <c r="CE16" s="619"/>
      <c r="CF16" s="619"/>
      <c r="CG16" s="619"/>
      <c r="CH16" s="619"/>
      <c r="CI16" s="619"/>
      <c r="CJ16" s="619"/>
      <c r="CK16" s="619"/>
      <c r="CL16" s="619"/>
      <c r="CM16" s="619"/>
      <c r="CN16" s="619"/>
      <c r="CO16" s="619"/>
      <c r="CP16" s="619"/>
      <c r="CQ16" s="620"/>
      <c r="CR16" s="621" t="s">
        <v>189</v>
      </c>
      <c r="CS16" s="622"/>
      <c r="CT16" s="622"/>
      <c r="CU16" s="622"/>
      <c r="CV16" s="622"/>
      <c r="CW16" s="622"/>
      <c r="CX16" s="622"/>
      <c r="CY16" s="623"/>
      <c r="CZ16" s="659" t="s">
        <v>189</v>
      </c>
      <c r="DA16" s="659"/>
      <c r="DB16" s="659"/>
      <c r="DC16" s="659"/>
      <c r="DD16" s="627" t="s">
        <v>239</v>
      </c>
      <c r="DE16" s="622"/>
      <c r="DF16" s="622"/>
      <c r="DG16" s="622"/>
      <c r="DH16" s="622"/>
      <c r="DI16" s="622"/>
      <c r="DJ16" s="622"/>
      <c r="DK16" s="622"/>
      <c r="DL16" s="622"/>
      <c r="DM16" s="622"/>
      <c r="DN16" s="622"/>
      <c r="DO16" s="622"/>
      <c r="DP16" s="623"/>
      <c r="DQ16" s="627" t="s">
        <v>189</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676760</v>
      </c>
      <c r="S17" s="622"/>
      <c r="T17" s="622"/>
      <c r="U17" s="622"/>
      <c r="V17" s="622"/>
      <c r="W17" s="622"/>
      <c r="X17" s="622"/>
      <c r="Y17" s="623"/>
      <c r="Z17" s="659">
        <v>0.4</v>
      </c>
      <c r="AA17" s="659"/>
      <c r="AB17" s="659"/>
      <c r="AC17" s="659"/>
      <c r="AD17" s="660">
        <v>676760</v>
      </c>
      <c r="AE17" s="660"/>
      <c r="AF17" s="660"/>
      <c r="AG17" s="660"/>
      <c r="AH17" s="660"/>
      <c r="AI17" s="660"/>
      <c r="AJ17" s="660"/>
      <c r="AK17" s="660"/>
      <c r="AL17" s="624">
        <v>0.7</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59" t="s">
        <v>239</v>
      </c>
      <c r="BP17" s="659"/>
      <c r="BQ17" s="659"/>
      <c r="BR17" s="659"/>
      <c r="BS17" s="660" t="s">
        <v>239</v>
      </c>
      <c r="BT17" s="660"/>
      <c r="BU17" s="660"/>
      <c r="BV17" s="660"/>
      <c r="BW17" s="660"/>
      <c r="BX17" s="660"/>
      <c r="BY17" s="660"/>
      <c r="BZ17" s="660"/>
      <c r="CA17" s="660"/>
      <c r="CB17" s="698"/>
      <c r="CD17" s="618" t="s">
        <v>272</v>
      </c>
      <c r="CE17" s="619"/>
      <c r="CF17" s="619"/>
      <c r="CG17" s="619"/>
      <c r="CH17" s="619"/>
      <c r="CI17" s="619"/>
      <c r="CJ17" s="619"/>
      <c r="CK17" s="619"/>
      <c r="CL17" s="619"/>
      <c r="CM17" s="619"/>
      <c r="CN17" s="619"/>
      <c r="CO17" s="619"/>
      <c r="CP17" s="619"/>
      <c r="CQ17" s="620"/>
      <c r="CR17" s="621">
        <v>7405816</v>
      </c>
      <c r="CS17" s="622"/>
      <c r="CT17" s="622"/>
      <c r="CU17" s="622"/>
      <c r="CV17" s="622"/>
      <c r="CW17" s="622"/>
      <c r="CX17" s="622"/>
      <c r="CY17" s="623"/>
      <c r="CZ17" s="659">
        <v>4.2</v>
      </c>
      <c r="DA17" s="659"/>
      <c r="DB17" s="659"/>
      <c r="DC17" s="659"/>
      <c r="DD17" s="627" t="s">
        <v>189</v>
      </c>
      <c r="DE17" s="622"/>
      <c r="DF17" s="622"/>
      <c r="DG17" s="622"/>
      <c r="DH17" s="622"/>
      <c r="DI17" s="622"/>
      <c r="DJ17" s="622"/>
      <c r="DK17" s="622"/>
      <c r="DL17" s="622"/>
      <c r="DM17" s="622"/>
      <c r="DN17" s="622"/>
      <c r="DO17" s="622"/>
      <c r="DP17" s="623"/>
      <c r="DQ17" s="627">
        <v>7174182</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538094</v>
      </c>
      <c r="S18" s="622"/>
      <c r="T18" s="622"/>
      <c r="U18" s="622"/>
      <c r="V18" s="622"/>
      <c r="W18" s="622"/>
      <c r="X18" s="622"/>
      <c r="Y18" s="623"/>
      <c r="Z18" s="659">
        <v>0.3</v>
      </c>
      <c r="AA18" s="659"/>
      <c r="AB18" s="659"/>
      <c r="AC18" s="659"/>
      <c r="AD18" s="660">
        <v>538094</v>
      </c>
      <c r="AE18" s="660"/>
      <c r="AF18" s="660"/>
      <c r="AG18" s="660"/>
      <c r="AH18" s="660"/>
      <c r="AI18" s="660"/>
      <c r="AJ18" s="660"/>
      <c r="AK18" s="660"/>
      <c r="AL18" s="624">
        <v>0.6</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189</v>
      </c>
      <c r="BH18" s="622"/>
      <c r="BI18" s="622"/>
      <c r="BJ18" s="622"/>
      <c r="BK18" s="622"/>
      <c r="BL18" s="622"/>
      <c r="BM18" s="622"/>
      <c r="BN18" s="623"/>
      <c r="BO18" s="659" t="s">
        <v>239</v>
      </c>
      <c r="BP18" s="659"/>
      <c r="BQ18" s="659"/>
      <c r="BR18" s="659"/>
      <c r="BS18" s="660" t="s">
        <v>239</v>
      </c>
      <c r="BT18" s="660"/>
      <c r="BU18" s="660"/>
      <c r="BV18" s="660"/>
      <c r="BW18" s="660"/>
      <c r="BX18" s="660"/>
      <c r="BY18" s="660"/>
      <c r="BZ18" s="660"/>
      <c r="CA18" s="660"/>
      <c r="CB18" s="698"/>
      <c r="CD18" s="618" t="s">
        <v>275</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59" t="s">
        <v>141</v>
      </c>
      <c r="DA18" s="659"/>
      <c r="DB18" s="659"/>
      <c r="DC18" s="659"/>
      <c r="DD18" s="627" t="s">
        <v>239</v>
      </c>
      <c r="DE18" s="622"/>
      <c r="DF18" s="622"/>
      <c r="DG18" s="622"/>
      <c r="DH18" s="622"/>
      <c r="DI18" s="622"/>
      <c r="DJ18" s="622"/>
      <c r="DK18" s="622"/>
      <c r="DL18" s="622"/>
      <c r="DM18" s="622"/>
      <c r="DN18" s="622"/>
      <c r="DO18" s="622"/>
      <c r="DP18" s="623"/>
      <c r="DQ18" s="627" t="s">
        <v>239</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518476</v>
      </c>
      <c r="S19" s="622"/>
      <c r="T19" s="622"/>
      <c r="U19" s="622"/>
      <c r="V19" s="622"/>
      <c r="W19" s="622"/>
      <c r="X19" s="622"/>
      <c r="Y19" s="623"/>
      <c r="Z19" s="659">
        <v>0.3</v>
      </c>
      <c r="AA19" s="659"/>
      <c r="AB19" s="659"/>
      <c r="AC19" s="659"/>
      <c r="AD19" s="660">
        <v>518476</v>
      </c>
      <c r="AE19" s="660"/>
      <c r="AF19" s="660"/>
      <c r="AG19" s="660"/>
      <c r="AH19" s="660"/>
      <c r="AI19" s="660"/>
      <c r="AJ19" s="660"/>
      <c r="AK19" s="660"/>
      <c r="AL19" s="624">
        <v>0.5</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8769945</v>
      </c>
      <c r="BH19" s="622"/>
      <c r="BI19" s="622"/>
      <c r="BJ19" s="622"/>
      <c r="BK19" s="622"/>
      <c r="BL19" s="622"/>
      <c r="BM19" s="622"/>
      <c r="BN19" s="623"/>
      <c r="BO19" s="659">
        <v>9.9</v>
      </c>
      <c r="BP19" s="659"/>
      <c r="BQ19" s="659"/>
      <c r="BR19" s="659"/>
      <c r="BS19" s="660" t="s">
        <v>239</v>
      </c>
      <c r="BT19" s="660"/>
      <c r="BU19" s="660"/>
      <c r="BV19" s="660"/>
      <c r="BW19" s="660"/>
      <c r="BX19" s="660"/>
      <c r="BY19" s="660"/>
      <c r="BZ19" s="660"/>
      <c r="CA19" s="660"/>
      <c r="CB19" s="698"/>
      <c r="CD19" s="618" t="s">
        <v>278</v>
      </c>
      <c r="CE19" s="619"/>
      <c r="CF19" s="619"/>
      <c r="CG19" s="619"/>
      <c r="CH19" s="619"/>
      <c r="CI19" s="619"/>
      <c r="CJ19" s="619"/>
      <c r="CK19" s="619"/>
      <c r="CL19" s="619"/>
      <c r="CM19" s="619"/>
      <c r="CN19" s="619"/>
      <c r="CO19" s="619"/>
      <c r="CP19" s="619"/>
      <c r="CQ19" s="620"/>
      <c r="CR19" s="621" t="s">
        <v>141</v>
      </c>
      <c r="CS19" s="622"/>
      <c r="CT19" s="622"/>
      <c r="CU19" s="622"/>
      <c r="CV19" s="622"/>
      <c r="CW19" s="622"/>
      <c r="CX19" s="622"/>
      <c r="CY19" s="623"/>
      <c r="CZ19" s="659" t="s">
        <v>239</v>
      </c>
      <c r="DA19" s="659"/>
      <c r="DB19" s="659"/>
      <c r="DC19" s="659"/>
      <c r="DD19" s="627" t="s">
        <v>239</v>
      </c>
      <c r="DE19" s="622"/>
      <c r="DF19" s="622"/>
      <c r="DG19" s="622"/>
      <c r="DH19" s="622"/>
      <c r="DI19" s="622"/>
      <c r="DJ19" s="622"/>
      <c r="DK19" s="622"/>
      <c r="DL19" s="622"/>
      <c r="DM19" s="622"/>
      <c r="DN19" s="622"/>
      <c r="DO19" s="622"/>
      <c r="DP19" s="623"/>
      <c r="DQ19" s="627" t="s">
        <v>189</v>
      </c>
      <c r="DR19" s="622"/>
      <c r="DS19" s="622"/>
      <c r="DT19" s="622"/>
      <c r="DU19" s="622"/>
      <c r="DV19" s="622"/>
      <c r="DW19" s="622"/>
      <c r="DX19" s="622"/>
      <c r="DY19" s="622"/>
      <c r="DZ19" s="622"/>
      <c r="EA19" s="622"/>
      <c r="EB19" s="622"/>
      <c r="EC19" s="658"/>
    </row>
    <row r="20" spans="2:133" ht="11.25" customHeight="1" x14ac:dyDescent="0.2">
      <c r="B20" s="688" t="s">
        <v>279</v>
      </c>
      <c r="C20" s="689"/>
      <c r="D20" s="689"/>
      <c r="E20" s="689"/>
      <c r="F20" s="689"/>
      <c r="G20" s="689"/>
      <c r="H20" s="689"/>
      <c r="I20" s="689"/>
      <c r="J20" s="689"/>
      <c r="K20" s="689"/>
      <c r="L20" s="689"/>
      <c r="M20" s="689"/>
      <c r="N20" s="689"/>
      <c r="O20" s="689"/>
      <c r="P20" s="689"/>
      <c r="Q20" s="690"/>
      <c r="R20" s="621">
        <v>19618</v>
      </c>
      <c r="S20" s="622"/>
      <c r="T20" s="622"/>
      <c r="U20" s="622"/>
      <c r="V20" s="622"/>
      <c r="W20" s="622"/>
      <c r="X20" s="622"/>
      <c r="Y20" s="623"/>
      <c r="Z20" s="659">
        <v>0</v>
      </c>
      <c r="AA20" s="659"/>
      <c r="AB20" s="659"/>
      <c r="AC20" s="659"/>
      <c r="AD20" s="660">
        <v>19618</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8769945</v>
      </c>
      <c r="BH20" s="622"/>
      <c r="BI20" s="622"/>
      <c r="BJ20" s="622"/>
      <c r="BK20" s="622"/>
      <c r="BL20" s="622"/>
      <c r="BM20" s="622"/>
      <c r="BN20" s="623"/>
      <c r="BO20" s="659">
        <v>9.9</v>
      </c>
      <c r="BP20" s="659"/>
      <c r="BQ20" s="659"/>
      <c r="BR20" s="659"/>
      <c r="BS20" s="660" t="s">
        <v>239</v>
      </c>
      <c r="BT20" s="660"/>
      <c r="BU20" s="660"/>
      <c r="BV20" s="660"/>
      <c r="BW20" s="660"/>
      <c r="BX20" s="660"/>
      <c r="BY20" s="660"/>
      <c r="BZ20" s="660"/>
      <c r="CA20" s="660"/>
      <c r="CB20" s="698"/>
      <c r="CD20" s="618" t="s">
        <v>281</v>
      </c>
      <c r="CE20" s="619"/>
      <c r="CF20" s="619"/>
      <c r="CG20" s="619"/>
      <c r="CH20" s="619"/>
      <c r="CI20" s="619"/>
      <c r="CJ20" s="619"/>
      <c r="CK20" s="619"/>
      <c r="CL20" s="619"/>
      <c r="CM20" s="619"/>
      <c r="CN20" s="619"/>
      <c r="CO20" s="619"/>
      <c r="CP20" s="619"/>
      <c r="CQ20" s="620"/>
      <c r="CR20" s="621">
        <v>174968715</v>
      </c>
      <c r="CS20" s="622"/>
      <c r="CT20" s="622"/>
      <c r="CU20" s="622"/>
      <c r="CV20" s="622"/>
      <c r="CW20" s="622"/>
      <c r="CX20" s="622"/>
      <c r="CY20" s="623"/>
      <c r="CZ20" s="659">
        <v>100</v>
      </c>
      <c r="DA20" s="659"/>
      <c r="DB20" s="659"/>
      <c r="DC20" s="659"/>
      <c r="DD20" s="627">
        <v>9464471</v>
      </c>
      <c r="DE20" s="622"/>
      <c r="DF20" s="622"/>
      <c r="DG20" s="622"/>
      <c r="DH20" s="622"/>
      <c r="DI20" s="622"/>
      <c r="DJ20" s="622"/>
      <c r="DK20" s="622"/>
      <c r="DL20" s="622"/>
      <c r="DM20" s="622"/>
      <c r="DN20" s="622"/>
      <c r="DO20" s="622"/>
      <c r="DP20" s="623"/>
      <c r="DQ20" s="627">
        <v>105715615</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117361</v>
      </c>
      <c r="S21" s="622"/>
      <c r="T21" s="622"/>
      <c r="U21" s="622"/>
      <c r="V21" s="622"/>
      <c r="W21" s="622"/>
      <c r="X21" s="622"/>
      <c r="Y21" s="623"/>
      <c r="Z21" s="659">
        <v>0.1</v>
      </c>
      <c r="AA21" s="659"/>
      <c r="AB21" s="659"/>
      <c r="AC21" s="659"/>
      <c r="AD21" s="660" t="s">
        <v>189</v>
      </c>
      <c r="AE21" s="660"/>
      <c r="AF21" s="660"/>
      <c r="AG21" s="660"/>
      <c r="AH21" s="660"/>
      <c r="AI21" s="660"/>
      <c r="AJ21" s="660"/>
      <c r="AK21" s="660"/>
      <c r="AL21" s="624" t="s">
        <v>239</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t="s">
        <v>189</v>
      </c>
      <c r="BH21" s="622"/>
      <c r="BI21" s="622"/>
      <c r="BJ21" s="622"/>
      <c r="BK21" s="622"/>
      <c r="BL21" s="622"/>
      <c r="BM21" s="622"/>
      <c r="BN21" s="623"/>
      <c r="BO21" s="659" t="s">
        <v>239</v>
      </c>
      <c r="BP21" s="659"/>
      <c r="BQ21" s="659"/>
      <c r="BR21" s="659"/>
      <c r="BS21" s="660" t="s">
        <v>189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t="s">
        <v>239</v>
      </c>
      <c r="S22" s="622"/>
      <c r="T22" s="622"/>
      <c r="U22" s="622"/>
      <c r="V22" s="622"/>
      <c r="W22" s="622"/>
      <c r="X22" s="622"/>
      <c r="Y22" s="623"/>
      <c r="Z22" s="659" t="s">
        <v>189</v>
      </c>
      <c r="AA22" s="659"/>
      <c r="AB22" s="659"/>
      <c r="AC22" s="659"/>
      <c r="AD22" s="660" t="s">
        <v>239</v>
      </c>
      <c r="AE22" s="660"/>
      <c r="AF22" s="660"/>
      <c r="AG22" s="660"/>
      <c r="AH22" s="660"/>
      <c r="AI22" s="660"/>
      <c r="AJ22" s="660"/>
      <c r="AK22" s="660"/>
      <c r="AL22" s="624" t="s">
        <v>239</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v>1724152</v>
      </c>
      <c r="BH22" s="622"/>
      <c r="BI22" s="622"/>
      <c r="BJ22" s="622"/>
      <c r="BK22" s="622"/>
      <c r="BL22" s="622"/>
      <c r="BM22" s="622"/>
      <c r="BN22" s="623"/>
      <c r="BO22" s="659">
        <v>1.9</v>
      </c>
      <c r="BP22" s="659"/>
      <c r="BQ22" s="659"/>
      <c r="BR22" s="659"/>
      <c r="BS22" s="660" t="s">
        <v>239</v>
      </c>
      <c r="BT22" s="660"/>
      <c r="BU22" s="660"/>
      <c r="BV22" s="660"/>
      <c r="BW22" s="660"/>
      <c r="BX22" s="660"/>
      <c r="BY22" s="660"/>
      <c r="BZ22" s="660"/>
      <c r="CA22" s="660"/>
      <c r="CB22" s="698"/>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v>114871</v>
      </c>
      <c r="S23" s="622"/>
      <c r="T23" s="622"/>
      <c r="U23" s="622"/>
      <c r="V23" s="622"/>
      <c r="W23" s="622"/>
      <c r="X23" s="622"/>
      <c r="Y23" s="623"/>
      <c r="Z23" s="659">
        <v>0.1</v>
      </c>
      <c r="AA23" s="659"/>
      <c r="AB23" s="659"/>
      <c r="AC23" s="659"/>
      <c r="AD23" s="660" t="s">
        <v>189</v>
      </c>
      <c r="AE23" s="660"/>
      <c r="AF23" s="660"/>
      <c r="AG23" s="660"/>
      <c r="AH23" s="660"/>
      <c r="AI23" s="660"/>
      <c r="AJ23" s="660"/>
      <c r="AK23" s="660"/>
      <c r="AL23" s="624" t="s">
        <v>239</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v>7045793</v>
      </c>
      <c r="BH23" s="622"/>
      <c r="BI23" s="622"/>
      <c r="BJ23" s="622"/>
      <c r="BK23" s="622"/>
      <c r="BL23" s="622"/>
      <c r="BM23" s="622"/>
      <c r="BN23" s="623"/>
      <c r="BO23" s="659">
        <v>7.9</v>
      </c>
      <c r="BP23" s="659"/>
      <c r="BQ23" s="659"/>
      <c r="BR23" s="659"/>
      <c r="BS23" s="660" t="s">
        <v>239</v>
      </c>
      <c r="BT23" s="660"/>
      <c r="BU23" s="660"/>
      <c r="BV23" s="660"/>
      <c r="BW23" s="660"/>
      <c r="BX23" s="660"/>
      <c r="BY23" s="660"/>
      <c r="BZ23" s="660"/>
      <c r="CA23" s="660"/>
      <c r="CB23" s="698"/>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v>2490</v>
      </c>
      <c r="S24" s="622"/>
      <c r="T24" s="622"/>
      <c r="U24" s="622"/>
      <c r="V24" s="622"/>
      <c r="W24" s="622"/>
      <c r="X24" s="622"/>
      <c r="Y24" s="623"/>
      <c r="Z24" s="659">
        <v>0</v>
      </c>
      <c r="AA24" s="659"/>
      <c r="AB24" s="659"/>
      <c r="AC24" s="659"/>
      <c r="AD24" s="660" t="s">
        <v>239</v>
      </c>
      <c r="AE24" s="660"/>
      <c r="AF24" s="660"/>
      <c r="AG24" s="660"/>
      <c r="AH24" s="660"/>
      <c r="AI24" s="660"/>
      <c r="AJ24" s="660"/>
      <c r="AK24" s="660"/>
      <c r="AL24" s="624" t="s">
        <v>239</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189</v>
      </c>
      <c r="BH24" s="622"/>
      <c r="BI24" s="622"/>
      <c r="BJ24" s="622"/>
      <c r="BK24" s="622"/>
      <c r="BL24" s="622"/>
      <c r="BM24" s="622"/>
      <c r="BN24" s="623"/>
      <c r="BO24" s="659" t="s">
        <v>189</v>
      </c>
      <c r="BP24" s="659"/>
      <c r="BQ24" s="659"/>
      <c r="BR24" s="659"/>
      <c r="BS24" s="660" t="s">
        <v>189</v>
      </c>
      <c r="BT24" s="660"/>
      <c r="BU24" s="660"/>
      <c r="BV24" s="660"/>
      <c r="BW24" s="660"/>
      <c r="BX24" s="660"/>
      <c r="BY24" s="660"/>
      <c r="BZ24" s="660"/>
      <c r="CA24" s="660"/>
      <c r="CB24" s="698"/>
      <c r="CD24" s="679" t="s">
        <v>296</v>
      </c>
      <c r="CE24" s="680"/>
      <c r="CF24" s="680"/>
      <c r="CG24" s="680"/>
      <c r="CH24" s="680"/>
      <c r="CI24" s="680"/>
      <c r="CJ24" s="680"/>
      <c r="CK24" s="680"/>
      <c r="CL24" s="680"/>
      <c r="CM24" s="680"/>
      <c r="CN24" s="680"/>
      <c r="CO24" s="680"/>
      <c r="CP24" s="680"/>
      <c r="CQ24" s="681"/>
      <c r="CR24" s="676">
        <v>98457395</v>
      </c>
      <c r="CS24" s="677"/>
      <c r="CT24" s="677"/>
      <c r="CU24" s="677"/>
      <c r="CV24" s="677"/>
      <c r="CW24" s="677"/>
      <c r="CX24" s="677"/>
      <c r="CY24" s="702"/>
      <c r="CZ24" s="703">
        <v>56.3</v>
      </c>
      <c r="DA24" s="685"/>
      <c r="DB24" s="685"/>
      <c r="DC24" s="705"/>
      <c r="DD24" s="701">
        <v>53208362</v>
      </c>
      <c r="DE24" s="677"/>
      <c r="DF24" s="677"/>
      <c r="DG24" s="677"/>
      <c r="DH24" s="677"/>
      <c r="DI24" s="677"/>
      <c r="DJ24" s="677"/>
      <c r="DK24" s="702"/>
      <c r="DL24" s="701">
        <v>52662875</v>
      </c>
      <c r="DM24" s="677"/>
      <c r="DN24" s="677"/>
      <c r="DO24" s="677"/>
      <c r="DP24" s="677"/>
      <c r="DQ24" s="677"/>
      <c r="DR24" s="677"/>
      <c r="DS24" s="677"/>
      <c r="DT24" s="677"/>
      <c r="DU24" s="677"/>
      <c r="DV24" s="702"/>
      <c r="DW24" s="703">
        <v>54.2</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103321622</v>
      </c>
      <c r="S25" s="622"/>
      <c r="T25" s="622"/>
      <c r="U25" s="622"/>
      <c r="V25" s="622"/>
      <c r="W25" s="622"/>
      <c r="X25" s="622"/>
      <c r="Y25" s="623"/>
      <c r="Z25" s="659">
        <v>57.4</v>
      </c>
      <c r="AA25" s="659"/>
      <c r="AB25" s="659"/>
      <c r="AC25" s="659"/>
      <c r="AD25" s="660">
        <v>96158468</v>
      </c>
      <c r="AE25" s="660"/>
      <c r="AF25" s="660"/>
      <c r="AG25" s="660"/>
      <c r="AH25" s="660"/>
      <c r="AI25" s="660"/>
      <c r="AJ25" s="660"/>
      <c r="AK25" s="660"/>
      <c r="AL25" s="624">
        <v>99</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239</v>
      </c>
      <c r="BH25" s="622"/>
      <c r="BI25" s="622"/>
      <c r="BJ25" s="622"/>
      <c r="BK25" s="622"/>
      <c r="BL25" s="622"/>
      <c r="BM25" s="622"/>
      <c r="BN25" s="623"/>
      <c r="BO25" s="659" t="s">
        <v>239</v>
      </c>
      <c r="BP25" s="659"/>
      <c r="BQ25" s="659"/>
      <c r="BR25" s="659"/>
      <c r="BS25" s="660" t="s">
        <v>239</v>
      </c>
      <c r="BT25" s="660"/>
      <c r="BU25" s="660"/>
      <c r="BV25" s="660"/>
      <c r="BW25" s="660"/>
      <c r="BX25" s="660"/>
      <c r="BY25" s="660"/>
      <c r="BZ25" s="660"/>
      <c r="CA25" s="660"/>
      <c r="CB25" s="698"/>
      <c r="CD25" s="618" t="s">
        <v>299</v>
      </c>
      <c r="CE25" s="619"/>
      <c r="CF25" s="619"/>
      <c r="CG25" s="619"/>
      <c r="CH25" s="619"/>
      <c r="CI25" s="619"/>
      <c r="CJ25" s="619"/>
      <c r="CK25" s="619"/>
      <c r="CL25" s="619"/>
      <c r="CM25" s="619"/>
      <c r="CN25" s="619"/>
      <c r="CO25" s="619"/>
      <c r="CP25" s="619"/>
      <c r="CQ25" s="620"/>
      <c r="CR25" s="621">
        <v>31022641</v>
      </c>
      <c r="CS25" s="634"/>
      <c r="CT25" s="634"/>
      <c r="CU25" s="634"/>
      <c r="CV25" s="634"/>
      <c r="CW25" s="634"/>
      <c r="CX25" s="634"/>
      <c r="CY25" s="635"/>
      <c r="CZ25" s="624">
        <v>17.7</v>
      </c>
      <c r="DA25" s="636"/>
      <c r="DB25" s="636"/>
      <c r="DC25" s="637"/>
      <c r="DD25" s="627">
        <v>29109789</v>
      </c>
      <c r="DE25" s="634"/>
      <c r="DF25" s="634"/>
      <c r="DG25" s="634"/>
      <c r="DH25" s="634"/>
      <c r="DI25" s="634"/>
      <c r="DJ25" s="634"/>
      <c r="DK25" s="635"/>
      <c r="DL25" s="627">
        <v>28581668</v>
      </c>
      <c r="DM25" s="634"/>
      <c r="DN25" s="634"/>
      <c r="DO25" s="634"/>
      <c r="DP25" s="634"/>
      <c r="DQ25" s="634"/>
      <c r="DR25" s="634"/>
      <c r="DS25" s="634"/>
      <c r="DT25" s="634"/>
      <c r="DU25" s="634"/>
      <c r="DV25" s="635"/>
      <c r="DW25" s="624">
        <v>29.4</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45738</v>
      </c>
      <c r="S26" s="622"/>
      <c r="T26" s="622"/>
      <c r="U26" s="622"/>
      <c r="V26" s="622"/>
      <c r="W26" s="622"/>
      <c r="X26" s="622"/>
      <c r="Y26" s="623"/>
      <c r="Z26" s="659">
        <v>0</v>
      </c>
      <c r="AA26" s="659"/>
      <c r="AB26" s="659"/>
      <c r="AC26" s="659"/>
      <c r="AD26" s="660">
        <v>45738</v>
      </c>
      <c r="AE26" s="660"/>
      <c r="AF26" s="660"/>
      <c r="AG26" s="660"/>
      <c r="AH26" s="660"/>
      <c r="AI26" s="660"/>
      <c r="AJ26" s="660"/>
      <c r="AK26" s="660"/>
      <c r="AL26" s="624">
        <v>0</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239</v>
      </c>
      <c r="BH26" s="622"/>
      <c r="BI26" s="622"/>
      <c r="BJ26" s="622"/>
      <c r="BK26" s="622"/>
      <c r="BL26" s="622"/>
      <c r="BM26" s="622"/>
      <c r="BN26" s="623"/>
      <c r="BO26" s="659" t="s">
        <v>239</v>
      </c>
      <c r="BP26" s="659"/>
      <c r="BQ26" s="659"/>
      <c r="BR26" s="659"/>
      <c r="BS26" s="660" t="s">
        <v>239</v>
      </c>
      <c r="BT26" s="660"/>
      <c r="BU26" s="660"/>
      <c r="BV26" s="660"/>
      <c r="BW26" s="660"/>
      <c r="BX26" s="660"/>
      <c r="BY26" s="660"/>
      <c r="BZ26" s="660"/>
      <c r="CA26" s="660"/>
      <c r="CB26" s="698"/>
      <c r="CD26" s="618" t="s">
        <v>302</v>
      </c>
      <c r="CE26" s="619"/>
      <c r="CF26" s="619"/>
      <c r="CG26" s="619"/>
      <c r="CH26" s="619"/>
      <c r="CI26" s="619"/>
      <c r="CJ26" s="619"/>
      <c r="CK26" s="619"/>
      <c r="CL26" s="619"/>
      <c r="CM26" s="619"/>
      <c r="CN26" s="619"/>
      <c r="CO26" s="619"/>
      <c r="CP26" s="619"/>
      <c r="CQ26" s="620"/>
      <c r="CR26" s="621">
        <v>20598899</v>
      </c>
      <c r="CS26" s="622"/>
      <c r="CT26" s="622"/>
      <c r="CU26" s="622"/>
      <c r="CV26" s="622"/>
      <c r="CW26" s="622"/>
      <c r="CX26" s="622"/>
      <c r="CY26" s="623"/>
      <c r="CZ26" s="624">
        <v>11.8</v>
      </c>
      <c r="DA26" s="636"/>
      <c r="DB26" s="636"/>
      <c r="DC26" s="637"/>
      <c r="DD26" s="627">
        <v>19105471</v>
      </c>
      <c r="DE26" s="622"/>
      <c r="DF26" s="622"/>
      <c r="DG26" s="622"/>
      <c r="DH26" s="622"/>
      <c r="DI26" s="622"/>
      <c r="DJ26" s="622"/>
      <c r="DK26" s="623"/>
      <c r="DL26" s="627" t="s">
        <v>239</v>
      </c>
      <c r="DM26" s="622"/>
      <c r="DN26" s="622"/>
      <c r="DO26" s="622"/>
      <c r="DP26" s="622"/>
      <c r="DQ26" s="622"/>
      <c r="DR26" s="622"/>
      <c r="DS26" s="622"/>
      <c r="DT26" s="622"/>
      <c r="DU26" s="622"/>
      <c r="DV26" s="623"/>
      <c r="DW26" s="624" t="s">
        <v>239</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1650168</v>
      </c>
      <c r="S27" s="622"/>
      <c r="T27" s="622"/>
      <c r="U27" s="622"/>
      <c r="V27" s="622"/>
      <c r="W27" s="622"/>
      <c r="X27" s="622"/>
      <c r="Y27" s="623"/>
      <c r="Z27" s="659">
        <v>0.9</v>
      </c>
      <c r="AA27" s="659"/>
      <c r="AB27" s="659"/>
      <c r="AC27" s="659"/>
      <c r="AD27" s="660" t="s">
        <v>141</v>
      </c>
      <c r="AE27" s="660"/>
      <c r="AF27" s="660"/>
      <c r="AG27" s="660"/>
      <c r="AH27" s="660"/>
      <c r="AI27" s="660"/>
      <c r="AJ27" s="660"/>
      <c r="AK27" s="660"/>
      <c r="AL27" s="624" t="s">
        <v>239</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88742877</v>
      </c>
      <c r="BH27" s="622"/>
      <c r="BI27" s="622"/>
      <c r="BJ27" s="622"/>
      <c r="BK27" s="622"/>
      <c r="BL27" s="622"/>
      <c r="BM27" s="622"/>
      <c r="BN27" s="623"/>
      <c r="BO27" s="659">
        <v>100</v>
      </c>
      <c r="BP27" s="659"/>
      <c r="BQ27" s="659"/>
      <c r="BR27" s="659"/>
      <c r="BS27" s="660">
        <v>318186</v>
      </c>
      <c r="BT27" s="660"/>
      <c r="BU27" s="660"/>
      <c r="BV27" s="660"/>
      <c r="BW27" s="660"/>
      <c r="BX27" s="660"/>
      <c r="BY27" s="660"/>
      <c r="BZ27" s="660"/>
      <c r="CA27" s="660"/>
      <c r="CB27" s="698"/>
      <c r="CD27" s="618" t="s">
        <v>305</v>
      </c>
      <c r="CE27" s="619"/>
      <c r="CF27" s="619"/>
      <c r="CG27" s="619"/>
      <c r="CH27" s="619"/>
      <c r="CI27" s="619"/>
      <c r="CJ27" s="619"/>
      <c r="CK27" s="619"/>
      <c r="CL27" s="619"/>
      <c r="CM27" s="619"/>
      <c r="CN27" s="619"/>
      <c r="CO27" s="619"/>
      <c r="CP27" s="619"/>
      <c r="CQ27" s="620"/>
      <c r="CR27" s="621">
        <v>60028938</v>
      </c>
      <c r="CS27" s="634"/>
      <c r="CT27" s="634"/>
      <c r="CU27" s="634"/>
      <c r="CV27" s="634"/>
      <c r="CW27" s="634"/>
      <c r="CX27" s="634"/>
      <c r="CY27" s="635"/>
      <c r="CZ27" s="624">
        <v>34.299999999999997</v>
      </c>
      <c r="DA27" s="636"/>
      <c r="DB27" s="636"/>
      <c r="DC27" s="637"/>
      <c r="DD27" s="627">
        <v>16924391</v>
      </c>
      <c r="DE27" s="634"/>
      <c r="DF27" s="634"/>
      <c r="DG27" s="634"/>
      <c r="DH27" s="634"/>
      <c r="DI27" s="634"/>
      <c r="DJ27" s="634"/>
      <c r="DK27" s="635"/>
      <c r="DL27" s="627">
        <v>16907025</v>
      </c>
      <c r="DM27" s="634"/>
      <c r="DN27" s="634"/>
      <c r="DO27" s="634"/>
      <c r="DP27" s="634"/>
      <c r="DQ27" s="634"/>
      <c r="DR27" s="634"/>
      <c r="DS27" s="634"/>
      <c r="DT27" s="634"/>
      <c r="DU27" s="634"/>
      <c r="DV27" s="635"/>
      <c r="DW27" s="624">
        <v>17.399999999999999</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2799408</v>
      </c>
      <c r="S28" s="622"/>
      <c r="T28" s="622"/>
      <c r="U28" s="622"/>
      <c r="V28" s="622"/>
      <c r="W28" s="622"/>
      <c r="X28" s="622"/>
      <c r="Y28" s="623"/>
      <c r="Z28" s="659">
        <v>1.6</v>
      </c>
      <c r="AA28" s="659"/>
      <c r="AB28" s="659"/>
      <c r="AC28" s="659"/>
      <c r="AD28" s="660">
        <v>607104</v>
      </c>
      <c r="AE28" s="660"/>
      <c r="AF28" s="660"/>
      <c r="AG28" s="660"/>
      <c r="AH28" s="660"/>
      <c r="AI28" s="660"/>
      <c r="AJ28" s="660"/>
      <c r="AK28" s="660"/>
      <c r="AL28" s="624">
        <v>0.6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7405816</v>
      </c>
      <c r="CS28" s="622"/>
      <c r="CT28" s="622"/>
      <c r="CU28" s="622"/>
      <c r="CV28" s="622"/>
      <c r="CW28" s="622"/>
      <c r="CX28" s="622"/>
      <c r="CY28" s="623"/>
      <c r="CZ28" s="624">
        <v>4.2</v>
      </c>
      <c r="DA28" s="636"/>
      <c r="DB28" s="636"/>
      <c r="DC28" s="637"/>
      <c r="DD28" s="627">
        <v>7174182</v>
      </c>
      <c r="DE28" s="622"/>
      <c r="DF28" s="622"/>
      <c r="DG28" s="622"/>
      <c r="DH28" s="622"/>
      <c r="DI28" s="622"/>
      <c r="DJ28" s="622"/>
      <c r="DK28" s="623"/>
      <c r="DL28" s="627">
        <v>7174182</v>
      </c>
      <c r="DM28" s="622"/>
      <c r="DN28" s="622"/>
      <c r="DO28" s="622"/>
      <c r="DP28" s="622"/>
      <c r="DQ28" s="622"/>
      <c r="DR28" s="622"/>
      <c r="DS28" s="622"/>
      <c r="DT28" s="622"/>
      <c r="DU28" s="622"/>
      <c r="DV28" s="623"/>
      <c r="DW28" s="624">
        <v>7.4</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1156591</v>
      </c>
      <c r="S29" s="622"/>
      <c r="T29" s="622"/>
      <c r="U29" s="622"/>
      <c r="V29" s="622"/>
      <c r="W29" s="622"/>
      <c r="X29" s="622"/>
      <c r="Y29" s="623"/>
      <c r="Z29" s="659">
        <v>0.6</v>
      </c>
      <c r="AA29" s="659"/>
      <c r="AB29" s="659"/>
      <c r="AC29" s="659"/>
      <c r="AD29" s="660" t="s">
        <v>239</v>
      </c>
      <c r="AE29" s="660"/>
      <c r="AF29" s="660"/>
      <c r="AG29" s="660"/>
      <c r="AH29" s="660"/>
      <c r="AI29" s="660"/>
      <c r="AJ29" s="660"/>
      <c r="AK29" s="660"/>
      <c r="AL29" s="624" t="s">
        <v>189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309</v>
      </c>
      <c r="CE29" s="641"/>
      <c r="CF29" s="618" t="s">
        <v>310</v>
      </c>
      <c r="CG29" s="619"/>
      <c r="CH29" s="619"/>
      <c r="CI29" s="619"/>
      <c r="CJ29" s="619"/>
      <c r="CK29" s="619"/>
      <c r="CL29" s="619"/>
      <c r="CM29" s="619"/>
      <c r="CN29" s="619"/>
      <c r="CO29" s="619"/>
      <c r="CP29" s="619"/>
      <c r="CQ29" s="620"/>
      <c r="CR29" s="621">
        <v>7405816</v>
      </c>
      <c r="CS29" s="634"/>
      <c r="CT29" s="634"/>
      <c r="CU29" s="634"/>
      <c r="CV29" s="634"/>
      <c r="CW29" s="634"/>
      <c r="CX29" s="634"/>
      <c r="CY29" s="635"/>
      <c r="CZ29" s="624">
        <v>4.2</v>
      </c>
      <c r="DA29" s="636"/>
      <c r="DB29" s="636"/>
      <c r="DC29" s="637"/>
      <c r="DD29" s="627">
        <v>7174182</v>
      </c>
      <c r="DE29" s="634"/>
      <c r="DF29" s="634"/>
      <c r="DG29" s="634"/>
      <c r="DH29" s="634"/>
      <c r="DI29" s="634"/>
      <c r="DJ29" s="634"/>
      <c r="DK29" s="635"/>
      <c r="DL29" s="627">
        <v>7174182</v>
      </c>
      <c r="DM29" s="634"/>
      <c r="DN29" s="634"/>
      <c r="DO29" s="634"/>
      <c r="DP29" s="634"/>
      <c r="DQ29" s="634"/>
      <c r="DR29" s="634"/>
      <c r="DS29" s="634"/>
      <c r="DT29" s="634"/>
      <c r="DU29" s="634"/>
      <c r="DV29" s="635"/>
      <c r="DW29" s="624">
        <v>7.4</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45663001</v>
      </c>
      <c r="S30" s="622"/>
      <c r="T30" s="622"/>
      <c r="U30" s="622"/>
      <c r="V30" s="622"/>
      <c r="W30" s="622"/>
      <c r="X30" s="622"/>
      <c r="Y30" s="623"/>
      <c r="Z30" s="659">
        <v>25.4</v>
      </c>
      <c r="AA30" s="659"/>
      <c r="AB30" s="659"/>
      <c r="AC30" s="659"/>
      <c r="AD30" s="660" t="s">
        <v>141</v>
      </c>
      <c r="AE30" s="660"/>
      <c r="AF30" s="660"/>
      <c r="AG30" s="660"/>
      <c r="AH30" s="660"/>
      <c r="AI30" s="660"/>
      <c r="AJ30" s="660"/>
      <c r="AK30" s="660"/>
      <c r="AL30" s="624" t="s">
        <v>189</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7232514</v>
      </c>
      <c r="CS30" s="622"/>
      <c r="CT30" s="622"/>
      <c r="CU30" s="622"/>
      <c r="CV30" s="622"/>
      <c r="CW30" s="622"/>
      <c r="CX30" s="622"/>
      <c r="CY30" s="623"/>
      <c r="CZ30" s="624">
        <v>4.0999999999999996</v>
      </c>
      <c r="DA30" s="636"/>
      <c r="DB30" s="636"/>
      <c r="DC30" s="637"/>
      <c r="DD30" s="627">
        <v>7004554</v>
      </c>
      <c r="DE30" s="622"/>
      <c r="DF30" s="622"/>
      <c r="DG30" s="622"/>
      <c r="DH30" s="622"/>
      <c r="DI30" s="622"/>
      <c r="DJ30" s="622"/>
      <c r="DK30" s="623"/>
      <c r="DL30" s="627">
        <v>7004554</v>
      </c>
      <c r="DM30" s="622"/>
      <c r="DN30" s="622"/>
      <c r="DO30" s="622"/>
      <c r="DP30" s="622"/>
      <c r="DQ30" s="622"/>
      <c r="DR30" s="622"/>
      <c r="DS30" s="622"/>
      <c r="DT30" s="622"/>
      <c r="DU30" s="622"/>
      <c r="DV30" s="623"/>
      <c r="DW30" s="624">
        <v>7.2</v>
      </c>
      <c r="DX30" s="636"/>
      <c r="DY30" s="636"/>
      <c r="DZ30" s="636"/>
      <c r="EA30" s="636"/>
      <c r="EB30" s="636"/>
      <c r="EC30" s="648"/>
    </row>
    <row r="31" spans="2:133" ht="11.25" customHeight="1" x14ac:dyDescent="0.2">
      <c r="B31" s="688" t="s">
        <v>315</v>
      </c>
      <c r="C31" s="689"/>
      <c r="D31" s="689"/>
      <c r="E31" s="689"/>
      <c r="F31" s="689"/>
      <c r="G31" s="689"/>
      <c r="H31" s="689"/>
      <c r="I31" s="689"/>
      <c r="J31" s="689"/>
      <c r="K31" s="689"/>
      <c r="L31" s="689"/>
      <c r="M31" s="689"/>
      <c r="N31" s="689"/>
      <c r="O31" s="689"/>
      <c r="P31" s="689"/>
      <c r="Q31" s="690"/>
      <c r="R31" s="621" t="s">
        <v>141</v>
      </c>
      <c r="S31" s="622"/>
      <c r="T31" s="622"/>
      <c r="U31" s="622"/>
      <c r="V31" s="622"/>
      <c r="W31" s="622"/>
      <c r="X31" s="622"/>
      <c r="Y31" s="623"/>
      <c r="Z31" s="659" t="s">
        <v>239</v>
      </c>
      <c r="AA31" s="659"/>
      <c r="AB31" s="659"/>
      <c r="AC31" s="659"/>
      <c r="AD31" s="660" t="s">
        <v>239</v>
      </c>
      <c r="AE31" s="660"/>
      <c r="AF31" s="660"/>
      <c r="AG31" s="660"/>
      <c r="AH31" s="660"/>
      <c r="AI31" s="660"/>
      <c r="AJ31" s="660"/>
      <c r="AK31" s="660"/>
      <c r="AL31" s="624" t="s">
        <v>189</v>
      </c>
      <c r="AM31" s="625"/>
      <c r="AN31" s="625"/>
      <c r="AO31" s="661"/>
      <c r="AP31" s="691" t="s">
        <v>316</v>
      </c>
      <c r="AQ31" s="692"/>
      <c r="AR31" s="692"/>
      <c r="AS31" s="692"/>
      <c r="AT31" s="693" t="s">
        <v>317</v>
      </c>
      <c r="AU31" s="218"/>
      <c r="AV31" s="218"/>
      <c r="AW31" s="218"/>
      <c r="AX31" s="679" t="s">
        <v>192</v>
      </c>
      <c r="AY31" s="680"/>
      <c r="AZ31" s="680"/>
      <c r="BA31" s="680"/>
      <c r="BB31" s="680"/>
      <c r="BC31" s="680"/>
      <c r="BD31" s="680"/>
      <c r="BE31" s="680"/>
      <c r="BF31" s="681"/>
      <c r="BG31" s="683">
        <v>99.4</v>
      </c>
      <c r="BH31" s="684"/>
      <c r="BI31" s="684"/>
      <c r="BJ31" s="684"/>
      <c r="BK31" s="684"/>
      <c r="BL31" s="684"/>
      <c r="BM31" s="685">
        <v>99</v>
      </c>
      <c r="BN31" s="684"/>
      <c r="BO31" s="684"/>
      <c r="BP31" s="684"/>
      <c r="BQ31" s="686"/>
      <c r="BR31" s="683">
        <v>99.4</v>
      </c>
      <c r="BS31" s="684"/>
      <c r="BT31" s="684"/>
      <c r="BU31" s="684"/>
      <c r="BV31" s="684"/>
      <c r="BW31" s="684"/>
      <c r="BX31" s="685">
        <v>98.9</v>
      </c>
      <c r="BY31" s="684"/>
      <c r="BZ31" s="684"/>
      <c r="CA31" s="684"/>
      <c r="CB31" s="686"/>
      <c r="CD31" s="642"/>
      <c r="CE31" s="643"/>
      <c r="CF31" s="618" t="s">
        <v>318</v>
      </c>
      <c r="CG31" s="619"/>
      <c r="CH31" s="619"/>
      <c r="CI31" s="619"/>
      <c r="CJ31" s="619"/>
      <c r="CK31" s="619"/>
      <c r="CL31" s="619"/>
      <c r="CM31" s="619"/>
      <c r="CN31" s="619"/>
      <c r="CO31" s="619"/>
      <c r="CP31" s="619"/>
      <c r="CQ31" s="620"/>
      <c r="CR31" s="621">
        <v>173302</v>
      </c>
      <c r="CS31" s="634"/>
      <c r="CT31" s="634"/>
      <c r="CU31" s="634"/>
      <c r="CV31" s="634"/>
      <c r="CW31" s="634"/>
      <c r="CX31" s="634"/>
      <c r="CY31" s="635"/>
      <c r="CZ31" s="624">
        <v>0.1</v>
      </c>
      <c r="DA31" s="636"/>
      <c r="DB31" s="636"/>
      <c r="DC31" s="637"/>
      <c r="DD31" s="627">
        <v>169628</v>
      </c>
      <c r="DE31" s="634"/>
      <c r="DF31" s="634"/>
      <c r="DG31" s="634"/>
      <c r="DH31" s="634"/>
      <c r="DI31" s="634"/>
      <c r="DJ31" s="634"/>
      <c r="DK31" s="635"/>
      <c r="DL31" s="627">
        <v>169628</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12099396</v>
      </c>
      <c r="S32" s="622"/>
      <c r="T32" s="622"/>
      <c r="U32" s="622"/>
      <c r="V32" s="622"/>
      <c r="W32" s="622"/>
      <c r="X32" s="622"/>
      <c r="Y32" s="623"/>
      <c r="Z32" s="659">
        <v>6.7</v>
      </c>
      <c r="AA32" s="659"/>
      <c r="AB32" s="659"/>
      <c r="AC32" s="659"/>
      <c r="AD32" s="660" t="s">
        <v>239</v>
      </c>
      <c r="AE32" s="660"/>
      <c r="AF32" s="660"/>
      <c r="AG32" s="660"/>
      <c r="AH32" s="660"/>
      <c r="AI32" s="660"/>
      <c r="AJ32" s="660"/>
      <c r="AK32" s="660"/>
      <c r="AL32" s="624" t="s">
        <v>239</v>
      </c>
      <c r="AM32" s="625"/>
      <c r="AN32" s="625"/>
      <c r="AO32" s="661"/>
      <c r="AP32" s="662"/>
      <c r="AQ32" s="663"/>
      <c r="AR32" s="663"/>
      <c r="AS32" s="663"/>
      <c r="AT32" s="694"/>
      <c r="AU32" s="214" t="s">
        <v>320</v>
      </c>
      <c r="AX32" s="618" t="s">
        <v>321</v>
      </c>
      <c r="AY32" s="619"/>
      <c r="AZ32" s="619"/>
      <c r="BA32" s="619"/>
      <c r="BB32" s="619"/>
      <c r="BC32" s="619"/>
      <c r="BD32" s="619"/>
      <c r="BE32" s="619"/>
      <c r="BF32" s="620"/>
      <c r="BG32" s="687">
        <v>99.1</v>
      </c>
      <c r="BH32" s="634"/>
      <c r="BI32" s="634"/>
      <c r="BJ32" s="634"/>
      <c r="BK32" s="634"/>
      <c r="BL32" s="634"/>
      <c r="BM32" s="625">
        <v>98.4</v>
      </c>
      <c r="BN32" s="634"/>
      <c r="BO32" s="634"/>
      <c r="BP32" s="634"/>
      <c r="BQ32" s="657"/>
      <c r="BR32" s="687">
        <v>99.1</v>
      </c>
      <c r="BS32" s="634"/>
      <c r="BT32" s="634"/>
      <c r="BU32" s="634"/>
      <c r="BV32" s="634"/>
      <c r="BW32" s="634"/>
      <c r="BX32" s="625">
        <v>98.3</v>
      </c>
      <c r="BY32" s="634"/>
      <c r="BZ32" s="634"/>
      <c r="CA32" s="634"/>
      <c r="CB32" s="657"/>
      <c r="CD32" s="644"/>
      <c r="CE32" s="645"/>
      <c r="CF32" s="618" t="s">
        <v>322</v>
      </c>
      <c r="CG32" s="619"/>
      <c r="CH32" s="619"/>
      <c r="CI32" s="619"/>
      <c r="CJ32" s="619"/>
      <c r="CK32" s="619"/>
      <c r="CL32" s="619"/>
      <c r="CM32" s="619"/>
      <c r="CN32" s="619"/>
      <c r="CO32" s="619"/>
      <c r="CP32" s="619"/>
      <c r="CQ32" s="620"/>
      <c r="CR32" s="621" t="s">
        <v>141</v>
      </c>
      <c r="CS32" s="622"/>
      <c r="CT32" s="622"/>
      <c r="CU32" s="622"/>
      <c r="CV32" s="622"/>
      <c r="CW32" s="622"/>
      <c r="CX32" s="622"/>
      <c r="CY32" s="623"/>
      <c r="CZ32" s="624" t="s">
        <v>239</v>
      </c>
      <c r="DA32" s="636"/>
      <c r="DB32" s="636"/>
      <c r="DC32" s="637"/>
      <c r="DD32" s="627" t="s">
        <v>239</v>
      </c>
      <c r="DE32" s="622"/>
      <c r="DF32" s="622"/>
      <c r="DG32" s="622"/>
      <c r="DH32" s="622"/>
      <c r="DI32" s="622"/>
      <c r="DJ32" s="622"/>
      <c r="DK32" s="623"/>
      <c r="DL32" s="627" t="s">
        <v>189</v>
      </c>
      <c r="DM32" s="622"/>
      <c r="DN32" s="622"/>
      <c r="DO32" s="622"/>
      <c r="DP32" s="622"/>
      <c r="DQ32" s="622"/>
      <c r="DR32" s="622"/>
      <c r="DS32" s="622"/>
      <c r="DT32" s="622"/>
      <c r="DU32" s="622"/>
      <c r="DV32" s="623"/>
      <c r="DW32" s="624" t="s">
        <v>189</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433254</v>
      </c>
      <c r="S33" s="622"/>
      <c r="T33" s="622"/>
      <c r="U33" s="622"/>
      <c r="V33" s="622"/>
      <c r="W33" s="622"/>
      <c r="X33" s="622"/>
      <c r="Y33" s="623"/>
      <c r="Z33" s="659">
        <v>0.2</v>
      </c>
      <c r="AA33" s="659"/>
      <c r="AB33" s="659"/>
      <c r="AC33" s="659"/>
      <c r="AD33" s="660">
        <v>251594</v>
      </c>
      <c r="AE33" s="660"/>
      <c r="AF33" s="660"/>
      <c r="AG33" s="660"/>
      <c r="AH33" s="660"/>
      <c r="AI33" s="660"/>
      <c r="AJ33" s="660"/>
      <c r="AK33" s="660"/>
      <c r="AL33" s="624">
        <v>0.3</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99.7</v>
      </c>
      <c r="BH33" s="606"/>
      <c r="BI33" s="606"/>
      <c r="BJ33" s="606"/>
      <c r="BK33" s="606"/>
      <c r="BL33" s="606"/>
      <c r="BM33" s="652">
        <v>99.6</v>
      </c>
      <c r="BN33" s="606"/>
      <c r="BO33" s="606"/>
      <c r="BP33" s="606"/>
      <c r="BQ33" s="669"/>
      <c r="BR33" s="682">
        <v>99.6</v>
      </c>
      <c r="BS33" s="606"/>
      <c r="BT33" s="606"/>
      <c r="BU33" s="606"/>
      <c r="BV33" s="606"/>
      <c r="BW33" s="606"/>
      <c r="BX33" s="652">
        <v>99.5</v>
      </c>
      <c r="BY33" s="606"/>
      <c r="BZ33" s="606"/>
      <c r="CA33" s="606"/>
      <c r="CB33" s="669"/>
      <c r="CD33" s="618" t="s">
        <v>325</v>
      </c>
      <c r="CE33" s="619"/>
      <c r="CF33" s="619"/>
      <c r="CG33" s="619"/>
      <c r="CH33" s="619"/>
      <c r="CI33" s="619"/>
      <c r="CJ33" s="619"/>
      <c r="CK33" s="619"/>
      <c r="CL33" s="619"/>
      <c r="CM33" s="619"/>
      <c r="CN33" s="619"/>
      <c r="CO33" s="619"/>
      <c r="CP33" s="619"/>
      <c r="CQ33" s="620"/>
      <c r="CR33" s="621">
        <v>67046849</v>
      </c>
      <c r="CS33" s="634"/>
      <c r="CT33" s="634"/>
      <c r="CU33" s="634"/>
      <c r="CV33" s="634"/>
      <c r="CW33" s="634"/>
      <c r="CX33" s="634"/>
      <c r="CY33" s="635"/>
      <c r="CZ33" s="624">
        <v>38.299999999999997</v>
      </c>
      <c r="DA33" s="636"/>
      <c r="DB33" s="636"/>
      <c r="DC33" s="637"/>
      <c r="DD33" s="627">
        <v>47629464</v>
      </c>
      <c r="DE33" s="634"/>
      <c r="DF33" s="634"/>
      <c r="DG33" s="634"/>
      <c r="DH33" s="634"/>
      <c r="DI33" s="634"/>
      <c r="DJ33" s="634"/>
      <c r="DK33" s="635"/>
      <c r="DL33" s="627">
        <v>35903759</v>
      </c>
      <c r="DM33" s="634"/>
      <c r="DN33" s="634"/>
      <c r="DO33" s="634"/>
      <c r="DP33" s="634"/>
      <c r="DQ33" s="634"/>
      <c r="DR33" s="634"/>
      <c r="DS33" s="634"/>
      <c r="DT33" s="634"/>
      <c r="DU33" s="634"/>
      <c r="DV33" s="635"/>
      <c r="DW33" s="624">
        <v>37</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376838</v>
      </c>
      <c r="S34" s="622"/>
      <c r="T34" s="622"/>
      <c r="U34" s="622"/>
      <c r="V34" s="622"/>
      <c r="W34" s="622"/>
      <c r="X34" s="622"/>
      <c r="Y34" s="623"/>
      <c r="Z34" s="659">
        <v>0.2</v>
      </c>
      <c r="AA34" s="659"/>
      <c r="AB34" s="659"/>
      <c r="AC34" s="659"/>
      <c r="AD34" s="660" t="s">
        <v>189</v>
      </c>
      <c r="AE34" s="660"/>
      <c r="AF34" s="660"/>
      <c r="AG34" s="660"/>
      <c r="AH34" s="660"/>
      <c r="AI34" s="660"/>
      <c r="AJ34" s="660"/>
      <c r="AK34" s="660"/>
      <c r="AL34" s="624" t="s">
        <v>189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37030465</v>
      </c>
      <c r="CS34" s="622"/>
      <c r="CT34" s="622"/>
      <c r="CU34" s="622"/>
      <c r="CV34" s="622"/>
      <c r="CW34" s="622"/>
      <c r="CX34" s="622"/>
      <c r="CY34" s="623"/>
      <c r="CZ34" s="624">
        <v>21.2</v>
      </c>
      <c r="DA34" s="636"/>
      <c r="DB34" s="636"/>
      <c r="DC34" s="637"/>
      <c r="DD34" s="627">
        <v>22867319</v>
      </c>
      <c r="DE34" s="622"/>
      <c r="DF34" s="622"/>
      <c r="DG34" s="622"/>
      <c r="DH34" s="622"/>
      <c r="DI34" s="622"/>
      <c r="DJ34" s="622"/>
      <c r="DK34" s="623"/>
      <c r="DL34" s="627">
        <v>21389366</v>
      </c>
      <c r="DM34" s="622"/>
      <c r="DN34" s="622"/>
      <c r="DO34" s="622"/>
      <c r="DP34" s="622"/>
      <c r="DQ34" s="622"/>
      <c r="DR34" s="622"/>
      <c r="DS34" s="622"/>
      <c r="DT34" s="622"/>
      <c r="DU34" s="622"/>
      <c r="DV34" s="623"/>
      <c r="DW34" s="624">
        <v>22</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34308</v>
      </c>
      <c r="S35" s="622"/>
      <c r="T35" s="622"/>
      <c r="U35" s="622"/>
      <c r="V35" s="622"/>
      <c r="W35" s="622"/>
      <c r="X35" s="622"/>
      <c r="Y35" s="623"/>
      <c r="Z35" s="659">
        <v>0</v>
      </c>
      <c r="AA35" s="659"/>
      <c r="AB35" s="659"/>
      <c r="AC35" s="659"/>
      <c r="AD35" s="660" t="s">
        <v>189</v>
      </c>
      <c r="AE35" s="660"/>
      <c r="AF35" s="660"/>
      <c r="AG35" s="660"/>
      <c r="AH35" s="660"/>
      <c r="AI35" s="660"/>
      <c r="AJ35" s="660"/>
      <c r="AK35" s="660"/>
      <c r="AL35" s="624" t="s">
        <v>239</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1315369</v>
      </c>
      <c r="CS35" s="634"/>
      <c r="CT35" s="634"/>
      <c r="CU35" s="634"/>
      <c r="CV35" s="634"/>
      <c r="CW35" s="634"/>
      <c r="CX35" s="634"/>
      <c r="CY35" s="635"/>
      <c r="CZ35" s="624">
        <v>0.8</v>
      </c>
      <c r="DA35" s="636"/>
      <c r="DB35" s="636"/>
      <c r="DC35" s="637"/>
      <c r="DD35" s="627">
        <v>909964</v>
      </c>
      <c r="DE35" s="634"/>
      <c r="DF35" s="634"/>
      <c r="DG35" s="634"/>
      <c r="DH35" s="634"/>
      <c r="DI35" s="634"/>
      <c r="DJ35" s="634"/>
      <c r="DK35" s="635"/>
      <c r="DL35" s="627">
        <v>909964</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4618378</v>
      </c>
      <c r="S36" s="622"/>
      <c r="T36" s="622"/>
      <c r="U36" s="622"/>
      <c r="V36" s="622"/>
      <c r="W36" s="622"/>
      <c r="X36" s="622"/>
      <c r="Y36" s="623"/>
      <c r="Z36" s="659">
        <v>2.6</v>
      </c>
      <c r="AA36" s="659"/>
      <c r="AB36" s="659"/>
      <c r="AC36" s="659"/>
      <c r="AD36" s="660" t="s">
        <v>239</v>
      </c>
      <c r="AE36" s="660"/>
      <c r="AF36" s="660"/>
      <c r="AG36" s="660"/>
      <c r="AH36" s="660"/>
      <c r="AI36" s="660"/>
      <c r="AJ36" s="660"/>
      <c r="AK36" s="660"/>
      <c r="AL36" s="624" t="s">
        <v>189</v>
      </c>
      <c r="AM36" s="625"/>
      <c r="AN36" s="625"/>
      <c r="AO36" s="661"/>
      <c r="AP36" s="222"/>
      <c r="AQ36" s="670" t="s">
        <v>333</v>
      </c>
      <c r="AR36" s="671"/>
      <c r="AS36" s="671"/>
      <c r="AT36" s="671"/>
      <c r="AU36" s="671"/>
      <c r="AV36" s="671"/>
      <c r="AW36" s="671"/>
      <c r="AX36" s="671"/>
      <c r="AY36" s="672"/>
      <c r="AZ36" s="676">
        <v>14771620</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85185</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8831447</v>
      </c>
      <c r="CS36" s="622"/>
      <c r="CT36" s="622"/>
      <c r="CU36" s="622"/>
      <c r="CV36" s="622"/>
      <c r="CW36" s="622"/>
      <c r="CX36" s="622"/>
      <c r="CY36" s="623"/>
      <c r="CZ36" s="624">
        <v>5</v>
      </c>
      <c r="DA36" s="636"/>
      <c r="DB36" s="636"/>
      <c r="DC36" s="637"/>
      <c r="DD36" s="627">
        <v>7010462</v>
      </c>
      <c r="DE36" s="622"/>
      <c r="DF36" s="622"/>
      <c r="DG36" s="622"/>
      <c r="DH36" s="622"/>
      <c r="DI36" s="622"/>
      <c r="DJ36" s="622"/>
      <c r="DK36" s="623"/>
      <c r="DL36" s="627">
        <v>4325366</v>
      </c>
      <c r="DM36" s="622"/>
      <c r="DN36" s="622"/>
      <c r="DO36" s="622"/>
      <c r="DP36" s="622"/>
      <c r="DQ36" s="622"/>
      <c r="DR36" s="622"/>
      <c r="DS36" s="622"/>
      <c r="DT36" s="622"/>
      <c r="DU36" s="622"/>
      <c r="DV36" s="623"/>
      <c r="DW36" s="624">
        <v>4.5</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4454083</v>
      </c>
      <c r="S37" s="622"/>
      <c r="T37" s="622"/>
      <c r="U37" s="622"/>
      <c r="V37" s="622"/>
      <c r="W37" s="622"/>
      <c r="X37" s="622"/>
      <c r="Y37" s="623"/>
      <c r="Z37" s="659">
        <v>2.5</v>
      </c>
      <c r="AA37" s="659"/>
      <c r="AB37" s="659"/>
      <c r="AC37" s="659"/>
      <c r="AD37" s="660">
        <v>22464</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1473103</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-1460595</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16812</v>
      </c>
      <c r="CS37" s="634"/>
      <c r="CT37" s="634"/>
      <c r="CU37" s="634"/>
      <c r="CV37" s="634"/>
      <c r="CW37" s="634"/>
      <c r="CX37" s="634"/>
      <c r="CY37" s="635"/>
      <c r="CZ37" s="624">
        <v>0</v>
      </c>
      <c r="DA37" s="636"/>
      <c r="DB37" s="636"/>
      <c r="DC37" s="637"/>
      <c r="DD37" s="627">
        <v>16812</v>
      </c>
      <c r="DE37" s="634"/>
      <c r="DF37" s="634"/>
      <c r="DG37" s="634"/>
      <c r="DH37" s="634"/>
      <c r="DI37" s="634"/>
      <c r="DJ37" s="634"/>
      <c r="DK37" s="635"/>
      <c r="DL37" s="627">
        <v>16812</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3369600</v>
      </c>
      <c r="S38" s="622"/>
      <c r="T38" s="622"/>
      <c r="U38" s="622"/>
      <c r="V38" s="622"/>
      <c r="W38" s="622"/>
      <c r="X38" s="622"/>
      <c r="Y38" s="623"/>
      <c r="Z38" s="659">
        <v>1.9</v>
      </c>
      <c r="AA38" s="659"/>
      <c r="AB38" s="659"/>
      <c r="AC38" s="659"/>
      <c r="AD38" s="660" t="s">
        <v>189</v>
      </c>
      <c r="AE38" s="660"/>
      <c r="AF38" s="660"/>
      <c r="AG38" s="660"/>
      <c r="AH38" s="660"/>
      <c r="AI38" s="660"/>
      <c r="AJ38" s="660"/>
      <c r="AK38" s="660"/>
      <c r="AL38" s="624" t="s">
        <v>239</v>
      </c>
      <c r="AM38" s="625"/>
      <c r="AN38" s="625"/>
      <c r="AO38" s="661"/>
      <c r="AQ38" s="654" t="s">
        <v>341</v>
      </c>
      <c r="AR38" s="655"/>
      <c r="AS38" s="655"/>
      <c r="AT38" s="655"/>
      <c r="AU38" s="655"/>
      <c r="AV38" s="655"/>
      <c r="AW38" s="655"/>
      <c r="AX38" s="655"/>
      <c r="AY38" s="656"/>
      <c r="AZ38" s="621">
        <v>202765</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59340</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13105601</v>
      </c>
      <c r="CS38" s="622"/>
      <c r="CT38" s="622"/>
      <c r="CU38" s="622"/>
      <c r="CV38" s="622"/>
      <c r="CW38" s="622"/>
      <c r="CX38" s="622"/>
      <c r="CY38" s="623"/>
      <c r="CZ38" s="624">
        <v>7.5</v>
      </c>
      <c r="DA38" s="636"/>
      <c r="DB38" s="636"/>
      <c r="DC38" s="637"/>
      <c r="DD38" s="627">
        <v>11126930</v>
      </c>
      <c r="DE38" s="622"/>
      <c r="DF38" s="622"/>
      <c r="DG38" s="622"/>
      <c r="DH38" s="622"/>
      <c r="DI38" s="622"/>
      <c r="DJ38" s="622"/>
      <c r="DK38" s="623"/>
      <c r="DL38" s="627">
        <v>9279063</v>
      </c>
      <c r="DM38" s="622"/>
      <c r="DN38" s="622"/>
      <c r="DO38" s="622"/>
      <c r="DP38" s="622"/>
      <c r="DQ38" s="622"/>
      <c r="DR38" s="622"/>
      <c r="DS38" s="622"/>
      <c r="DT38" s="622"/>
      <c r="DU38" s="622"/>
      <c r="DV38" s="623"/>
      <c r="DW38" s="624">
        <v>9.6</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189</v>
      </c>
      <c r="S39" s="622"/>
      <c r="T39" s="622"/>
      <c r="U39" s="622"/>
      <c r="V39" s="622"/>
      <c r="W39" s="622"/>
      <c r="X39" s="622"/>
      <c r="Y39" s="623"/>
      <c r="Z39" s="659" t="s">
        <v>239</v>
      </c>
      <c r="AA39" s="659"/>
      <c r="AB39" s="659"/>
      <c r="AC39" s="659"/>
      <c r="AD39" s="660" t="s">
        <v>239</v>
      </c>
      <c r="AE39" s="660"/>
      <c r="AF39" s="660"/>
      <c r="AG39" s="660"/>
      <c r="AH39" s="660"/>
      <c r="AI39" s="660"/>
      <c r="AJ39" s="660"/>
      <c r="AK39" s="660"/>
      <c r="AL39" s="624" t="s">
        <v>239</v>
      </c>
      <c r="AM39" s="625"/>
      <c r="AN39" s="625"/>
      <c r="AO39" s="661"/>
      <c r="AQ39" s="654" t="s">
        <v>345</v>
      </c>
      <c r="AR39" s="655"/>
      <c r="AS39" s="655"/>
      <c r="AT39" s="655"/>
      <c r="AU39" s="655"/>
      <c r="AV39" s="655"/>
      <c r="AW39" s="655"/>
      <c r="AX39" s="655"/>
      <c r="AY39" s="656"/>
      <c r="AZ39" s="621">
        <v>192916</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83862</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5740334</v>
      </c>
      <c r="CS39" s="634"/>
      <c r="CT39" s="634"/>
      <c r="CU39" s="634"/>
      <c r="CV39" s="634"/>
      <c r="CW39" s="634"/>
      <c r="CX39" s="634"/>
      <c r="CY39" s="635"/>
      <c r="CZ39" s="624">
        <v>3.3</v>
      </c>
      <c r="DA39" s="636"/>
      <c r="DB39" s="636"/>
      <c r="DC39" s="637"/>
      <c r="DD39" s="627">
        <v>5607656</v>
      </c>
      <c r="DE39" s="634"/>
      <c r="DF39" s="634"/>
      <c r="DG39" s="634"/>
      <c r="DH39" s="634"/>
      <c r="DI39" s="634"/>
      <c r="DJ39" s="634"/>
      <c r="DK39" s="635"/>
      <c r="DL39" s="627" t="s">
        <v>239</v>
      </c>
      <c r="DM39" s="634"/>
      <c r="DN39" s="634"/>
      <c r="DO39" s="634"/>
      <c r="DP39" s="634"/>
      <c r="DQ39" s="634"/>
      <c r="DR39" s="634"/>
      <c r="DS39" s="634"/>
      <c r="DT39" s="634"/>
      <c r="DU39" s="634"/>
      <c r="DV39" s="635"/>
      <c r="DW39" s="624" t="s">
        <v>189</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t="s">
        <v>189</v>
      </c>
      <c r="S40" s="622"/>
      <c r="T40" s="622"/>
      <c r="U40" s="622"/>
      <c r="V40" s="622"/>
      <c r="W40" s="622"/>
      <c r="X40" s="622"/>
      <c r="Y40" s="623"/>
      <c r="Z40" s="659" t="s">
        <v>189</v>
      </c>
      <c r="AA40" s="659"/>
      <c r="AB40" s="659"/>
      <c r="AC40" s="659"/>
      <c r="AD40" s="660" t="s">
        <v>141</v>
      </c>
      <c r="AE40" s="660"/>
      <c r="AF40" s="660"/>
      <c r="AG40" s="660"/>
      <c r="AH40" s="660"/>
      <c r="AI40" s="660"/>
      <c r="AJ40" s="660"/>
      <c r="AK40" s="660"/>
      <c r="AL40" s="624" t="s">
        <v>239</v>
      </c>
      <c r="AM40" s="625"/>
      <c r="AN40" s="625"/>
      <c r="AO40" s="661"/>
      <c r="AQ40" s="654" t="s">
        <v>349</v>
      </c>
      <c r="AR40" s="655"/>
      <c r="AS40" s="655"/>
      <c r="AT40" s="655"/>
      <c r="AU40" s="655"/>
      <c r="AV40" s="655"/>
      <c r="AW40" s="655"/>
      <c r="AX40" s="655"/>
      <c r="AY40" s="656"/>
      <c r="AZ40" s="621" t="s">
        <v>239</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105</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1023633</v>
      </c>
      <c r="CS40" s="622"/>
      <c r="CT40" s="622"/>
      <c r="CU40" s="622"/>
      <c r="CV40" s="622"/>
      <c r="CW40" s="622"/>
      <c r="CX40" s="622"/>
      <c r="CY40" s="623"/>
      <c r="CZ40" s="624">
        <v>0.6</v>
      </c>
      <c r="DA40" s="636"/>
      <c r="DB40" s="636"/>
      <c r="DC40" s="637"/>
      <c r="DD40" s="627">
        <v>107133</v>
      </c>
      <c r="DE40" s="622"/>
      <c r="DF40" s="622"/>
      <c r="DG40" s="622"/>
      <c r="DH40" s="622"/>
      <c r="DI40" s="622"/>
      <c r="DJ40" s="622"/>
      <c r="DK40" s="623"/>
      <c r="DL40" s="627" t="s">
        <v>189</v>
      </c>
      <c r="DM40" s="622"/>
      <c r="DN40" s="622"/>
      <c r="DO40" s="622"/>
      <c r="DP40" s="622"/>
      <c r="DQ40" s="622"/>
      <c r="DR40" s="622"/>
      <c r="DS40" s="622"/>
      <c r="DT40" s="622"/>
      <c r="DU40" s="622"/>
      <c r="DV40" s="623"/>
      <c r="DW40" s="624" t="s">
        <v>189</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180022385</v>
      </c>
      <c r="S41" s="646"/>
      <c r="T41" s="646"/>
      <c r="U41" s="646"/>
      <c r="V41" s="646"/>
      <c r="W41" s="646"/>
      <c r="X41" s="646"/>
      <c r="Y41" s="649"/>
      <c r="Z41" s="650">
        <v>100</v>
      </c>
      <c r="AA41" s="650"/>
      <c r="AB41" s="650"/>
      <c r="AC41" s="650"/>
      <c r="AD41" s="651">
        <v>97085368</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3660000</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189</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141</v>
      </c>
      <c r="CS41" s="634"/>
      <c r="CT41" s="634"/>
      <c r="CU41" s="634"/>
      <c r="CV41" s="634"/>
      <c r="CW41" s="634"/>
      <c r="CX41" s="634"/>
      <c r="CY41" s="635"/>
      <c r="CZ41" s="624" t="s">
        <v>189</v>
      </c>
      <c r="DA41" s="636"/>
      <c r="DB41" s="636"/>
      <c r="DC41" s="637"/>
      <c r="DD41" s="627" t="s">
        <v>189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9242836</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318</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9464471</v>
      </c>
      <c r="CS42" s="634"/>
      <c r="CT42" s="634"/>
      <c r="CU42" s="634"/>
      <c r="CV42" s="634"/>
      <c r="CW42" s="634"/>
      <c r="CX42" s="634"/>
      <c r="CY42" s="635"/>
      <c r="CZ42" s="624">
        <v>5.4</v>
      </c>
      <c r="DA42" s="636"/>
      <c r="DB42" s="636"/>
      <c r="DC42" s="637"/>
      <c r="DD42" s="627">
        <v>4877789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1087878</v>
      </c>
      <c r="CS43" s="634"/>
      <c r="CT43" s="634"/>
      <c r="CU43" s="634"/>
      <c r="CV43" s="634"/>
      <c r="CW43" s="634"/>
      <c r="CX43" s="634"/>
      <c r="CY43" s="635"/>
      <c r="CZ43" s="624">
        <v>0.6</v>
      </c>
      <c r="DA43" s="636"/>
      <c r="DB43" s="636"/>
      <c r="DC43" s="637"/>
      <c r="DD43" s="627">
        <v>1087878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9464471</v>
      </c>
      <c r="CS44" s="622"/>
      <c r="CT44" s="622"/>
      <c r="CU44" s="622"/>
      <c r="CV44" s="622"/>
      <c r="CW44" s="622"/>
      <c r="CX44" s="622"/>
      <c r="CY44" s="623"/>
      <c r="CZ44" s="624">
        <v>5.4</v>
      </c>
      <c r="DA44" s="625"/>
      <c r="DB44" s="625"/>
      <c r="DC44" s="626"/>
      <c r="DD44" s="627">
        <v>4877789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1394344</v>
      </c>
      <c r="CS45" s="634"/>
      <c r="CT45" s="634"/>
      <c r="CU45" s="634"/>
      <c r="CV45" s="634"/>
      <c r="CW45" s="634"/>
      <c r="CX45" s="634"/>
      <c r="CY45" s="635"/>
      <c r="CZ45" s="624">
        <v>0.8</v>
      </c>
      <c r="DA45" s="636"/>
      <c r="DB45" s="636"/>
      <c r="DC45" s="637"/>
      <c r="DD45" s="627">
        <v>69125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8047687</v>
      </c>
      <c r="CS46" s="622"/>
      <c r="CT46" s="622"/>
      <c r="CU46" s="622"/>
      <c r="CV46" s="622"/>
      <c r="CW46" s="622"/>
      <c r="CX46" s="622"/>
      <c r="CY46" s="623"/>
      <c r="CZ46" s="624">
        <v>4.5999999999999996</v>
      </c>
      <c r="DA46" s="625"/>
      <c r="DB46" s="625"/>
      <c r="DC46" s="626"/>
      <c r="DD46" s="627">
        <v>4799424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t="s">
        <v>189</v>
      </c>
      <c r="CS47" s="634"/>
      <c r="CT47" s="634"/>
      <c r="CU47" s="634"/>
      <c r="CV47" s="634"/>
      <c r="CW47" s="634"/>
      <c r="CX47" s="634"/>
      <c r="CY47" s="635"/>
      <c r="CZ47" s="624" t="s">
        <v>189</v>
      </c>
      <c r="DA47" s="636"/>
      <c r="DB47" s="636"/>
      <c r="DC47" s="637"/>
      <c r="DD47" s="627" t="s">
        <v>239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368</v>
      </c>
      <c r="CG48" s="619"/>
      <c r="CH48" s="619"/>
      <c r="CI48" s="619"/>
      <c r="CJ48" s="619"/>
      <c r="CK48" s="619"/>
      <c r="CL48" s="619"/>
      <c r="CM48" s="619"/>
      <c r="CN48" s="619"/>
      <c r="CO48" s="619"/>
      <c r="CP48" s="619"/>
      <c r="CQ48" s="620"/>
      <c r="CR48" s="621" t="s">
        <v>239</v>
      </c>
      <c r="CS48" s="622"/>
      <c r="CT48" s="622"/>
      <c r="CU48" s="622"/>
      <c r="CV48" s="622"/>
      <c r="CW48" s="622"/>
      <c r="CX48" s="622"/>
      <c r="CY48" s="623"/>
      <c r="CZ48" s="624" t="s">
        <v>189</v>
      </c>
      <c r="DA48" s="625"/>
      <c r="DB48" s="625"/>
      <c r="DC48" s="626"/>
      <c r="DD48" s="627" t="s">
        <v>141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174968715</v>
      </c>
      <c r="CS49" s="606"/>
      <c r="CT49" s="606"/>
      <c r="CU49" s="606"/>
      <c r="CV49" s="606"/>
      <c r="CW49" s="606"/>
      <c r="CX49" s="606"/>
      <c r="CY49" s="607"/>
      <c r="CZ49" s="608">
        <v>100</v>
      </c>
      <c r="DA49" s="609"/>
      <c r="DB49" s="609"/>
      <c r="DC49" s="610"/>
      <c r="DD49" s="611">
        <v>105715615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Kh4V5rmoFrvWOVpKqajSuz7LsQH3Y5kWDUabwGMliSzBCu7nxA8qvbyEWfjBhyzjBo38YC3qBxeSevv763W5g==" saltValue="NwXKjAOy4d5mG6H5Kp1TQ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08" zoomScale="40" zoomScaleNormal="40" zoomScaleSheetLayoutView="70" workbookViewId="0">
      <selection activeCell="Q34" sqref="Q34:U34"/>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180304</v>
      </c>
      <c r="R7" s="1103"/>
      <c r="S7" s="1103"/>
      <c r="T7" s="1103"/>
      <c r="U7" s="1103"/>
      <c r="V7" s="1103">
        <v>175250</v>
      </c>
      <c r="W7" s="1103"/>
      <c r="X7" s="1103"/>
      <c r="Y7" s="1103"/>
      <c r="Z7" s="1103"/>
      <c r="AA7" s="1103">
        <v>5054</v>
      </c>
      <c r="AB7" s="1103"/>
      <c r="AC7" s="1103"/>
      <c r="AD7" s="1103"/>
      <c r="AE7" s="1104"/>
      <c r="AF7" s="1105">
        <v>4236</v>
      </c>
      <c r="AG7" s="1106"/>
      <c r="AH7" s="1106"/>
      <c r="AI7" s="1106"/>
      <c r="AJ7" s="1107"/>
      <c r="AK7" s="1108">
        <v>34309</v>
      </c>
      <c r="AL7" s="1109"/>
      <c r="AM7" s="1109"/>
      <c r="AN7" s="1109"/>
      <c r="AO7" s="1109"/>
      <c r="AP7" s="1109">
        <v>56198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586</v>
      </c>
      <c r="BT7" s="1100"/>
      <c r="BU7" s="1100"/>
      <c r="BV7" s="1100"/>
      <c r="BW7" s="1100"/>
      <c r="BX7" s="1100"/>
      <c r="BY7" s="1100"/>
      <c r="BZ7" s="1100"/>
      <c r="CA7" s="1100"/>
      <c r="CB7" s="1100"/>
      <c r="CC7" s="1100"/>
      <c r="CD7" s="1100"/>
      <c r="CE7" s="1100"/>
      <c r="CF7" s="1100"/>
      <c r="CG7" s="1112"/>
      <c r="CH7" s="1096">
        <v>9</v>
      </c>
      <c r="CI7" s="1097"/>
      <c r="CJ7" s="1097"/>
      <c r="CK7" s="1097"/>
      <c r="CL7" s="1098"/>
      <c r="CM7" s="1096">
        <v>99</v>
      </c>
      <c r="CN7" s="1097"/>
      <c r="CO7" s="1097"/>
      <c r="CP7" s="1097"/>
      <c r="CQ7" s="1098"/>
      <c r="CR7" s="1096">
        <v>30</v>
      </c>
      <c r="CS7" s="1097"/>
      <c r="CT7" s="1097"/>
      <c r="CU7" s="1097"/>
      <c r="CV7" s="1098"/>
      <c r="CW7" s="1096">
        <v>0</v>
      </c>
      <c r="CX7" s="1097"/>
      <c r="CY7" s="1097"/>
      <c r="CZ7" s="1097"/>
      <c r="DA7" s="1098"/>
      <c r="DB7" s="1096">
        <v>0</v>
      </c>
      <c r="DC7" s="1097"/>
      <c r="DD7" s="1097"/>
      <c r="DE7" s="1097"/>
      <c r="DF7" s="1098"/>
      <c r="DG7" s="1096" t="s">
        <v>520</v>
      </c>
      <c r="DH7" s="1097" t="s">
        <v>520</v>
      </c>
      <c r="DI7" s="1097" t="s">
        <v>520</v>
      </c>
      <c r="DJ7" s="1097" t="s">
        <v>520</v>
      </c>
      <c r="DK7" s="1098" t="s">
        <v>520</v>
      </c>
      <c r="DL7" s="1096" t="s">
        <v>520</v>
      </c>
      <c r="DM7" s="1097" t="s">
        <v>520</v>
      </c>
      <c r="DN7" s="1097" t="s">
        <v>520</v>
      </c>
      <c r="DO7" s="1097" t="s">
        <v>520</v>
      </c>
      <c r="DP7" s="1098" t="s">
        <v>520</v>
      </c>
      <c r="DQ7" s="1096" t="s">
        <v>520</v>
      </c>
      <c r="DR7" s="1097" t="s">
        <v>520</v>
      </c>
      <c r="DS7" s="1097" t="s">
        <v>520</v>
      </c>
      <c r="DT7" s="1097" t="s">
        <v>520</v>
      </c>
      <c r="DU7" s="1098" t="s">
        <v>520</v>
      </c>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587</v>
      </c>
      <c r="BT8" s="993"/>
      <c r="BU8" s="993"/>
      <c r="BV8" s="993"/>
      <c r="BW8" s="993"/>
      <c r="BX8" s="993"/>
      <c r="BY8" s="993"/>
      <c r="BZ8" s="993"/>
      <c r="CA8" s="993"/>
      <c r="CB8" s="993"/>
      <c r="CC8" s="993"/>
      <c r="CD8" s="993"/>
      <c r="CE8" s="993"/>
      <c r="CF8" s="993"/>
      <c r="CG8" s="1014"/>
      <c r="CH8" s="989">
        <v>7</v>
      </c>
      <c r="CI8" s="990"/>
      <c r="CJ8" s="990"/>
      <c r="CK8" s="990"/>
      <c r="CL8" s="991"/>
      <c r="CM8" s="989">
        <v>1390</v>
      </c>
      <c r="CN8" s="990"/>
      <c r="CO8" s="990"/>
      <c r="CP8" s="990"/>
      <c r="CQ8" s="991"/>
      <c r="CR8" s="989">
        <v>650</v>
      </c>
      <c r="CS8" s="990"/>
      <c r="CT8" s="990"/>
      <c r="CU8" s="990"/>
      <c r="CV8" s="991"/>
      <c r="CW8" s="989">
        <v>17</v>
      </c>
      <c r="CX8" s="990"/>
      <c r="CY8" s="990"/>
      <c r="CZ8" s="990"/>
      <c r="DA8" s="991"/>
      <c r="DB8" s="989">
        <v>0</v>
      </c>
      <c r="DC8" s="990"/>
      <c r="DD8" s="990"/>
      <c r="DE8" s="990"/>
      <c r="DF8" s="991"/>
      <c r="DG8" s="989" t="s">
        <v>520</v>
      </c>
      <c r="DH8" s="990" t="s">
        <v>520</v>
      </c>
      <c r="DI8" s="990" t="s">
        <v>520</v>
      </c>
      <c r="DJ8" s="990" t="s">
        <v>520</v>
      </c>
      <c r="DK8" s="991" t="s">
        <v>520</v>
      </c>
      <c r="DL8" s="989" t="s">
        <v>520</v>
      </c>
      <c r="DM8" s="990" t="s">
        <v>520</v>
      </c>
      <c r="DN8" s="990" t="s">
        <v>520</v>
      </c>
      <c r="DO8" s="990" t="s">
        <v>520</v>
      </c>
      <c r="DP8" s="991" t="s">
        <v>520</v>
      </c>
      <c r="DQ8" s="989" t="s">
        <v>520</v>
      </c>
      <c r="DR8" s="990" t="s">
        <v>520</v>
      </c>
      <c r="DS8" s="990" t="s">
        <v>520</v>
      </c>
      <c r="DT8" s="990" t="s">
        <v>520</v>
      </c>
      <c r="DU8" s="991" t="s">
        <v>520</v>
      </c>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588</v>
      </c>
      <c r="BT9" s="993"/>
      <c r="BU9" s="993"/>
      <c r="BV9" s="993"/>
      <c r="BW9" s="993"/>
      <c r="BX9" s="993"/>
      <c r="BY9" s="993"/>
      <c r="BZ9" s="993"/>
      <c r="CA9" s="993"/>
      <c r="CB9" s="993"/>
      <c r="CC9" s="993"/>
      <c r="CD9" s="993"/>
      <c r="CE9" s="993"/>
      <c r="CF9" s="993"/>
      <c r="CG9" s="1014"/>
      <c r="CH9" s="989">
        <v>-17</v>
      </c>
      <c r="CI9" s="990"/>
      <c r="CJ9" s="990"/>
      <c r="CK9" s="990"/>
      <c r="CL9" s="991"/>
      <c r="CM9" s="989">
        <v>50</v>
      </c>
      <c r="CN9" s="990"/>
      <c r="CO9" s="990"/>
      <c r="CP9" s="990"/>
      <c r="CQ9" s="991"/>
      <c r="CR9" s="989">
        <v>50</v>
      </c>
      <c r="CS9" s="990"/>
      <c r="CT9" s="990"/>
      <c r="CU9" s="990"/>
      <c r="CV9" s="991"/>
      <c r="CW9" s="989">
        <v>7</v>
      </c>
      <c r="CX9" s="990"/>
      <c r="CY9" s="990"/>
      <c r="CZ9" s="990"/>
      <c r="DA9" s="991"/>
      <c r="DB9" s="989">
        <v>0</v>
      </c>
      <c r="DC9" s="990"/>
      <c r="DD9" s="990"/>
      <c r="DE9" s="990"/>
      <c r="DF9" s="991"/>
      <c r="DG9" s="989" t="s">
        <v>520</v>
      </c>
      <c r="DH9" s="990" t="s">
        <v>520</v>
      </c>
      <c r="DI9" s="990" t="s">
        <v>520</v>
      </c>
      <c r="DJ9" s="990" t="s">
        <v>520</v>
      </c>
      <c r="DK9" s="991" t="s">
        <v>520</v>
      </c>
      <c r="DL9" s="989" t="s">
        <v>520</v>
      </c>
      <c r="DM9" s="990" t="s">
        <v>520</v>
      </c>
      <c r="DN9" s="990" t="s">
        <v>520</v>
      </c>
      <c r="DO9" s="990" t="s">
        <v>520</v>
      </c>
      <c r="DP9" s="991" t="s">
        <v>520</v>
      </c>
      <c r="DQ9" s="989" t="s">
        <v>520</v>
      </c>
      <c r="DR9" s="990" t="s">
        <v>520</v>
      </c>
      <c r="DS9" s="990" t="s">
        <v>520</v>
      </c>
      <c r="DT9" s="990" t="s">
        <v>520</v>
      </c>
      <c r="DU9" s="991" t="s">
        <v>520</v>
      </c>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589</v>
      </c>
      <c r="BT10" s="993"/>
      <c r="BU10" s="993"/>
      <c r="BV10" s="993"/>
      <c r="BW10" s="993"/>
      <c r="BX10" s="993"/>
      <c r="BY10" s="993"/>
      <c r="BZ10" s="993"/>
      <c r="CA10" s="993"/>
      <c r="CB10" s="993"/>
      <c r="CC10" s="993"/>
      <c r="CD10" s="993"/>
      <c r="CE10" s="993"/>
      <c r="CF10" s="993"/>
      <c r="CG10" s="1014"/>
      <c r="CH10" s="989">
        <v>44</v>
      </c>
      <c r="CI10" s="990"/>
      <c r="CJ10" s="990"/>
      <c r="CK10" s="990"/>
      <c r="CL10" s="991"/>
      <c r="CM10" s="989">
        <v>222</v>
      </c>
      <c r="CN10" s="990"/>
      <c r="CO10" s="990"/>
      <c r="CP10" s="990"/>
      <c r="CQ10" s="991"/>
      <c r="CR10" s="989">
        <v>16</v>
      </c>
      <c r="CS10" s="990"/>
      <c r="CT10" s="990"/>
      <c r="CU10" s="990"/>
      <c r="CV10" s="991"/>
      <c r="CW10" s="989">
        <v>0</v>
      </c>
      <c r="CX10" s="990"/>
      <c r="CY10" s="990"/>
      <c r="CZ10" s="990"/>
      <c r="DA10" s="991"/>
      <c r="DB10" s="989">
        <v>0</v>
      </c>
      <c r="DC10" s="990"/>
      <c r="DD10" s="990"/>
      <c r="DE10" s="990"/>
      <c r="DF10" s="991"/>
      <c r="DG10" s="989" t="s">
        <v>520</v>
      </c>
      <c r="DH10" s="990" t="s">
        <v>520</v>
      </c>
      <c r="DI10" s="990" t="s">
        <v>520</v>
      </c>
      <c r="DJ10" s="990" t="s">
        <v>520</v>
      </c>
      <c r="DK10" s="991" t="s">
        <v>520</v>
      </c>
      <c r="DL10" s="989" t="s">
        <v>520</v>
      </c>
      <c r="DM10" s="990" t="s">
        <v>520</v>
      </c>
      <c r="DN10" s="990" t="s">
        <v>520</v>
      </c>
      <c r="DO10" s="990" t="s">
        <v>520</v>
      </c>
      <c r="DP10" s="991" t="s">
        <v>520</v>
      </c>
      <c r="DQ10" s="989" t="s">
        <v>520</v>
      </c>
      <c r="DR10" s="990" t="s">
        <v>520</v>
      </c>
      <c r="DS10" s="990" t="s">
        <v>520</v>
      </c>
      <c r="DT10" s="990" t="s">
        <v>520</v>
      </c>
      <c r="DU10" s="991" t="s">
        <v>520</v>
      </c>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590</v>
      </c>
      <c r="BT11" s="993"/>
      <c r="BU11" s="993"/>
      <c r="BV11" s="993"/>
      <c r="BW11" s="993"/>
      <c r="BX11" s="993"/>
      <c r="BY11" s="993"/>
      <c r="BZ11" s="993"/>
      <c r="CA11" s="993"/>
      <c r="CB11" s="993"/>
      <c r="CC11" s="993"/>
      <c r="CD11" s="993"/>
      <c r="CE11" s="993"/>
      <c r="CF11" s="993"/>
      <c r="CG11" s="1014"/>
      <c r="CH11" s="989">
        <v>0</v>
      </c>
      <c r="CI11" s="990"/>
      <c r="CJ11" s="990"/>
      <c r="CK11" s="990"/>
      <c r="CL11" s="991"/>
      <c r="CM11" s="989">
        <v>51</v>
      </c>
      <c r="CN11" s="990"/>
      <c r="CO11" s="990"/>
      <c r="CP11" s="990"/>
      <c r="CQ11" s="991"/>
      <c r="CR11" s="989">
        <v>10</v>
      </c>
      <c r="CS11" s="990"/>
      <c r="CT11" s="990"/>
      <c r="CU11" s="990"/>
      <c r="CV11" s="991"/>
      <c r="CW11" s="989">
        <v>0</v>
      </c>
      <c r="CX11" s="990"/>
      <c r="CY11" s="990"/>
      <c r="CZ11" s="990"/>
      <c r="DA11" s="991"/>
      <c r="DB11" s="989">
        <v>389</v>
      </c>
      <c r="DC11" s="990"/>
      <c r="DD11" s="990"/>
      <c r="DE11" s="990"/>
      <c r="DF11" s="991"/>
      <c r="DG11" s="989" t="s">
        <v>520</v>
      </c>
      <c r="DH11" s="990" t="s">
        <v>520</v>
      </c>
      <c r="DI11" s="990" t="s">
        <v>520</v>
      </c>
      <c r="DJ11" s="990" t="s">
        <v>520</v>
      </c>
      <c r="DK11" s="991" t="s">
        <v>520</v>
      </c>
      <c r="DL11" s="989" t="s">
        <v>520</v>
      </c>
      <c r="DM11" s="990" t="s">
        <v>520</v>
      </c>
      <c r="DN11" s="990" t="s">
        <v>520</v>
      </c>
      <c r="DO11" s="990" t="s">
        <v>520</v>
      </c>
      <c r="DP11" s="991" t="s">
        <v>520</v>
      </c>
      <c r="DQ11" s="989" t="s">
        <v>520</v>
      </c>
      <c r="DR11" s="990" t="s">
        <v>520</v>
      </c>
      <c r="DS11" s="990" t="s">
        <v>520</v>
      </c>
      <c r="DT11" s="990" t="s">
        <v>520</v>
      </c>
      <c r="DU11" s="991" t="s">
        <v>520</v>
      </c>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v>180304</v>
      </c>
      <c r="R23" s="1061"/>
      <c r="S23" s="1061"/>
      <c r="T23" s="1061"/>
      <c r="U23" s="1061"/>
      <c r="V23" s="1061">
        <v>175250</v>
      </c>
      <c r="W23" s="1061"/>
      <c r="X23" s="1061"/>
      <c r="Y23" s="1061"/>
      <c r="Z23" s="1061"/>
      <c r="AA23" s="1061">
        <v>5054</v>
      </c>
      <c r="AB23" s="1061"/>
      <c r="AC23" s="1061"/>
      <c r="AD23" s="1061"/>
      <c r="AE23" s="1068"/>
      <c r="AF23" s="1069">
        <v>4236</v>
      </c>
      <c r="AG23" s="1061"/>
      <c r="AH23" s="1061"/>
      <c r="AI23" s="1061"/>
      <c r="AJ23" s="1070"/>
      <c r="AK23" s="1071"/>
      <c r="AL23" s="1072"/>
      <c r="AM23" s="1072"/>
      <c r="AN23" s="1072"/>
      <c r="AO23" s="1072"/>
      <c r="AP23" s="1061">
        <v>56198</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40085</v>
      </c>
      <c r="R28" s="1051"/>
      <c r="S28" s="1051"/>
      <c r="T28" s="1051"/>
      <c r="U28" s="1051"/>
      <c r="V28" s="1051">
        <v>40000</v>
      </c>
      <c r="W28" s="1051"/>
      <c r="X28" s="1051"/>
      <c r="Y28" s="1051"/>
      <c r="Z28" s="1051"/>
      <c r="AA28" s="1051">
        <v>85</v>
      </c>
      <c r="AB28" s="1051"/>
      <c r="AC28" s="1051"/>
      <c r="AD28" s="1051"/>
      <c r="AE28" s="1052"/>
      <c r="AF28" s="1053">
        <v>85</v>
      </c>
      <c r="AG28" s="1051"/>
      <c r="AH28" s="1051"/>
      <c r="AI28" s="1051"/>
      <c r="AJ28" s="1054"/>
      <c r="AK28" s="1042">
        <v>4060</v>
      </c>
      <c r="AL28" s="1043"/>
      <c r="AM28" s="1043"/>
      <c r="AN28" s="1043"/>
      <c r="AO28" s="1043"/>
      <c r="AP28" s="1043" t="s">
        <v>520</v>
      </c>
      <c r="AQ28" s="1043"/>
      <c r="AR28" s="1043"/>
      <c r="AS28" s="1043"/>
      <c r="AT28" s="1043"/>
      <c r="AU28" s="1043" t="s">
        <v>520</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31612</v>
      </c>
      <c r="R29" s="1039"/>
      <c r="S29" s="1039"/>
      <c r="T29" s="1039"/>
      <c r="U29" s="1039"/>
      <c r="V29" s="1039">
        <v>31202</v>
      </c>
      <c r="W29" s="1039"/>
      <c r="X29" s="1039"/>
      <c r="Y29" s="1039"/>
      <c r="Z29" s="1039"/>
      <c r="AA29" s="1039">
        <v>409</v>
      </c>
      <c r="AB29" s="1039"/>
      <c r="AC29" s="1039"/>
      <c r="AD29" s="1039"/>
      <c r="AE29" s="1040"/>
      <c r="AF29" s="1035">
        <v>409</v>
      </c>
      <c r="AG29" s="1036"/>
      <c r="AH29" s="1036"/>
      <c r="AI29" s="1036"/>
      <c r="AJ29" s="1037"/>
      <c r="AK29" s="980">
        <v>4869</v>
      </c>
      <c r="AL29" s="971"/>
      <c r="AM29" s="971"/>
      <c r="AN29" s="971"/>
      <c r="AO29" s="971"/>
      <c r="AP29" s="971" t="s">
        <v>520</v>
      </c>
      <c r="AQ29" s="971"/>
      <c r="AR29" s="971"/>
      <c r="AS29" s="971"/>
      <c r="AT29" s="971"/>
      <c r="AU29" s="971" t="s">
        <v>520</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6066</v>
      </c>
      <c r="R30" s="1039"/>
      <c r="S30" s="1039"/>
      <c r="T30" s="1039"/>
      <c r="U30" s="1039"/>
      <c r="V30" s="1039">
        <v>6047</v>
      </c>
      <c r="W30" s="1039"/>
      <c r="X30" s="1039"/>
      <c r="Y30" s="1039"/>
      <c r="Z30" s="1039"/>
      <c r="AA30" s="1039">
        <v>20</v>
      </c>
      <c r="AB30" s="1039"/>
      <c r="AC30" s="1039"/>
      <c r="AD30" s="1039"/>
      <c r="AE30" s="1040"/>
      <c r="AF30" s="1035">
        <v>20</v>
      </c>
      <c r="AG30" s="1036"/>
      <c r="AH30" s="1036"/>
      <c r="AI30" s="1036"/>
      <c r="AJ30" s="1037"/>
      <c r="AK30" s="980">
        <v>864</v>
      </c>
      <c r="AL30" s="971"/>
      <c r="AM30" s="971"/>
      <c r="AN30" s="971"/>
      <c r="AO30" s="971"/>
      <c r="AP30" s="971" t="s">
        <v>520</v>
      </c>
      <c r="AQ30" s="971"/>
      <c r="AR30" s="971"/>
      <c r="AS30" s="971"/>
      <c r="AT30" s="971"/>
      <c r="AU30" s="971" t="s">
        <v>520</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410</v>
      </c>
      <c r="C31" s="1031"/>
      <c r="D31" s="1031"/>
      <c r="E31" s="1031"/>
      <c r="F31" s="1031"/>
      <c r="G31" s="1031"/>
      <c r="H31" s="1031"/>
      <c r="I31" s="1031"/>
      <c r="J31" s="1031"/>
      <c r="K31" s="1031"/>
      <c r="L31" s="1031"/>
      <c r="M31" s="1031"/>
      <c r="N31" s="1031"/>
      <c r="O31" s="1031"/>
      <c r="P31" s="1032"/>
      <c r="Q31" s="1038">
        <v>8341</v>
      </c>
      <c r="R31" s="1039"/>
      <c r="S31" s="1039"/>
      <c r="T31" s="1039"/>
      <c r="U31" s="1039"/>
      <c r="V31" s="1039">
        <v>8416</v>
      </c>
      <c r="W31" s="1039"/>
      <c r="X31" s="1039"/>
      <c r="Y31" s="1039"/>
      <c r="Z31" s="1039"/>
      <c r="AA31" s="1039">
        <v>-75</v>
      </c>
      <c r="AB31" s="1039"/>
      <c r="AC31" s="1039"/>
      <c r="AD31" s="1039"/>
      <c r="AE31" s="1040"/>
      <c r="AF31" s="1035">
        <v>1758</v>
      </c>
      <c r="AG31" s="1036"/>
      <c r="AH31" s="1036"/>
      <c r="AI31" s="1036"/>
      <c r="AJ31" s="1037"/>
      <c r="AK31" s="980">
        <v>1473</v>
      </c>
      <c r="AL31" s="971"/>
      <c r="AM31" s="971"/>
      <c r="AN31" s="971"/>
      <c r="AO31" s="971"/>
      <c r="AP31" s="971">
        <v>48183</v>
      </c>
      <c r="AQ31" s="971"/>
      <c r="AR31" s="971"/>
      <c r="AS31" s="971"/>
      <c r="AT31" s="971"/>
      <c r="AU31" s="971">
        <v>20574</v>
      </c>
      <c r="AV31" s="971"/>
      <c r="AW31" s="971"/>
      <c r="AX31" s="971"/>
      <c r="AY31" s="971"/>
      <c r="AZ31" s="1041" t="s">
        <v>520</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2272</v>
      </c>
      <c r="AG63" s="959"/>
      <c r="AH63" s="959"/>
      <c r="AI63" s="959"/>
      <c r="AJ63" s="1022"/>
      <c r="AK63" s="1023"/>
      <c r="AL63" s="963"/>
      <c r="AM63" s="963"/>
      <c r="AN63" s="963"/>
      <c r="AO63" s="963"/>
      <c r="AP63" s="959">
        <v>48183</v>
      </c>
      <c r="AQ63" s="959"/>
      <c r="AR63" s="959"/>
      <c r="AS63" s="959"/>
      <c r="AT63" s="959"/>
      <c r="AU63" s="959">
        <v>20574</v>
      </c>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400</v>
      </c>
      <c r="W66" s="1002"/>
      <c r="X66" s="1002"/>
      <c r="Y66" s="1002"/>
      <c r="Z66" s="1003"/>
      <c r="AA66" s="1001" t="s">
        <v>418</v>
      </c>
      <c r="AB66" s="1002"/>
      <c r="AC66" s="1002"/>
      <c r="AD66" s="1002"/>
      <c r="AE66" s="1003"/>
      <c r="AF66" s="1007" t="s">
        <v>402</v>
      </c>
      <c r="AG66" s="1008"/>
      <c r="AH66" s="1008"/>
      <c r="AI66" s="1008"/>
      <c r="AJ66" s="1009"/>
      <c r="AK66" s="1001" t="s">
        <v>419</v>
      </c>
      <c r="AL66" s="996"/>
      <c r="AM66" s="996"/>
      <c r="AN66" s="996"/>
      <c r="AO66" s="997"/>
      <c r="AP66" s="1001" t="s">
        <v>420</v>
      </c>
      <c r="AQ66" s="1002"/>
      <c r="AR66" s="1002"/>
      <c r="AS66" s="1002"/>
      <c r="AT66" s="1003"/>
      <c r="AU66" s="1001" t="s">
        <v>421</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580</v>
      </c>
      <c r="C68" s="986"/>
      <c r="D68" s="986"/>
      <c r="E68" s="986"/>
      <c r="F68" s="986"/>
      <c r="G68" s="986"/>
      <c r="H68" s="986"/>
      <c r="I68" s="986"/>
      <c r="J68" s="986"/>
      <c r="K68" s="986"/>
      <c r="L68" s="986"/>
      <c r="M68" s="986"/>
      <c r="N68" s="986"/>
      <c r="O68" s="986"/>
      <c r="P68" s="987"/>
      <c r="Q68" s="988">
        <v>21460</v>
      </c>
      <c r="R68" s="982">
        <v>20757</v>
      </c>
      <c r="S68" s="982">
        <v>704</v>
      </c>
      <c r="T68" s="982">
        <v>704</v>
      </c>
      <c r="U68" s="982">
        <v>118</v>
      </c>
      <c r="V68" s="982">
        <v>20757</v>
      </c>
      <c r="W68" s="982">
        <v>20757</v>
      </c>
      <c r="X68" s="982">
        <v>20757</v>
      </c>
      <c r="Y68" s="982">
        <v>20757</v>
      </c>
      <c r="Z68" s="982">
        <v>20757</v>
      </c>
      <c r="AA68" s="982">
        <v>704</v>
      </c>
      <c r="AB68" s="982">
        <v>704</v>
      </c>
      <c r="AC68" s="982">
        <v>704</v>
      </c>
      <c r="AD68" s="982">
        <v>704</v>
      </c>
      <c r="AE68" s="982">
        <v>704</v>
      </c>
      <c r="AF68" s="982">
        <v>704</v>
      </c>
      <c r="AG68" s="982">
        <v>704</v>
      </c>
      <c r="AH68" s="982">
        <v>704</v>
      </c>
      <c r="AI68" s="982">
        <v>704</v>
      </c>
      <c r="AJ68" s="982">
        <v>704</v>
      </c>
      <c r="AK68" s="982">
        <v>118</v>
      </c>
      <c r="AL68" s="982">
        <v>118</v>
      </c>
      <c r="AM68" s="982">
        <v>118</v>
      </c>
      <c r="AN68" s="982">
        <v>118</v>
      </c>
      <c r="AO68" s="982">
        <v>118</v>
      </c>
      <c r="AP68" s="982" t="s">
        <v>520</v>
      </c>
      <c r="AQ68" s="982" t="s">
        <v>520</v>
      </c>
      <c r="AR68" s="982" t="s">
        <v>520</v>
      </c>
      <c r="AS68" s="982" t="s">
        <v>520</v>
      </c>
      <c r="AT68" s="982" t="s">
        <v>520</v>
      </c>
      <c r="AU68" s="982" t="s">
        <v>520</v>
      </c>
      <c r="AV68" s="982" t="s">
        <v>520</v>
      </c>
      <c r="AW68" s="982" t="s">
        <v>520</v>
      </c>
      <c r="AX68" s="982" t="s">
        <v>520</v>
      </c>
      <c r="AY68" s="982" t="s">
        <v>520</v>
      </c>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581</v>
      </c>
      <c r="C69" s="975"/>
      <c r="D69" s="975"/>
      <c r="E69" s="975"/>
      <c r="F69" s="975"/>
      <c r="G69" s="975"/>
      <c r="H69" s="975"/>
      <c r="I69" s="975"/>
      <c r="J69" s="975"/>
      <c r="K69" s="975"/>
      <c r="L69" s="975"/>
      <c r="M69" s="975"/>
      <c r="N69" s="975"/>
      <c r="O69" s="975"/>
      <c r="P69" s="976"/>
      <c r="Q69" s="977">
        <v>179</v>
      </c>
      <c r="R69" s="971">
        <v>133</v>
      </c>
      <c r="S69" s="971">
        <v>47</v>
      </c>
      <c r="T69" s="971">
        <v>47</v>
      </c>
      <c r="U69" s="971" t="s">
        <v>520</v>
      </c>
      <c r="V69" s="971">
        <v>133</v>
      </c>
      <c r="W69" s="971">
        <v>133</v>
      </c>
      <c r="X69" s="971">
        <v>133</v>
      </c>
      <c r="Y69" s="971">
        <v>133</v>
      </c>
      <c r="Z69" s="971">
        <v>133</v>
      </c>
      <c r="AA69" s="971">
        <v>47</v>
      </c>
      <c r="AB69" s="971">
        <v>47</v>
      </c>
      <c r="AC69" s="971">
        <v>47</v>
      </c>
      <c r="AD69" s="971">
        <v>47</v>
      </c>
      <c r="AE69" s="971">
        <v>47</v>
      </c>
      <c r="AF69" s="971">
        <v>47</v>
      </c>
      <c r="AG69" s="971">
        <v>47</v>
      </c>
      <c r="AH69" s="971">
        <v>47</v>
      </c>
      <c r="AI69" s="971">
        <v>47</v>
      </c>
      <c r="AJ69" s="971">
        <v>47</v>
      </c>
      <c r="AK69" s="971" t="s">
        <v>520</v>
      </c>
      <c r="AL69" s="971" t="s">
        <v>520</v>
      </c>
      <c r="AM69" s="971" t="s">
        <v>520</v>
      </c>
      <c r="AN69" s="971" t="s">
        <v>520</v>
      </c>
      <c r="AO69" s="971" t="s">
        <v>520</v>
      </c>
      <c r="AP69" s="971" t="s">
        <v>520</v>
      </c>
      <c r="AQ69" s="971" t="s">
        <v>520</v>
      </c>
      <c r="AR69" s="971" t="s">
        <v>520</v>
      </c>
      <c r="AS69" s="971" t="s">
        <v>520</v>
      </c>
      <c r="AT69" s="971" t="s">
        <v>520</v>
      </c>
      <c r="AU69" s="971" t="s">
        <v>520</v>
      </c>
      <c r="AV69" s="971" t="s">
        <v>520</v>
      </c>
      <c r="AW69" s="971" t="s">
        <v>520</v>
      </c>
      <c r="AX69" s="971" t="s">
        <v>520</v>
      </c>
      <c r="AY69" s="971" t="s">
        <v>520</v>
      </c>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582</v>
      </c>
      <c r="C70" s="975"/>
      <c r="D70" s="975"/>
      <c r="E70" s="975"/>
      <c r="F70" s="975"/>
      <c r="G70" s="975"/>
      <c r="H70" s="975"/>
      <c r="I70" s="975"/>
      <c r="J70" s="975"/>
      <c r="K70" s="975"/>
      <c r="L70" s="975"/>
      <c r="M70" s="975"/>
      <c r="N70" s="975"/>
      <c r="O70" s="975"/>
      <c r="P70" s="976"/>
      <c r="Q70" s="977">
        <v>107</v>
      </c>
      <c r="R70" s="971">
        <v>106</v>
      </c>
      <c r="S70" s="971">
        <v>1</v>
      </c>
      <c r="T70" s="971">
        <v>1</v>
      </c>
      <c r="U70" s="971">
        <v>8</v>
      </c>
      <c r="V70" s="971">
        <v>106</v>
      </c>
      <c r="W70" s="971">
        <v>106</v>
      </c>
      <c r="X70" s="971">
        <v>106</v>
      </c>
      <c r="Y70" s="971">
        <v>106</v>
      </c>
      <c r="Z70" s="971">
        <v>106</v>
      </c>
      <c r="AA70" s="971">
        <v>1</v>
      </c>
      <c r="AB70" s="971">
        <v>1</v>
      </c>
      <c r="AC70" s="971">
        <v>1</v>
      </c>
      <c r="AD70" s="971">
        <v>1</v>
      </c>
      <c r="AE70" s="971">
        <v>1</v>
      </c>
      <c r="AF70" s="971">
        <v>1</v>
      </c>
      <c r="AG70" s="971">
        <v>1</v>
      </c>
      <c r="AH70" s="971">
        <v>1</v>
      </c>
      <c r="AI70" s="971">
        <v>1</v>
      </c>
      <c r="AJ70" s="971">
        <v>1</v>
      </c>
      <c r="AK70" s="971">
        <v>8</v>
      </c>
      <c r="AL70" s="971">
        <v>8</v>
      </c>
      <c r="AM70" s="971">
        <v>8</v>
      </c>
      <c r="AN70" s="971">
        <v>8</v>
      </c>
      <c r="AO70" s="971">
        <v>8</v>
      </c>
      <c r="AP70" s="971" t="s">
        <v>520</v>
      </c>
      <c r="AQ70" s="971" t="s">
        <v>520</v>
      </c>
      <c r="AR70" s="971" t="s">
        <v>520</v>
      </c>
      <c r="AS70" s="971" t="s">
        <v>520</v>
      </c>
      <c r="AT70" s="971" t="s">
        <v>520</v>
      </c>
      <c r="AU70" s="971" t="s">
        <v>520</v>
      </c>
      <c r="AV70" s="971" t="s">
        <v>520</v>
      </c>
      <c r="AW70" s="971" t="s">
        <v>520</v>
      </c>
      <c r="AX70" s="971" t="s">
        <v>520</v>
      </c>
      <c r="AY70" s="971" t="s">
        <v>520</v>
      </c>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583</v>
      </c>
      <c r="C71" s="975"/>
      <c r="D71" s="975"/>
      <c r="E71" s="975"/>
      <c r="F71" s="975"/>
      <c r="G71" s="975"/>
      <c r="H71" s="975"/>
      <c r="I71" s="975"/>
      <c r="J71" s="975"/>
      <c r="K71" s="975"/>
      <c r="L71" s="975"/>
      <c r="M71" s="975"/>
      <c r="N71" s="975"/>
      <c r="O71" s="975"/>
      <c r="P71" s="976"/>
      <c r="Q71" s="977">
        <v>101</v>
      </c>
      <c r="R71" s="971">
        <v>61</v>
      </c>
      <c r="S71" s="971">
        <v>40</v>
      </c>
      <c r="T71" s="971">
        <v>40</v>
      </c>
      <c r="U71" s="971" t="s">
        <v>520</v>
      </c>
      <c r="V71" s="971">
        <v>61</v>
      </c>
      <c r="W71" s="971">
        <v>61</v>
      </c>
      <c r="X71" s="971">
        <v>61</v>
      </c>
      <c r="Y71" s="971">
        <v>61</v>
      </c>
      <c r="Z71" s="971">
        <v>61</v>
      </c>
      <c r="AA71" s="971">
        <v>40</v>
      </c>
      <c r="AB71" s="971">
        <v>40</v>
      </c>
      <c r="AC71" s="971">
        <v>40</v>
      </c>
      <c r="AD71" s="971">
        <v>40</v>
      </c>
      <c r="AE71" s="971">
        <v>40</v>
      </c>
      <c r="AF71" s="971">
        <v>40</v>
      </c>
      <c r="AG71" s="971">
        <v>40</v>
      </c>
      <c r="AH71" s="971">
        <v>40</v>
      </c>
      <c r="AI71" s="971">
        <v>40</v>
      </c>
      <c r="AJ71" s="971">
        <v>40</v>
      </c>
      <c r="AK71" s="971" t="s">
        <v>520</v>
      </c>
      <c r="AL71" s="971" t="s">
        <v>520</v>
      </c>
      <c r="AM71" s="971" t="s">
        <v>520</v>
      </c>
      <c r="AN71" s="971" t="s">
        <v>520</v>
      </c>
      <c r="AO71" s="971" t="s">
        <v>520</v>
      </c>
      <c r="AP71" s="971" t="s">
        <v>520</v>
      </c>
      <c r="AQ71" s="971" t="s">
        <v>520</v>
      </c>
      <c r="AR71" s="971" t="s">
        <v>520</v>
      </c>
      <c r="AS71" s="971" t="s">
        <v>520</v>
      </c>
      <c r="AT71" s="971" t="s">
        <v>520</v>
      </c>
      <c r="AU71" s="971" t="s">
        <v>520</v>
      </c>
      <c r="AV71" s="971" t="s">
        <v>520</v>
      </c>
      <c r="AW71" s="971" t="s">
        <v>520</v>
      </c>
      <c r="AX71" s="971" t="s">
        <v>520</v>
      </c>
      <c r="AY71" s="971" t="s">
        <v>520</v>
      </c>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584</v>
      </c>
      <c r="C72" s="975"/>
      <c r="D72" s="975"/>
      <c r="E72" s="975"/>
      <c r="F72" s="975"/>
      <c r="G72" s="975"/>
      <c r="H72" s="975"/>
      <c r="I72" s="975"/>
      <c r="J72" s="975"/>
      <c r="K72" s="975"/>
      <c r="L72" s="975"/>
      <c r="M72" s="975"/>
      <c r="N72" s="975"/>
      <c r="O72" s="975"/>
      <c r="P72" s="976"/>
      <c r="Q72" s="977">
        <v>2423</v>
      </c>
      <c r="R72" s="971">
        <v>2308</v>
      </c>
      <c r="S72" s="971">
        <v>115</v>
      </c>
      <c r="T72" s="971">
        <v>115</v>
      </c>
      <c r="U72" s="971">
        <v>130</v>
      </c>
      <c r="V72" s="971">
        <v>2308</v>
      </c>
      <c r="W72" s="971">
        <v>2308</v>
      </c>
      <c r="X72" s="971">
        <v>2308</v>
      </c>
      <c r="Y72" s="971">
        <v>2308</v>
      </c>
      <c r="Z72" s="971">
        <v>2308</v>
      </c>
      <c r="AA72" s="971">
        <v>115</v>
      </c>
      <c r="AB72" s="971">
        <v>115</v>
      </c>
      <c r="AC72" s="971">
        <v>115</v>
      </c>
      <c r="AD72" s="971">
        <v>115</v>
      </c>
      <c r="AE72" s="971">
        <v>115</v>
      </c>
      <c r="AF72" s="971">
        <v>115</v>
      </c>
      <c r="AG72" s="971">
        <v>115</v>
      </c>
      <c r="AH72" s="971">
        <v>115</v>
      </c>
      <c r="AI72" s="971">
        <v>115</v>
      </c>
      <c r="AJ72" s="971">
        <v>115</v>
      </c>
      <c r="AK72" s="971">
        <v>130</v>
      </c>
      <c r="AL72" s="971">
        <v>130</v>
      </c>
      <c r="AM72" s="971">
        <v>130</v>
      </c>
      <c r="AN72" s="971">
        <v>130</v>
      </c>
      <c r="AO72" s="971">
        <v>130</v>
      </c>
      <c r="AP72" s="971" t="s">
        <v>520</v>
      </c>
      <c r="AQ72" s="971" t="s">
        <v>520</v>
      </c>
      <c r="AR72" s="971" t="s">
        <v>520</v>
      </c>
      <c r="AS72" s="971" t="s">
        <v>520</v>
      </c>
      <c r="AT72" s="971" t="s">
        <v>520</v>
      </c>
      <c r="AU72" s="971" t="s">
        <v>520</v>
      </c>
      <c r="AV72" s="971" t="s">
        <v>520</v>
      </c>
      <c r="AW72" s="971" t="s">
        <v>520</v>
      </c>
      <c r="AX72" s="971" t="s">
        <v>520</v>
      </c>
      <c r="AY72" s="971" t="s">
        <v>520</v>
      </c>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585</v>
      </c>
      <c r="C73" s="975"/>
      <c r="D73" s="975"/>
      <c r="E73" s="975"/>
      <c r="F73" s="975"/>
      <c r="G73" s="975"/>
      <c r="H73" s="975"/>
      <c r="I73" s="975"/>
      <c r="J73" s="975"/>
      <c r="K73" s="975"/>
      <c r="L73" s="975"/>
      <c r="M73" s="975"/>
      <c r="N73" s="975"/>
      <c r="O73" s="975"/>
      <c r="P73" s="976"/>
      <c r="Q73" s="977">
        <v>719774</v>
      </c>
      <c r="R73" s="971">
        <v>711648</v>
      </c>
      <c r="S73" s="971">
        <v>8126</v>
      </c>
      <c r="T73" s="971">
        <v>8126</v>
      </c>
      <c r="U73" s="971">
        <v>4022</v>
      </c>
      <c r="V73" s="971">
        <v>711648</v>
      </c>
      <c r="W73" s="971">
        <v>711648</v>
      </c>
      <c r="X73" s="971">
        <v>711648</v>
      </c>
      <c r="Y73" s="971">
        <v>711648</v>
      </c>
      <c r="Z73" s="971">
        <v>711648</v>
      </c>
      <c r="AA73" s="971">
        <v>8126</v>
      </c>
      <c r="AB73" s="971">
        <v>8126</v>
      </c>
      <c r="AC73" s="971">
        <v>8126</v>
      </c>
      <c r="AD73" s="971">
        <v>8126</v>
      </c>
      <c r="AE73" s="971">
        <v>8126</v>
      </c>
      <c r="AF73" s="971">
        <v>8126</v>
      </c>
      <c r="AG73" s="971">
        <v>8126</v>
      </c>
      <c r="AH73" s="971">
        <v>8126</v>
      </c>
      <c r="AI73" s="971">
        <v>8126</v>
      </c>
      <c r="AJ73" s="971">
        <v>8126</v>
      </c>
      <c r="AK73" s="971">
        <v>4022</v>
      </c>
      <c r="AL73" s="971">
        <v>4022</v>
      </c>
      <c r="AM73" s="971">
        <v>4022</v>
      </c>
      <c r="AN73" s="971">
        <v>4022</v>
      </c>
      <c r="AO73" s="971">
        <v>4022</v>
      </c>
      <c r="AP73" s="971" t="s">
        <v>520</v>
      </c>
      <c r="AQ73" s="971" t="s">
        <v>520</v>
      </c>
      <c r="AR73" s="971" t="s">
        <v>520</v>
      </c>
      <c r="AS73" s="971" t="s">
        <v>520</v>
      </c>
      <c r="AT73" s="971" t="s">
        <v>520</v>
      </c>
      <c r="AU73" s="971" t="s">
        <v>520</v>
      </c>
      <c r="AV73" s="971" t="s">
        <v>520</v>
      </c>
      <c r="AW73" s="971" t="s">
        <v>520</v>
      </c>
      <c r="AX73" s="971" t="s">
        <v>520</v>
      </c>
      <c r="AY73" s="971" t="s">
        <v>520</v>
      </c>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9033</v>
      </c>
      <c r="AG88" s="959"/>
      <c r="AH88" s="959"/>
      <c r="AI88" s="959"/>
      <c r="AJ88" s="959"/>
      <c r="AK88" s="963"/>
      <c r="AL88" s="963"/>
      <c r="AM88" s="963"/>
      <c r="AN88" s="963"/>
      <c r="AO88" s="963"/>
      <c r="AP88" s="959" t="s">
        <v>591</v>
      </c>
      <c r="AQ88" s="959"/>
      <c r="AR88" s="959"/>
      <c r="AS88" s="959"/>
      <c r="AT88" s="959"/>
      <c r="AU88" s="959" t="s">
        <v>520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756</v>
      </c>
      <c r="CS102" s="953"/>
      <c r="CT102" s="953"/>
      <c r="CU102" s="953"/>
      <c r="CV102" s="954"/>
      <c r="CW102" s="952">
        <v>24</v>
      </c>
      <c r="CX102" s="953"/>
      <c r="CY102" s="953"/>
      <c r="CZ102" s="953"/>
      <c r="DA102" s="954"/>
      <c r="DB102" s="952">
        <v>389</v>
      </c>
      <c r="DC102" s="953"/>
      <c r="DD102" s="953"/>
      <c r="DE102" s="953"/>
      <c r="DF102" s="954"/>
      <c r="DG102" s="952" t="s">
        <v>520</v>
      </c>
      <c r="DH102" s="953"/>
      <c r="DI102" s="953"/>
      <c r="DJ102" s="953"/>
      <c r="DK102" s="954"/>
      <c r="DL102" s="952" t="s">
        <v>520</v>
      </c>
      <c r="DM102" s="953"/>
      <c r="DN102" s="953"/>
      <c r="DO102" s="953"/>
      <c r="DP102" s="954"/>
      <c r="DQ102" s="952" t="s">
        <v>520</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312</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312</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312</v>
      </c>
      <c r="DR109" s="896"/>
      <c r="DS109" s="896"/>
      <c r="DT109" s="896"/>
      <c r="DU109" s="897"/>
      <c r="DV109" s="898" t="s">
        <v>433</v>
      </c>
      <c r="DW109" s="896"/>
      <c r="DX109" s="896"/>
      <c r="DY109" s="896"/>
      <c r="DZ109" s="929"/>
    </row>
    <row r="110" spans="1:131" s="230" customFormat="1" ht="26.25" customHeight="1" x14ac:dyDescent="0.2">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8040869</v>
      </c>
      <c r="AB110" s="889"/>
      <c r="AC110" s="889"/>
      <c r="AD110" s="889"/>
      <c r="AE110" s="890"/>
      <c r="AF110" s="891">
        <v>7634528</v>
      </c>
      <c r="AG110" s="889"/>
      <c r="AH110" s="889"/>
      <c r="AI110" s="889"/>
      <c r="AJ110" s="890"/>
      <c r="AK110" s="891">
        <v>7814979</v>
      </c>
      <c r="AL110" s="889"/>
      <c r="AM110" s="889"/>
      <c r="AN110" s="889"/>
      <c r="AO110" s="890"/>
      <c r="AP110" s="892">
        <v>8.6999999999999993</v>
      </c>
      <c r="AQ110" s="893"/>
      <c r="AR110" s="893"/>
      <c r="AS110" s="893"/>
      <c r="AT110" s="894"/>
      <c r="AU110" s="930" t="s">
        <v>74</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62414874</v>
      </c>
      <c r="BR110" s="842"/>
      <c r="BS110" s="842"/>
      <c r="BT110" s="842"/>
      <c r="BU110" s="842"/>
      <c r="BV110" s="842">
        <v>60060741</v>
      </c>
      <c r="BW110" s="842"/>
      <c r="BX110" s="842"/>
      <c r="BY110" s="842"/>
      <c r="BZ110" s="842"/>
      <c r="CA110" s="842">
        <v>56197827</v>
      </c>
      <c r="CB110" s="842"/>
      <c r="CC110" s="842"/>
      <c r="CD110" s="842"/>
      <c r="CE110" s="842"/>
      <c r="CF110" s="866">
        <v>62.7</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327451</v>
      </c>
      <c r="DH110" s="842"/>
      <c r="DI110" s="842"/>
      <c r="DJ110" s="842"/>
      <c r="DK110" s="842"/>
      <c r="DL110" s="842">
        <v>111094</v>
      </c>
      <c r="DM110" s="842"/>
      <c r="DN110" s="842"/>
      <c r="DO110" s="842"/>
      <c r="DP110" s="842"/>
      <c r="DQ110" s="842" t="s">
        <v>396</v>
      </c>
      <c r="DR110" s="842"/>
      <c r="DS110" s="842"/>
      <c r="DT110" s="842"/>
      <c r="DU110" s="842"/>
      <c r="DV110" s="843" t="s">
        <v>439</v>
      </c>
      <c r="DW110" s="843"/>
      <c r="DX110" s="843"/>
      <c r="DY110" s="843"/>
      <c r="DZ110" s="844"/>
    </row>
    <row r="111" spans="1:131" s="230"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396</v>
      </c>
      <c r="AB111" s="919"/>
      <c r="AC111" s="919"/>
      <c r="AD111" s="919"/>
      <c r="AE111" s="920"/>
      <c r="AF111" s="921" t="s">
        <v>439</v>
      </c>
      <c r="AG111" s="919"/>
      <c r="AH111" s="919"/>
      <c r="AI111" s="919"/>
      <c r="AJ111" s="920"/>
      <c r="AK111" s="921" t="s">
        <v>439</v>
      </c>
      <c r="AL111" s="919"/>
      <c r="AM111" s="919"/>
      <c r="AN111" s="919"/>
      <c r="AO111" s="920"/>
      <c r="AP111" s="922" t="s">
        <v>439</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v>3511960</v>
      </c>
      <c r="BR111" s="817"/>
      <c r="BS111" s="817"/>
      <c r="BT111" s="817"/>
      <c r="BU111" s="817"/>
      <c r="BV111" s="817">
        <v>3040211</v>
      </c>
      <c r="BW111" s="817"/>
      <c r="BX111" s="817"/>
      <c r="BY111" s="817"/>
      <c r="BZ111" s="817"/>
      <c r="CA111" s="817">
        <v>3684379</v>
      </c>
      <c r="CB111" s="817"/>
      <c r="CC111" s="817"/>
      <c r="CD111" s="817"/>
      <c r="CE111" s="817"/>
      <c r="CF111" s="875">
        <v>4.0999999999999996</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172536</v>
      </c>
      <c r="DH111" s="817"/>
      <c r="DI111" s="817"/>
      <c r="DJ111" s="817"/>
      <c r="DK111" s="817"/>
      <c r="DL111" s="817">
        <v>129402</v>
      </c>
      <c r="DM111" s="817"/>
      <c r="DN111" s="817"/>
      <c r="DO111" s="817"/>
      <c r="DP111" s="817"/>
      <c r="DQ111" s="817">
        <v>86268</v>
      </c>
      <c r="DR111" s="817"/>
      <c r="DS111" s="817"/>
      <c r="DT111" s="817"/>
      <c r="DU111" s="817"/>
      <c r="DV111" s="794">
        <v>0.1</v>
      </c>
      <c r="DW111" s="794"/>
      <c r="DX111" s="794"/>
      <c r="DY111" s="794"/>
      <c r="DZ111" s="795"/>
    </row>
    <row r="112" spans="1:131" s="230" customFormat="1" ht="26.25" customHeight="1" x14ac:dyDescent="0.2">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439</v>
      </c>
      <c r="AB112" s="780"/>
      <c r="AC112" s="780"/>
      <c r="AD112" s="780"/>
      <c r="AE112" s="781"/>
      <c r="AF112" s="782" t="s">
        <v>439</v>
      </c>
      <c r="AG112" s="780"/>
      <c r="AH112" s="780"/>
      <c r="AI112" s="780"/>
      <c r="AJ112" s="781"/>
      <c r="AK112" s="782" t="s">
        <v>396</v>
      </c>
      <c r="AL112" s="780"/>
      <c r="AM112" s="780"/>
      <c r="AN112" s="780"/>
      <c r="AO112" s="781"/>
      <c r="AP112" s="824" t="s">
        <v>396</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19252053</v>
      </c>
      <c r="BR112" s="817"/>
      <c r="BS112" s="817"/>
      <c r="BT112" s="817"/>
      <c r="BU112" s="817"/>
      <c r="BV112" s="817">
        <v>21040245</v>
      </c>
      <c r="BW112" s="817"/>
      <c r="BX112" s="817"/>
      <c r="BY112" s="817"/>
      <c r="BZ112" s="817"/>
      <c r="CA112" s="817">
        <v>20574187</v>
      </c>
      <c r="CB112" s="817"/>
      <c r="CC112" s="817"/>
      <c r="CD112" s="817"/>
      <c r="CE112" s="817"/>
      <c r="CF112" s="875">
        <v>22.9</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439</v>
      </c>
      <c r="DH112" s="817"/>
      <c r="DI112" s="817"/>
      <c r="DJ112" s="817"/>
      <c r="DK112" s="817"/>
      <c r="DL112" s="817" t="s">
        <v>439</v>
      </c>
      <c r="DM112" s="817"/>
      <c r="DN112" s="817"/>
      <c r="DO112" s="817"/>
      <c r="DP112" s="817"/>
      <c r="DQ112" s="817" t="s">
        <v>396</v>
      </c>
      <c r="DR112" s="817"/>
      <c r="DS112" s="817"/>
      <c r="DT112" s="817"/>
      <c r="DU112" s="817"/>
      <c r="DV112" s="794" t="s">
        <v>439</v>
      </c>
      <c r="DW112" s="794"/>
      <c r="DX112" s="794"/>
      <c r="DY112" s="794"/>
      <c r="DZ112" s="795"/>
    </row>
    <row r="113" spans="1:130" s="230" customFormat="1" ht="26.25" customHeight="1" x14ac:dyDescent="0.2">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1267471</v>
      </c>
      <c r="AB113" s="919"/>
      <c r="AC113" s="919"/>
      <c r="AD113" s="919"/>
      <c r="AE113" s="920"/>
      <c r="AF113" s="921">
        <v>949880</v>
      </c>
      <c r="AG113" s="919"/>
      <c r="AH113" s="919"/>
      <c r="AI113" s="919"/>
      <c r="AJ113" s="920"/>
      <c r="AK113" s="921">
        <v>981647</v>
      </c>
      <c r="AL113" s="919"/>
      <c r="AM113" s="919"/>
      <c r="AN113" s="919"/>
      <c r="AO113" s="920"/>
      <c r="AP113" s="922">
        <v>1.1000000000000001</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t="s">
        <v>439</v>
      </c>
      <c r="BR113" s="817"/>
      <c r="BS113" s="817"/>
      <c r="BT113" s="817"/>
      <c r="BU113" s="817"/>
      <c r="BV113" s="817" t="s">
        <v>396</v>
      </c>
      <c r="BW113" s="817"/>
      <c r="BX113" s="817"/>
      <c r="BY113" s="817"/>
      <c r="BZ113" s="817"/>
      <c r="CA113" s="817" t="s">
        <v>189</v>
      </c>
      <c r="CB113" s="817"/>
      <c r="CC113" s="817"/>
      <c r="CD113" s="817"/>
      <c r="CE113" s="817"/>
      <c r="CF113" s="875" t="s">
        <v>396</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439</v>
      </c>
      <c r="DH113" s="780"/>
      <c r="DI113" s="780"/>
      <c r="DJ113" s="780"/>
      <c r="DK113" s="781"/>
      <c r="DL113" s="782" t="s">
        <v>439</v>
      </c>
      <c r="DM113" s="780"/>
      <c r="DN113" s="780"/>
      <c r="DO113" s="780"/>
      <c r="DP113" s="781"/>
      <c r="DQ113" s="782" t="s">
        <v>439</v>
      </c>
      <c r="DR113" s="780"/>
      <c r="DS113" s="780"/>
      <c r="DT113" s="780"/>
      <c r="DU113" s="781"/>
      <c r="DV113" s="824" t="s">
        <v>439</v>
      </c>
      <c r="DW113" s="825"/>
      <c r="DX113" s="825"/>
      <c r="DY113" s="825"/>
      <c r="DZ113" s="826"/>
    </row>
    <row r="114" spans="1:130" s="230" customFormat="1" ht="26.25" customHeight="1" x14ac:dyDescent="0.2">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396</v>
      </c>
      <c r="AB114" s="780"/>
      <c r="AC114" s="780"/>
      <c r="AD114" s="780"/>
      <c r="AE114" s="781"/>
      <c r="AF114" s="782" t="s">
        <v>439</v>
      </c>
      <c r="AG114" s="780"/>
      <c r="AH114" s="780"/>
      <c r="AI114" s="780"/>
      <c r="AJ114" s="781"/>
      <c r="AK114" s="782" t="s">
        <v>439</v>
      </c>
      <c r="AL114" s="780"/>
      <c r="AM114" s="780"/>
      <c r="AN114" s="780"/>
      <c r="AO114" s="781"/>
      <c r="AP114" s="824" t="s">
        <v>396</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23518621</v>
      </c>
      <c r="BR114" s="817"/>
      <c r="BS114" s="817"/>
      <c r="BT114" s="817"/>
      <c r="BU114" s="817"/>
      <c r="BV114" s="817">
        <v>22969536</v>
      </c>
      <c r="BW114" s="817"/>
      <c r="BX114" s="817"/>
      <c r="BY114" s="817"/>
      <c r="BZ114" s="817"/>
      <c r="CA114" s="817">
        <v>21122513</v>
      </c>
      <c r="CB114" s="817"/>
      <c r="CC114" s="817"/>
      <c r="CD114" s="817"/>
      <c r="CE114" s="817"/>
      <c r="CF114" s="875">
        <v>23.6</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189</v>
      </c>
      <c r="DH114" s="780"/>
      <c r="DI114" s="780"/>
      <c r="DJ114" s="780"/>
      <c r="DK114" s="781"/>
      <c r="DL114" s="782" t="s">
        <v>439</v>
      </c>
      <c r="DM114" s="780"/>
      <c r="DN114" s="780"/>
      <c r="DO114" s="780"/>
      <c r="DP114" s="781"/>
      <c r="DQ114" s="782" t="s">
        <v>396</v>
      </c>
      <c r="DR114" s="780"/>
      <c r="DS114" s="780"/>
      <c r="DT114" s="780"/>
      <c r="DU114" s="781"/>
      <c r="DV114" s="824" t="s">
        <v>189</v>
      </c>
      <c r="DW114" s="825"/>
      <c r="DX114" s="825"/>
      <c r="DY114" s="825"/>
      <c r="DZ114" s="826"/>
    </row>
    <row r="115" spans="1:130" s="230" customFormat="1" ht="26.25" customHeight="1" x14ac:dyDescent="0.2">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1675317</v>
      </c>
      <c r="AB115" s="919"/>
      <c r="AC115" s="919"/>
      <c r="AD115" s="919"/>
      <c r="AE115" s="920"/>
      <c r="AF115" s="921">
        <v>1578832</v>
      </c>
      <c r="AG115" s="919"/>
      <c r="AH115" s="919"/>
      <c r="AI115" s="919"/>
      <c r="AJ115" s="920"/>
      <c r="AK115" s="921">
        <v>801646</v>
      </c>
      <c r="AL115" s="919"/>
      <c r="AM115" s="919"/>
      <c r="AN115" s="919"/>
      <c r="AO115" s="920"/>
      <c r="AP115" s="922">
        <v>0.9</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v>12068</v>
      </c>
      <c r="BR115" s="817"/>
      <c r="BS115" s="817"/>
      <c r="BT115" s="817"/>
      <c r="BU115" s="817"/>
      <c r="BV115" s="817">
        <v>10407</v>
      </c>
      <c r="BW115" s="817"/>
      <c r="BX115" s="817"/>
      <c r="BY115" s="817"/>
      <c r="BZ115" s="817"/>
      <c r="CA115" s="817">
        <v>10840</v>
      </c>
      <c r="CB115" s="817"/>
      <c r="CC115" s="817"/>
      <c r="CD115" s="817"/>
      <c r="CE115" s="817"/>
      <c r="CF115" s="875">
        <v>0</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371316</v>
      </c>
      <c r="DH115" s="780"/>
      <c r="DI115" s="780"/>
      <c r="DJ115" s="780"/>
      <c r="DK115" s="781"/>
      <c r="DL115" s="782">
        <v>366007</v>
      </c>
      <c r="DM115" s="780"/>
      <c r="DN115" s="780"/>
      <c r="DO115" s="780"/>
      <c r="DP115" s="781"/>
      <c r="DQ115" s="782">
        <v>430580</v>
      </c>
      <c r="DR115" s="780"/>
      <c r="DS115" s="780"/>
      <c r="DT115" s="780"/>
      <c r="DU115" s="781"/>
      <c r="DV115" s="824">
        <v>0.5</v>
      </c>
      <c r="DW115" s="825"/>
      <c r="DX115" s="825"/>
      <c r="DY115" s="825"/>
      <c r="DZ115" s="826"/>
    </row>
    <row r="116" spans="1:130" s="230" customFormat="1" ht="26.25" customHeight="1" x14ac:dyDescent="0.2">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439</v>
      </c>
      <c r="AB116" s="780"/>
      <c r="AC116" s="780"/>
      <c r="AD116" s="780"/>
      <c r="AE116" s="781"/>
      <c r="AF116" s="782" t="s">
        <v>439</v>
      </c>
      <c r="AG116" s="780"/>
      <c r="AH116" s="780"/>
      <c r="AI116" s="780"/>
      <c r="AJ116" s="781"/>
      <c r="AK116" s="782" t="s">
        <v>189</v>
      </c>
      <c r="AL116" s="780"/>
      <c r="AM116" s="780"/>
      <c r="AN116" s="780"/>
      <c r="AO116" s="781"/>
      <c r="AP116" s="824" t="s">
        <v>396</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439</v>
      </c>
      <c r="BR116" s="817"/>
      <c r="BS116" s="817"/>
      <c r="BT116" s="817"/>
      <c r="BU116" s="817"/>
      <c r="BV116" s="817" t="s">
        <v>396</v>
      </c>
      <c r="BW116" s="817"/>
      <c r="BX116" s="817"/>
      <c r="BY116" s="817"/>
      <c r="BZ116" s="817"/>
      <c r="CA116" s="817" t="s">
        <v>396</v>
      </c>
      <c r="CB116" s="817"/>
      <c r="CC116" s="817"/>
      <c r="CD116" s="817"/>
      <c r="CE116" s="817"/>
      <c r="CF116" s="875" t="s">
        <v>439</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439</v>
      </c>
      <c r="DM116" s="780"/>
      <c r="DN116" s="780"/>
      <c r="DO116" s="780"/>
      <c r="DP116" s="781"/>
      <c r="DQ116" s="782" t="s">
        <v>439</v>
      </c>
      <c r="DR116" s="780"/>
      <c r="DS116" s="780"/>
      <c r="DT116" s="780"/>
      <c r="DU116" s="781"/>
      <c r="DV116" s="824" t="s">
        <v>439</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10983657</v>
      </c>
      <c r="AB117" s="903"/>
      <c r="AC117" s="903"/>
      <c r="AD117" s="903"/>
      <c r="AE117" s="904"/>
      <c r="AF117" s="905">
        <v>10163240</v>
      </c>
      <c r="AG117" s="903"/>
      <c r="AH117" s="903"/>
      <c r="AI117" s="903"/>
      <c r="AJ117" s="904"/>
      <c r="AK117" s="905">
        <v>9598272</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189</v>
      </c>
      <c r="BR117" s="817"/>
      <c r="BS117" s="817"/>
      <c r="BT117" s="817"/>
      <c r="BU117" s="817"/>
      <c r="BV117" s="817" t="s">
        <v>461</v>
      </c>
      <c r="BW117" s="817"/>
      <c r="BX117" s="817"/>
      <c r="BY117" s="817"/>
      <c r="BZ117" s="817"/>
      <c r="CA117" s="817" t="s">
        <v>462</v>
      </c>
      <c r="CB117" s="817"/>
      <c r="CC117" s="817"/>
      <c r="CD117" s="817"/>
      <c r="CE117" s="817"/>
      <c r="CF117" s="875" t="s">
        <v>189</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189</v>
      </c>
      <c r="DH117" s="780"/>
      <c r="DI117" s="780"/>
      <c r="DJ117" s="780"/>
      <c r="DK117" s="781"/>
      <c r="DL117" s="782" t="s">
        <v>462</v>
      </c>
      <c r="DM117" s="780"/>
      <c r="DN117" s="780"/>
      <c r="DO117" s="780"/>
      <c r="DP117" s="781"/>
      <c r="DQ117" s="782" t="s">
        <v>189</v>
      </c>
      <c r="DR117" s="780"/>
      <c r="DS117" s="780"/>
      <c r="DT117" s="780"/>
      <c r="DU117" s="781"/>
      <c r="DV117" s="824" t="s">
        <v>464</v>
      </c>
      <c r="DW117" s="825"/>
      <c r="DX117" s="825"/>
      <c r="DY117" s="825"/>
      <c r="DZ117" s="826"/>
    </row>
    <row r="118" spans="1:130" s="230" customFormat="1" ht="26.25" customHeight="1" x14ac:dyDescent="0.2">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312</v>
      </c>
      <c r="AL118" s="896"/>
      <c r="AM118" s="896"/>
      <c r="AN118" s="896"/>
      <c r="AO118" s="897"/>
      <c r="AP118" s="899" t="s">
        <v>433</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464</v>
      </c>
      <c r="BR118" s="845"/>
      <c r="BS118" s="845"/>
      <c r="BT118" s="845"/>
      <c r="BU118" s="845"/>
      <c r="BV118" s="845" t="s">
        <v>462</v>
      </c>
      <c r="BW118" s="845"/>
      <c r="BX118" s="845"/>
      <c r="BY118" s="845"/>
      <c r="BZ118" s="845"/>
      <c r="CA118" s="845" t="s">
        <v>396</v>
      </c>
      <c r="CB118" s="845"/>
      <c r="CC118" s="845"/>
      <c r="CD118" s="845"/>
      <c r="CE118" s="845"/>
      <c r="CF118" s="875" t="s">
        <v>189</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189</v>
      </c>
      <c r="DH118" s="780"/>
      <c r="DI118" s="780"/>
      <c r="DJ118" s="780"/>
      <c r="DK118" s="781"/>
      <c r="DL118" s="782" t="s">
        <v>464</v>
      </c>
      <c r="DM118" s="780"/>
      <c r="DN118" s="780"/>
      <c r="DO118" s="780"/>
      <c r="DP118" s="781"/>
      <c r="DQ118" s="782" t="s">
        <v>396</v>
      </c>
      <c r="DR118" s="780"/>
      <c r="DS118" s="780"/>
      <c r="DT118" s="780"/>
      <c r="DU118" s="781"/>
      <c r="DV118" s="824" t="s">
        <v>462</v>
      </c>
      <c r="DW118" s="825"/>
      <c r="DX118" s="825"/>
      <c r="DY118" s="825"/>
      <c r="DZ118" s="826"/>
    </row>
    <row r="119" spans="1:130" s="230" customFormat="1" ht="26.25" customHeight="1" x14ac:dyDescent="0.2">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180012</v>
      </c>
      <c r="AB119" s="889"/>
      <c r="AC119" s="889"/>
      <c r="AD119" s="889"/>
      <c r="AE119" s="890"/>
      <c r="AF119" s="891">
        <v>217677</v>
      </c>
      <c r="AG119" s="889"/>
      <c r="AH119" s="889"/>
      <c r="AI119" s="889"/>
      <c r="AJ119" s="890"/>
      <c r="AK119" s="891">
        <v>111094</v>
      </c>
      <c r="AL119" s="889"/>
      <c r="AM119" s="889"/>
      <c r="AN119" s="889"/>
      <c r="AO119" s="890"/>
      <c r="AP119" s="892">
        <v>0.1</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467</v>
      </c>
      <c r="BP119" s="878"/>
      <c r="BQ119" s="879">
        <v>108709576</v>
      </c>
      <c r="BR119" s="845"/>
      <c r="BS119" s="845"/>
      <c r="BT119" s="845"/>
      <c r="BU119" s="845"/>
      <c r="BV119" s="845">
        <v>107121140</v>
      </c>
      <c r="BW119" s="845"/>
      <c r="BX119" s="845"/>
      <c r="BY119" s="845"/>
      <c r="BZ119" s="845"/>
      <c r="CA119" s="845">
        <v>101589746</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2640657</v>
      </c>
      <c r="DH119" s="764"/>
      <c r="DI119" s="764"/>
      <c r="DJ119" s="764"/>
      <c r="DK119" s="765"/>
      <c r="DL119" s="766">
        <v>2433708</v>
      </c>
      <c r="DM119" s="764"/>
      <c r="DN119" s="764"/>
      <c r="DO119" s="764"/>
      <c r="DP119" s="765"/>
      <c r="DQ119" s="766">
        <v>3167531</v>
      </c>
      <c r="DR119" s="764"/>
      <c r="DS119" s="764"/>
      <c r="DT119" s="764"/>
      <c r="DU119" s="765"/>
      <c r="DV119" s="848">
        <v>3.5</v>
      </c>
      <c r="DW119" s="849"/>
      <c r="DX119" s="849"/>
      <c r="DY119" s="849"/>
      <c r="DZ119" s="850"/>
    </row>
    <row r="120" spans="1:130" s="230" customFormat="1" ht="26.25" customHeight="1" x14ac:dyDescent="0.2">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43134</v>
      </c>
      <c r="AB120" s="780"/>
      <c r="AC120" s="780"/>
      <c r="AD120" s="780"/>
      <c r="AE120" s="781"/>
      <c r="AF120" s="782">
        <v>43134</v>
      </c>
      <c r="AG120" s="780"/>
      <c r="AH120" s="780"/>
      <c r="AI120" s="780"/>
      <c r="AJ120" s="781"/>
      <c r="AK120" s="782">
        <v>43134</v>
      </c>
      <c r="AL120" s="780"/>
      <c r="AM120" s="780"/>
      <c r="AN120" s="780"/>
      <c r="AO120" s="781"/>
      <c r="AP120" s="824">
        <v>0</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41320309</v>
      </c>
      <c r="BR120" s="842"/>
      <c r="BS120" s="842"/>
      <c r="BT120" s="842"/>
      <c r="BU120" s="842"/>
      <c r="BV120" s="842">
        <v>42635009</v>
      </c>
      <c r="BW120" s="842"/>
      <c r="BX120" s="842"/>
      <c r="BY120" s="842"/>
      <c r="BZ120" s="842"/>
      <c r="CA120" s="842">
        <v>50790696</v>
      </c>
      <c r="CB120" s="842"/>
      <c r="CC120" s="842"/>
      <c r="CD120" s="842"/>
      <c r="CE120" s="842"/>
      <c r="CF120" s="866">
        <v>56.6</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19252053</v>
      </c>
      <c r="DH120" s="842"/>
      <c r="DI120" s="842"/>
      <c r="DJ120" s="842"/>
      <c r="DK120" s="842"/>
      <c r="DL120" s="842">
        <v>21040245</v>
      </c>
      <c r="DM120" s="842"/>
      <c r="DN120" s="842"/>
      <c r="DO120" s="842"/>
      <c r="DP120" s="842"/>
      <c r="DQ120" s="842">
        <v>20574187</v>
      </c>
      <c r="DR120" s="842"/>
      <c r="DS120" s="842"/>
      <c r="DT120" s="842"/>
      <c r="DU120" s="842"/>
      <c r="DV120" s="843">
        <v>22.9</v>
      </c>
      <c r="DW120" s="843"/>
      <c r="DX120" s="843"/>
      <c r="DY120" s="843"/>
      <c r="DZ120" s="844"/>
    </row>
    <row r="121" spans="1:130" s="230" customFormat="1" ht="26.25" customHeight="1" x14ac:dyDescent="0.2">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474</v>
      </c>
      <c r="AB121" s="780"/>
      <c r="AC121" s="780"/>
      <c r="AD121" s="780"/>
      <c r="AE121" s="781"/>
      <c r="AF121" s="782" t="s">
        <v>189</v>
      </c>
      <c r="AG121" s="780"/>
      <c r="AH121" s="780"/>
      <c r="AI121" s="780"/>
      <c r="AJ121" s="781"/>
      <c r="AK121" s="782" t="s">
        <v>189</v>
      </c>
      <c r="AL121" s="780"/>
      <c r="AM121" s="780"/>
      <c r="AN121" s="780"/>
      <c r="AO121" s="781"/>
      <c r="AP121" s="824" t="s">
        <v>462</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32485259</v>
      </c>
      <c r="BR121" s="817"/>
      <c r="BS121" s="817"/>
      <c r="BT121" s="817"/>
      <c r="BU121" s="817"/>
      <c r="BV121" s="817">
        <v>38278878</v>
      </c>
      <c r="BW121" s="817"/>
      <c r="BX121" s="817"/>
      <c r="BY121" s="817"/>
      <c r="BZ121" s="817"/>
      <c r="CA121" s="817">
        <v>33737942</v>
      </c>
      <c r="CB121" s="817"/>
      <c r="CC121" s="817"/>
      <c r="CD121" s="817"/>
      <c r="CE121" s="817"/>
      <c r="CF121" s="875">
        <v>37.6</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t="s">
        <v>396</v>
      </c>
      <c r="DH121" s="817"/>
      <c r="DI121" s="817"/>
      <c r="DJ121" s="817"/>
      <c r="DK121" s="817"/>
      <c r="DL121" s="817" t="s">
        <v>462</v>
      </c>
      <c r="DM121" s="817"/>
      <c r="DN121" s="817"/>
      <c r="DO121" s="817"/>
      <c r="DP121" s="817"/>
      <c r="DQ121" s="817" t="s">
        <v>189</v>
      </c>
      <c r="DR121" s="817"/>
      <c r="DS121" s="817"/>
      <c r="DT121" s="817"/>
      <c r="DU121" s="817"/>
      <c r="DV121" s="794" t="s">
        <v>461</v>
      </c>
      <c r="DW121" s="794"/>
      <c r="DX121" s="794"/>
      <c r="DY121" s="794"/>
      <c r="DZ121" s="795"/>
    </row>
    <row r="122" spans="1:130" s="230" customFormat="1" ht="26.25" customHeight="1" x14ac:dyDescent="0.2">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462</v>
      </c>
      <c r="AB122" s="780"/>
      <c r="AC122" s="780"/>
      <c r="AD122" s="780"/>
      <c r="AE122" s="781"/>
      <c r="AF122" s="782" t="s">
        <v>464</v>
      </c>
      <c r="AG122" s="780"/>
      <c r="AH122" s="780"/>
      <c r="AI122" s="780"/>
      <c r="AJ122" s="781"/>
      <c r="AK122" s="782" t="s">
        <v>462</v>
      </c>
      <c r="AL122" s="780"/>
      <c r="AM122" s="780"/>
      <c r="AN122" s="780"/>
      <c r="AO122" s="781"/>
      <c r="AP122" s="824" t="s">
        <v>189</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47529579</v>
      </c>
      <c r="BR122" s="845"/>
      <c r="BS122" s="845"/>
      <c r="BT122" s="845"/>
      <c r="BU122" s="845"/>
      <c r="BV122" s="845">
        <v>47324149</v>
      </c>
      <c r="BW122" s="845"/>
      <c r="BX122" s="845"/>
      <c r="BY122" s="845"/>
      <c r="BZ122" s="845"/>
      <c r="CA122" s="845">
        <v>46069157</v>
      </c>
      <c r="CB122" s="845"/>
      <c r="CC122" s="845"/>
      <c r="CD122" s="845"/>
      <c r="CE122" s="845"/>
      <c r="CF122" s="846">
        <v>51.4</v>
      </c>
      <c r="CG122" s="847"/>
      <c r="CH122" s="847"/>
      <c r="CI122" s="847"/>
      <c r="CJ122" s="847"/>
      <c r="CK122" s="869"/>
      <c r="CL122" s="855"/>
      <c r="CM122" s="855"/>
      <c r="CN122" s="855"/>
      <c r="CO122" s="856"/>
      <c r="CP122" s="835" t="s">
        <v>478</v>
      </c>
      <c r="CQ122" s="836"/>
      <c r="CR122" s="836"/>
      <c r="CS122" s="836"/>
      <c r="CT122" s="836"/>
      <c r="CU122" s="836"/>
      <c r="CV122" s="836"/>
      <c r="CW122" s="836"/>
      <c r="CX122" s="836"/>
      <c r="CY122" s="836"/>
      <c r="CZ122" s="836"/>
      <c r="DA122" s="836"/>
      <c r="DB122" s="836"/>
      <c r="DC122" s="836"/>
      <c r="DD122" s="836"/>
      <c r="DE122" s="836"/>
      <c r="DF122" s="837"/>
      <c r="DG122" s="816" t="s">
        <v>464</v>
      </c>
      <c r="DH122" s="817"/>
      <c r="DI122" s="817"/>
      <c r="DJ122" s="817"/>
      <c r="DK122" s="817"/>
      <c r="DL122" s="817" t="s">
        <v>461</v>
      </c>
      <c r="DM122" s="817"/>
      <c r="DN122" s="817"/>
      <c r="DO122" s="817"/>
      <c r="DP122" s="817"/>
      <c r="DQ122" s="817" t="s">
        <v>464</v>
      </c>
      <c r="DR122" s="817"/>
      <c r="DS122" s="817"/>
      <c r="DT122" s="817"/>
      <c r="DU122" s="817"/>
      <c r="DV122" s="794" t="s">
        <v>464</v>
      </c>
      <c r="DW122" s="794"/>
      <c r="DX122" s="794"/>
      <c r="DY122" s="794"/>
      <c r="DZ122" s="795"/>
    </row>
    <row r="123" spans="1:130" s="230" customFormat="1" ht="26.25" customHeight="1" x14ac:dyDescent="0.2">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461</v>
      </c>
      <c r="AB123" s="780"/>
      <c r="AC123" s="780"/>
      <c r="AD123" s="780"/>
      <c r="AE123" s="781"/>
      <c r="AF123" s="782" t="s">
        <v>474</v>
      </c>
      <c r="AG123" s="780"/>
      <c r="AH123" s="780"/>
      <c r="AI123" s="780"/>
      <c r="AJ123" s="781"/>
      <c r="AK123" s="782" t="s">
        <v>189</v>
      </c>
      <c r="AL123" s="780"/>
      <c r="AM123" s="780"/>
      <c r="AN123" s="780"/>
      <c r="AO123" s="781"/>
      <c r="AP123" s="824" t="s">
        <v>189</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479</v>
      </c>
      <c r="BP123" s="878"/>
      <c r="BQ123" s="832">
        <v>121335147</v>
      </c>
      <c r="BR123" s="833"/>
      <c r="BS123" s="833"/>
      <c r="BT123" s="833"/>
      <c r="BU123" s="833"/>
      <c r="BV123" s="833">
        <v>128238036</v>
      </c>
      <c r="BW123" s="833"/>
      <c r="BX123" s="833"/>
      <c r="BY123" s="833"/>
      <c r="BZ123" s="833"/>
      <c r="CA123" s="833">
        <v>130597795</v>
      </c>
      <c r="CB123" s="833"/>
      <c r="CC123" s="833"/>
      <c r="CD123" s="833"/>
      <c r="CE123" s="833"/>
      <c r="CF123" s="748"/>
      <c r="CG123" s="749"/>
      <c r="CH123" s="749"/>
      <c r="CI123" s="749"/>
      <c r="CJ123" s="834"/>
      <c r="CK123" s="869"/>
      <c r="CL123" s="855"/>
      <c r="CM123" s="855"/>
      <c r="CN123" s="855"/>
      <c r="CO123" s="856"/>
      <c r="CP123" s="835" t="s">
        <v>480</v>
      </c>
      <c r="CQ123" s="836"/>
      <c r="CR123" s="836"/>
      <c r="CS123" s="836"/>
      <c r="CT123" s="836"/>
      <c r="CU123" s="836"/>
      <c r="CV123" s="836"/>
      <c r="CW123" s="836"/>
      <c r="CX123" s="836"/>
      <c r="CY123" s="836"/>
      <c r="CZ123" s="836"/>
      <c r="DA123" s="836"/>
      <c r="DB123" s="836"/>
      <c r="DC123" s="836"/>
      <c r="DD123" s="836"/>
      <c r="DE123" s="836"/>
      <c r="DF123" s="837"/>
      <c r="DG123" s="779" t="s">
        <v>462</v>
      </c>
      <c r="DH123" s="780"/>
      <c r="DI123" s="780"/>
      <c r="DJ123" s="780"/>
      <c r="DK123" s="781"/>
      <c r="DL123" s="782" t="s">
        <v>464</v>
      </c>
      <c r="DM123" s="780"/>
      <c r="DN123" s="780"/>
      <c r="DO123" s="780"/>
      <c r="DP123" s="781"/>
      <c r="DQ123" s="782" t="s">
        <v>462</v>
      </c>
      <c r="DR123" s="780"/>
      <c r="DS123" s="780"/>
      <c r="DT123" s="780"/>
      <c r="DU123" s="781"/>
      <c r="DV123" s="824" t="s">
        <v>464</v>
      </c>
      <c r="DW123" s="825"/>
      <c r="DX123" s="825"/>
      <c r="DY123" s="825"/>
      <c r="DZ123" s="826"/>
    </row>
    <row r="124" spans="1:130" s="230" customFormat="1" ht="26.25" customHeight="1" thickBot="1" x14ac:dyDescent="0.25">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189</v>
      </c>
      <c r="AB124" s="780"/>
      <c r="AC124" s="780"/>
      <c r="AD124" s="780"/>
      <c r="AE124" s="781"/>
      <c r="AF124" s="782" t="s">
        <v>189</v>
      </c>
      <c r="AG124" s="780"/>
      <c r="AH124" s="780"/>
      <c r="AI124" s="780"/>
      <c r="AJ124" s="781"/>
      <c r="AK124" s="782" t="s">
        <v>464</v>
      </c>
      <c r="AL124" s="780"/>
      <c r="AM124" s="780"/>
      <c r="AN124" s="780"/>
      <c r="AO124" s="781"/>
      <c r="AP124" s="824" t="s">
        <v>189</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462</v>
      </c>
      <c r="BR124" s="831"/>
      <c r="BS124" s="831"/>
      <c r="BT124" s="831"/>
      <c r="BU124" s="831"/>
      <c r="BV124" s="831" t="s">
        <v>462</v>
      </c>
      <c r="BW124" s="831"/>
      <c r="BX124" s="831"/>
      <c r="BY124" s="831"/>
      <c r="BZ124" s="831"/>
      <c r="CA124" s="831" t="s">
        <v>189</v>
      </c>
      <c r="CB124" s="831"/>
      <c r="CC124" s="831"/>
      <c r="CD124" s="831"/>
      <c r="CE124" s="831"/>
      <c r="CF124" s="726"/>
      <c r="CG124" s="727"/>
      <c r="CH124" s="727"/>
      <c r="CI124" s="727"/>
      <c r="CJ124" s="862"/>
      <c r="CK124" s="870"/>
      <c r="CL124" s="870"/>
      <c r="CM124" s="870"/>
      <c r="CN124" s="870"/>
      <c r="CO124" s="871"/>
      <c r="CP124" s="835" t="s">
        <v>482</v>
      </c>
      <c r="CQ124" s="836"/>
      <c r="CR124" s="836"/>
      <c r="CS124" s="836"/>
      <c r="CT124" s="836"/>
      <c r="CU124" s="836"/>
      <c r="CV124" s="836"/>
      <c r="CW124" s="836"/>
      <c r="CX124" s="836"/>
      <c r="CY124" s="836"/>
      <c r="CZ124" s="836"/>
      <c r="DA124" s="836"/>
      <c r="DB124" s="836"/>
      <c r="DC124" s="836"/>
      <c r="DD124" s="836"/>
      <c r="DE124" s="836"/>
      <c r="DF124" s="837"/>
      <c r="DG124" s="763" t="s">
        <v>189</v>
      </c>
      <c r="DH124" s="764"/>
      <c r="DI124" s="764"/>
      <c r="DJ124" s="764"/>
      <c r="DK124" s="765"/>
      <c r="DL124" s="766" t="s">
        <v>189</v>
      </c>
      <c r="DM124" s="764"/>
      <c r="DN124" s="764"/>
      <c r="DO124" s="764"/>
      <c r="DP124" s="765"/>
      <c r="DQ124" s="766" t="s">
        <v>189</v>
      </c>
      <c r="DR124" s="764"/>
      <c r="DS124" s="764"/>
      <c r="DT124" s="764"/>
      <c r="DU124" s="765"/>
      <c r="DV124" s="848" t="s">
        <v>189</v>
      </c>
      <c r="DW124" s="849"/>
      <c r="DX124" s="849"/>
      <c r="DY124" s="849"/>
      <c r="DZ124" s="850"/>
    </row>
    <row r="125" spans="1:130" s="230"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464</v>
      </c>
      <c r="AB125" s="780"/>
      <c r="AC125" s="780"/>
      <c r="AD125" s="780"/>
      <c r="AE125" s="781"/>
      <c r="AF125" s="782" t="s">
        <v>464</v>
      </c>
      <c r="AG125" s="780"/>
      <c r="AH125" s="780"/>
      <c r="AI125" s="780"/>
      <c r="AJ125" s="781"/>
      <c r="AK125" s="782" t="s">
        <v>189</v>
      </c>
      <c r="AL125" s="780"/>
      <c r="AM125" s="780"/>
      <c r="AN125" s="780"/>
      <c r="AO125" s="781"/>
      <c r="AP125" s="824" t="s">
        <v>464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483</v>
      </c>
      <c r="CL125" s="852"/>
      <c r="CM125" s="852"/>
      <c r="CN125" s="852"/>
      <c r="CO125" s="853"/>
      <c r="CP125" s="860" t="s">
        <v>484</v>
      </c>
      <c r="CQ125" s="808"/>
      <c r="CR125" s="808"/>
      <c r="CS125" s="808"/>
      <c r="CT125" s="808"/>
      <c r="CU125" s="808"/>
      <c r="CV125" s="808"/>
      <c r="CW125" s="808"/>
      <c r="CX125" s="808"/>
      <c r="CY125" s="808"/>
      <c r="CZ125" s="808"/>
      <c r="DA125" s="808"/>
      <c r="DB125" s="808"/>
      <c r="DC125" s="808"/>
      <c r="DD125" s="808"/>
      <c r="DE125" s="808"/>
      <c r="DF125" s="809"/>
      <c r="DG125" s="861" t="s">
        <v>189</v>
      </c>
      <c r="DH125" s="842"/>
      <c r="DI125" s="842"/>
      <c r="DJ125" s="842"/>
      <c r="DK125" s="842"/>
      <c r="DL125" s="842" t="s">
        <v>189</v>
      </c>
      <c r="DM125" s="842"/>
      <c r="DN125" s="842"/>
      <c r="DO125" s="842"/>
      <c r="DP125" s="842"/>
      <c r="DQ125" s="842" t="s">
        <v>189</v>
      </c>
      <c r="DR125" s="842"/>
      <c r="DS125" s="842"/>
      <c r="DT125" s="842"/>
      <c r="DU125" s="842"/>
      <c r="DV125" s="843" t="s">
        <v>189</v>
      </c>
      <c r="DW125" s="843"/>
      <c r="DX125" s="843"/>
      <c r="DY125" s="843"/>
      <c r="DZ125" s="844"/>
    </row>
    <row r="126" spans="1:130" s="230" customFormat="1" ht="26.25" customHeight="1" thickBot="1" x14ac:dyDescent="0.25">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1452171</v>
      </c>
      <c r="AB126" s="780"/>
      <c r="AC126" s="780"/>
      <c r="AD126" s="780"/>
      <c r="AE126" s="781"/>
      <c r="AF126" s="782">
        <v>1318021</v>
      </c>
      <c r="AG126" s="780"/>
      <c r="AH126" s="780"/>
      <c r="AI126" s="780"/>
      <c r="AJ126" s="781"/>
      <c r="AK126" s="782">
        <v>647418</v>
      </c>
      <c r="AL126" s="780"/>
      <c r="AM126" s="780"/>
      <c r="AN126" s="780"/>
      <c r="AO126" s="781"/>
      <c r="AP126" s="824">
        <v>0.7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485</v>
      </c>
      <c r="CQ126" s="752"/>
      <c r="CR126" s="752"/>
      <c r="CS126" s="752"/>
      <c r="CT126" s="752"/>
      <c r="CU126" s="752"/>
      <c r="CV126" s="752"/>
      <c r="CW126" s="752"/>
      <c r="CX126" s="752"/>
      <c r="CY126" s="752"/>
      <c r="CZ126" s="752"/>
      <c r="DA126" s="752"/>
      <c r="DB126" s="752"/>
      <c r="DC126" s="752"/>
      <c r="DD126" s="752"/>
      <c r="DE126" s="752"/>
      <c r="DF126" s="753"/>
      <c r="DG126" s="816" t="s">
        <v>396</v>
      </c>
      <c r="DH126" s="817"/>
      <c r="DI126" s="817"/>
      <c r="DJ126" s="817"/>
      <c r="DK126" s="817"/>
      <c r="DL126" s="817" t="s">
        <v>464</v>
      </c>
      <c r="DM126" s="817"/>
      <c r="DN126" s="817"/>
      <c r="DO126" s="817"/>
      <c r="DP126" s="817"/>
      <c r="DQ126" s="817" t="s">
        <v>396</v>
      </c>
      <c r="DR126" s="817"/>
      <c r="DS126" s="817"/>
      <c r="DT126" s="817"/>
      <c r="DU126" s="817"/>
      <c r="DV126" s="794" t="s">
        <v>189</v>
      </c>
      <c r="DW126" s="794"/>
      <c r="DX126" s="794"/>
      <c r="DY126" s="794"/>
      <c r="DZ126" s="795"/>
    </row>
    <row r="127" spans="1:130" s="230" customFormat="1" ht="26.25" customHeight="1" x14ac:dyDescent="0.2">
      <c r="A127" s="822"/>
      <c r="B127" s="823"/>
      <c r="C127" s="838" t="s">
        <v>486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464</v>
      </c>
      <c r="AB127" s="780"/>
      <c r="AC127" s="780"/>
      <c r="AD127" s="780"/>
      <c r="AE127" s="781"/>
      <c r="AF127" s="782" t="s">
        <v>189</v>
      </c>
      <c r="AG127" s="780"/>
      <c r="AH127" s="780"/>
      <c r="AI127" s="780"/>
      <c r="AJ127" s="781"/>
      <c r="AK127" s="782" t="s">
        <v>464</v>
      </c>
      <c r="AL127" s="780"/>
      <c r="AM127" s="780"/>
      <c r="AN127" s="780"/>
      <c r="AO127" s="781"/>
      <c r="AP127" s="824" t="s">
        <v>396</v>
      </c>
      <c r="AQ127" s="825"/>
      <c r="AR127" s="825"/>
      <c r="AS127" s="825"/>
      <c r="AT127" s="826"/>
      <c r="AU127" s="232"/>
      <c r="AV127" s="232"/>
      <c r="AW127" s="232"/>
      <c r="AX127" s="841"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491</v>
      </c>
      <c r="CQ127" s="752"/>
      <c r="CR127" s="752"/>
      <c r="CS127" s="752"/>
      <c r="CT127" s="752"/>
      <c r="CU127" s="752"/>
      <c r="CV127" s="752"/>
      <c r="CW127" s="752"/>
      <c r="CX127" s="752"/>
      <c r="CY127" s="752"/>
      <c r="CZ127" s="752"/>
      <c r="DA127" s="752"/>
      <c r="DB127" s="752"/>
      <c r="DC127" s="752"/>
      <c r="DD127" s="752"/>
      <c r="DE127" s="752"/>
      <c r="DF127" s="753"/>
      <c r="DG127" s="816" t="s">
        <v>464</v>
      </c>
      <c r="DH127" s="817"/>
      <c r="DI127" s="817"/>
      <c r="DJ127" s="817"/>
      <c r="DK127" s="817"/>
      <c r="DL127" s="817" t="s">
        <v>189</v>
      </c>
      <c r="DM127" s="817"/>
      <c r="DN127" s="817"/>
      <c r="DO127" s="817"/>
      <c r="DP127" s="817"/>
      <c r="DQ127" s="817" t="s">
        <v>396</v>
      </c>
      <c r="DR127" s="817"/>
      <c r="DS127" s="817"/>
      <c r="DT127" s="817"/>
      <c r="DU127" s="817"/>
      <c r="DV127" s="794" t="s">
        <v>189</v>
      </c>
      <c r="DW127" s="794"/>
      <c r="DX127" s="794"/>
      <c r="DY127" s="794"/>
      <c r="DZ127" s="795"/>
    </row>
    <row r="128" spans="1:130" s="230" customFormat="1" ht="26.25" customHeight="1" thickBot="1" x14ac:dyDescent="0.25">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4001484</v>
      </c>
      <c r="AB128" s="801"/>
      <c r="AC128" s="801"/>
      <c r="AD128" s="801"/>
      <c r="AE128" s="802"/>
      <c r="AF128" s="803">
        <v>3839257</v>
      </c>
      <c r="AG128" s="801"/>
      <c r="AH128" s="801"/>
      <c r="AI128" s="801"/>
      <c r="AJ128" s="802"/>
      <c r="AK128" s="803">
        <v>3158131</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396</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495</v>
      </c>
      <c r="CQ128" s="730"/>
      <c r="CR128" s="730"/>
      <c r="CS128" s="730"/>
      <c r="CT128" s="730"/>
      <c r="CU128" s="730"/>
      <c r="CV128" s="730"/>
      <c r="CW128" s="730"/>
      <c r="CX128" s="730"/>
      <c r="CY128" s="730"/>
      <c r="CZ128" s="730"/>
      <c r="DA128" s="730"/>
      <c r="DB128" s="730"/>
      <c r="DC128" s="730"/>
      <c r="DD128" s="730"/>
      <c r="DE128" s="730"/>
      <c r="DF128" s="731"/>
      <c r="DG128" s="790">
        <v>12068</v>
      </c>
      <c r="DH128" s="791"/>
      <c r="DI128" s="791"/>
      <c r="DJ128" s="791"/>
      <c r="DK128" s="791"/>
      <c r="DL128" s="791">
        <v>10407</v>
      </c>
      <c r="DM128" s="791"/>
      <c r="DN128" s="791"/>
      <c r="DO128" s="791"/>
      <c r="DP128" s="791"/>
      <c r="DQ128" s="791">
        <v>10840</v>
      </c>
      <c r="DR128" s="791"/>
      <c r="DS128" s="791"/>
      <c r="DT128" s="791"/>
      <c r="DU128" s="791"/>
      <c r="DV128" s="792">
        <v>0</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91676215</v>
      </c>
      <c r="AB129" s="780"/>
      <c r="AC129" s="780"/>
      <c r="AD129" s="780"/>
      <c r="AE129" s="781"/>
      <c r="AF129" s="782">
        <v>89327830</v>
      </c>
      <c r="AG129" s="780"/>
      <c r="AH129" s="780"/>
      <c r="AI129" s="780"/>
      <c r="AJ129" s="781"/>
      <c r="AK129" s="782">
        <v>94453318</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498</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5357135</v>
      </c>
      <c r="AB130" s="780"/>
      <c r="AC130" s="780"/>
      <c r="AD130" s="780"/>
      <c r="AE130" s="781"/>
      <c r="AF130" s="782">
        <v>5102121</v>
      </c>
      <c r="AG130" s="780"/>
      <c r="AH130" s="780"/>
      <c r="AI130" s="780"/>
      <c r="AJ130" s="781"/>
      <c r="AK130" s="782">
        <v>4772672</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1.7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86319080</v>
      </c>
      <c r="AB131" s="764"/>
      <c r="AC131" s="764"/>
      <c r="AD131" s="764"/>
      <c r="AE131" s="765"/>
      <c r="AF131" s="766">
        <v>84225709</v>
      </c>
      <c r="AG131" s="764"/>
      <c r="AH131" s="764"/>
      <c r="AI131" s="764"/>
      <c r="AJ131" s="765"/>
      <c r="AK131" s="766">
        <v>89680646</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t="s">
        <v>504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1.8825942069999999</v>
      </c>
      <c r="AB132" s="745"/>
      <c r="AC132" s="745"/>
      <c r="AD132" s="745"/>
      <c r="AE132" s="746"/>
      <c r="AF132" s="747">
        <v>1.450699572</v>
      </c>
      <c r="AG132" s="745"/>
      <c r="AH132" s="745"/>
      <c r="AI132" s="745"/>
      <c r="AJ132" s="746"/>
      <c r="AK132" s="747">
        <v>1.8593413700000001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1.7</v>
      </c>
      <c r="AB133" s="724"/>
      <c r="AC133" s="724"/>
      <c r="AD133" s="724"/>
      <c r="AE133" s="725"/>
      <c r="AF133" s="723">
        <v>1.6</v>
      </c>
      <c r="AG133" s="724"/>
      <c r="AH133" s="724"/>
      <c r="AI133" s="724"/>
      <c r="AJ133" s="725"/>
      <c r="AK133" s="723">
        <v>1.7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0rb0e0wVenV0nrBlCg6EbNCRdE7pz6u9JOyhrXiGxIp99EzHI+/2wBSOkROTSF0nT70yjWjNSseRo20a1DiIA==" saltValue="gA89h6usOtXdsugsrMEtu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L55" zoomScale="55" zoomScaleNormal="85" zoomScaleSheetLayoutView="55" workbookViewId="0">
      <selection activeCell="DD28" sqref="DD28"/>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508</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hsO2xtn/q0AoN3A5pnkLZuqKlBShhmGRPNxmTvxVPLEdnJCoGynSvF0n6VtcTNJTnNhTr+QYrLh9qCrfntC7Q==" saltValue="O/doQA8oKIggyeneGYv8b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5" zoomScale="55" zoomScaleNormal="5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SddDT+tw74CWMtJFeznK5HE+K6PBOiDDgSkRNP4S9TUTeyEfRdBv+NEyxOoWJZLkAT8WU4WjJDOxYQ1LKKtzw==" saltValue="I92vRZ+rCs75hi4/F852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7"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511</v>
      </c>
      <c r="AP7" s="272"/>
      <c r="AQ7" s="273" t="s">
        <v>512</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513</v>
      </c>
      <c r="AQ8" s="279" t="s">
        <v>514</v>
      </c>
      <c r="AR8" s="280" t="s">
        <v>515</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516</v>
      </c>
      <c r="AL9" s="1131"/>
      <c r="AM9" s="1131"/>
      <c r="AN9" s="1132"/>
      <c r="AO9" s="281">
        <v>31022641</v>
      </c>
      <c r="AP9" s="281">
        <v>63108</v>
      </c>
      <c r="AQ9" s="282">
        <v>61723</v>
      </c>
      <c r="AR9" s="283">
        <v>2.2000000000000002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517</v>
      </c>
      <c r="AL10" s="1131"/>
      <c r="AM10" s="1131"/>
      <c r="AN10" s="1132"/>
      <c r="AO10" s="284">
        <v>1540</v>
      </c>
      <c r="AP10" s="284">
        <v>3</v>
      </c>
      <c r="AQ10" s="285">
        <v>1286</v>
      </c>
      <c r="AR10" s="286">
        <v>-99.8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518</v>
      </c>
      <c r="AL11" s="1131"/>
      <c r="AM11" s="1131"/>
      <c r="AN11" s="1132"/>
      <c r="AO11" s="284">
        <v>89687</v>
      </c>
      <c r="AP11" s="284">
        <v>182</v>
      </c>
      <c r="AQ11" s="285">
        <v>1067</v>
      </c>
      <c r="AR11" s="286">
        <v>-82.9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520</v>
      </c>
      <c r="AP12" s="284" t="s">
        <v>520</v>
      </c>
      <c r="AQ12" s="285">
        <v>49</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521</v>
      </c>
      <c r="AL13" s="1131"/>
      <c r="AM13" s="1131"/>
      <c r="AN13" s="1132"/>
      <c r="AO13" s="284">
        <v>847362</v>
      </c>
      <c r="AP13" s="284">
        <v>1724</v>
      </c>
      <c r="AQ13" s="285">
        <v>2137</v>
      </c>
      <c r="AR13" s="286">
        <v>-19.3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522</v>
      </c>
      <c r="AL14" s="1131"/>
      <c r="AM14" s="1131"/>
      <c r="AN14" s="1132"/>
      <c r="AO14" s="284">
        <v>1087878</v>
      </c>
      <c r="AP14" s="284">
        <v>2213</v>
      </c>
      <c r="AQ14" s="285">
        <v>1241</v>
      </c>
      <c r="AR14" s="286">
        <v>78.3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523</v>
      </c>
      <c r="AL15" s="1134"/>
      <c r="AM15" s="1134"/>
      <c r="AN15" s="1135"/>
      <c r="AO15" s="284">
        <v>-2253348</v>
      </c>
      <c r="AP15" s="284">
        <v>-4584</v>
      </c>
      <c r="AQ15" s="285">
        <v>-3809</v>
      </c>
      <c r="AR15" s="286">
        <v>20.3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30795760</v>
      </c>
      <c r="AP16" s="284">
        <v>62647</v>
      </c>
      <c r="AQ16" s="285">
        <v>63693</v>
      </c>
      <c r="AR16" s="286">
        <v>-1.6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528</v>
      </c>
      <c r="AL21" s="1137"/>
      <c r="AM21" s="1137"/>
      <c r="AN21" s="1138"/>
      <c r="AO21" s="297">
        <v>6.04</v>
      </c>
      <c r="AP21" s="298">
        <v>6.06</v>
      </c>
      <c r="AQ21" s="299">
        <v>-0.02</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529</v>
      </c>
      <c r="AL22" s="1137"/>
      <c r="AM22" s="1137"/>
      <c r="AN22" s="1138"/>
      <c r="AO22" s="302">
        <v>101.5</v>
      </c>
      <c r="AP22" s="303">
        <v>99.8</v>
      </c>
      <c r="AQ22" s="304">
        <v>1.7</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511</v>
      </c>
      <c r="AP30" s="272"/>
      <c r="AQ30" s="273" t="s">
        <v>512</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533</v>
      </c>
      <c r="AL32" s="1121"/>
      <c r="AM32" s="1121"/>
      <c r="AN32" s="1122"/>
      <c r="AO32" s="312">
        <v>7814979</v>
      </c>
      <c r="AP32" s="312">
        <v>15898</v>
      </c>
      <c r="AQ32" s="313">
        <v>26449</v>
      </c>
      <c r="AR32" s="314">
        <v>-39.9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534</v>
      </c>
      <c r="AL33" s="1121"/>
      <c r="AM33" s="1121"/>
      <c r="AN33" s="1122"/>
      <c r="AO33" s="312" t="s">
        <v>520</v>
      </c>
      <c r="AP33" s="312" t="s">
        <v>520</v>
      </c>
      <c r="AQ33" s="313">
        <v>1</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535</v>
      </c>
      <c r="AL34" s="1121"/>
      <c r="AM34" s="1121"/>
      <c r="AN34" s="1122"/>
      <c r="AO34" s="312" t="s">
        <v>520</v>
      </c>
      <c r="AP34" s="312" t="s">
        <v>520</v>
      </c>
      <c r="AQ34" s="313">
        <v>29</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536</v>
      </c>
      <c r="AL35" s="1121"/>
      <c r="AM35" s="1121"/>
      <c r="AN35" s="1122"/>
      <c r="AO35" s="312">
        <v>981647</v>
      </c>
      <c r="AP35" s="312">
        <v>1997</v>
      </c>
      <c r="AQ35" s="313">
        <v>5448</v>
      </c>
      <c r="AR35" s="314">
        <v>-63.3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537</v>
      </c>
      <c r="AL36" s="1121"/>
      <c r="AM36" s="1121"/>
      <c r="AN36" s="1122"/>
      <c r="AO36" s="312" t="s">
        <v>520</v>
      </c>
      <c r="AP36" s="312" t="s">
        <v>520</v>
      </c>
      <c r="AQ36" s="313">
        <v>445</v>
      </c>
      <c r="AR36" s="314" t="s">
        <v>520</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538</v>
      </c>
      <c r="AL37" s="1121"/>
      <c r="AM37" s="1121"/>
      <c r="AN37" s="1122"/>
      <c r="AO37" s="312">
        <v>801646</v>
      </c>
      <c r="AP37" s="312">
        <v>1631</v>
      </c>
      <c r="AQ37" s="313">
        <v>1095</v>
      </c>
      <c r="AR37" s="314">
        <v>48.9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539</v>
      </c>
      <c r="AL38" s="1124"/>
      <c r="AM38" s="1124"/>
      <c r="AN38" s="1125"/>
      <c r="AO38" s="315" t="s">
        <v>520</v>
      </c>
      <c r="AP38" s="315" t="s">
        <v>520</v>
      </c>
      <c r="AQ38" s="316">
        <v>0</v>
      </c>
      <c r="AR38" s="304" t="s">
        <v>520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540</v>
      </c>
      <c r="AL39" s="1124"/>
      <c r="AM39" s="1124"/>
      <c r="AN39" s="1125"/>
      <c r="AO39" s="312">
        <v>-3158131</v>
      </c>
      <c r="AP39" s="312">
        <v>-6424</v>
      </c>
      <c r="AQ39" s="313">
        <v>-7113</v>
      </c>
      <c r="AR39" s="314">
        <v>-9.6999999999999993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541</v>
      </c>
      <c r="AL40" s="1121"/>
      <c r="AM40" s="1121"/>
      <c r="AN40" s="1122"/>
      <c r="AO40" s="312">
        <v>-4772672</v>
      </c>
      <c r="AP40" s="312">
        <v>-9709</v>
      </c>
      <c r="AQ40" s="313">
        <v>-18923</v>
      </c>
      <c r="AR40" s="314">
        <v>-48.7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1667469</v>
      </c>
      <c r="AP41" s="312">
        <v>3392</v>
      </c>
      <c r="AQ41" s="313">
        <v>7431</v>
      </c>
      <c r="AR41" s="314">
        <v>-54.4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511</v>
      </c>
      <c r="AN49" s="1115" t="s">
        <v>545</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546</v>
      </c>
      <c r="AO50" s="329" t="s">
        <v>547</v>
      </c>
      <c r="AP50" s="330" t="s">
        <v>548</v>
      </c>
      <c r="AQ50" s="331" t="s">
        <v>549</v>
      </c>
      <c r="AR50" s="332" t="s">
        <v>550</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10694793</v>
      </c>
      <c r="AN51" s="334">
        <v>21936</v>
      </c>
      <c r="AO51" s="335">
        <v>-48.2</v>
      </c>
      <c r="AP51" s="336">
        <v>33173</v>
      </c>
      <c r="AQ51" s="337">
        <v>-19.2</v>
      </c>
      <c r="AR51" s="338">
        <v>-29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9463470</v>
      </c>
      <c r="AN52" s="342">
        <v>19411</v>
      </c>
      <c r="AO52" s="343">
        <v>-47.6</v>
      </c>
      <c r="AP52" s="344">
        <v>20353</v>
      </c>
      <c r="AQ52" s="345">
        <v>-25.4</v>
      </c>
      <c r="AR52" s="346">
        <v>-22.2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17300216</v>
      </c>
      <c r="AN53" s="334">
        <v>35293</v>
      </c>
      <c r="AO53" s="335">
        <v>60.9</v>
      </c>
      <c r="AP53" s="336">
        <v>37644</v>
      </c>
      <c r="AQ53" s="337">
        <v>13.5</v>
      </c>
      <c r="AR53" s="338">
        <v>47.4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15105006</v>
      </c>
      <c r="AN54" s="342">
        <v>30814</v>
      </c>
      <c r="AO54" s="343">
        <v>58.7</v>
      </c>
      <c r="AP54" s="344">
        <v>24939</v>
      </c>
      <c r="AQ54" s="345">
        <v>22.5</v>
      </c>
      <c r="AR54" s="346">
        <v>36.200000000000003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20444265</v>
      </c>
      <c r="AN55" s="334">
        <v>41573</v>
      </c>
      <c r="AO55" s="335">
        <v>17.8</v>
      </c>
      <c r="AP55" s="336">
        <v>39221</v>
      </c>
      <c r="AQ55" s="337">
        <v>4.2</v>
      </c>
      <c r="AR55" s="338">
        <v>13.6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17914263</v>
      </c>
      <c r="AN56" s="342">
        <v>36429</v>
      </c>
      <c r="AO56" s="343">
        <v>18.2</v>
      </c>
      <c r="AP56" s="344">
        <v>24821</v>
      </c>
      <c r="AQ56" s="345">
        <v>-0.5</v>
      </c>
      <c r="AR56" s="346">
        <v>18.7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14476121</v>
      </c>
      <c r="AN57" s="334">
        <v>29492</v>
      </c>
      <c r="AO57" s="335">
        <v>-29.1</v>
      </c>
      <c r="AP57" s="336">
        <v>38566</v>
      </c>
      <c r="AQ57" s="337">
        <v>-1.7</v>
      </c>
      <c r="AR57" s="338">
        <v>-27.4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12595565</v>
      </c>
      <c r="AN58" s="342">
        <v>25661</v>
      </c>
      <c r="AO58" s="343">
        <v>-29.6</v>
      </c>
      <c r="AP58" s="344">
        <v>24059</v>
      </c>
      <c r="AQ58" s="345">
        <v>-3.1</v>
      </c>
      <c r="AR58" s="346">
        <v>-26.5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9464471</v>
      </c>
      <c r="AN59" s="334">
        <v>19253</v>
      </c>
      <c r="AO59" s="335">
        <v>-34.700000000000003</v>
      </c>
      <c r="AP59" s="336">
        <v>35156</v>
      </c>
      <c r="AQ59" s="337">
        <v>-8.8000000000000007</v>
      </c>
      <c r="AR59" s="338">
        <v>-25.9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8047687</v>
      </c>
      <c r="AN60" s="342">
        <v>16371</v>
      </c>
      <c r="AO60" s="343">
        <v>-36.200000000000003</v>
      </c>
      <c r="AP60" s="344">
        <v>22430</v>
      </c>
      <c r="AQ60" s="345">
        <v>-6.8</v>
      </c>
      <c r="AR60" s="346">
        <v>-29.4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14475973</v>
      </c>
      <c r="AN61" s="349">
        <v>29509</v>
      </c>
      <c r="AO61" s="350">
        <v>-6.7</v>
      </c>
      <c r="AP61" s="351">
        <v>36752</v>
      </c>
      <c r="AQ61" s="352">
        <v>-2.4</v>
      </c>
      <c r="AR61" s="338">
        <v>-4.3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12625198</v>
      </c>
      <c r="AN62" s="342">
        <v>25737</v>
      </c>
      <c r="AO62" s="343">
        <v>-7.3</v>
      </c>
      <c r="AP62" s="344">
        <v>23320</v>
      </c>
      <c r="AQ62" s="345">
        <v>-2.7</v>
      </c>
      <c r="AR62" s="346">
        <v>-4.5999999999999996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Y10ZSuHN+/TgnuDoBOe8qpb+EF3m8486ZgevN5RgbAulL77eygiF9Is/FXWQ5FQYpd74ePyZfjUj1k09SK2eYg==" saltValue="itAZ9k9raLBwFsPpUcxSX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1"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0" spans="125:125" ht="13.5" hidden="1" customHeight="1" x14ac:dyDescent="0.2"/>
    <row r="121" spans="125:125" ht="13.5" hidden="1" customHeight="1" x14ac:dyDescent="0.2">
      <c r="DU121" s="259"/>
    </row>
  </sheetData>
  <sheetProtection algorithmName="SHA-512" hashValue="wTjjWSM35k1aoASXZvhjIJdK+tS5c8z2LXaOSVdJak+cucwspzClcnAO0LZB8nRE4a+7c/TJbWkfTxCvy2cwOg==" saltValue="dJPxlj2XCubtku4kaYrU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3"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n6jZMC1qLP3qHPSExTVPHZ4Q5ISJKfUKTDKVpkJ0Q/kHH3TX5uQsBvc1abeST2GiqIAyggHgzGwrbfylCrorIQ==" saltValue="FoSJHeFBImdBZEZ/eCan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139" t="s">
        <v>3</v>
      </c>
      <c r="D47" s="1139"/>
      <c r="E47" s="1140"/>
      <c r="F47" s="11">
        <v>22</v>
      </c>
      <c r="G47" s="12">
        <v>26.07</v>
      </c>
      <c r="H47" s="12">
        <v>25.98</v>
      </c>
      <c r="I47" s="12">
        <v>29.25</v>
      </c>
      <c r="J47" s="13">
        <v>30.33</v>
      </c>
    </row>
    <row r="48" spans="2:10" ht="57.75" customHeight="1" x14ac:dyDescent="0.2">
      <c r="B48" s="14"/>
      <c r="C48" s="1141" t="s">
        <v>4</v>
      </c>
      <c r="D48" s="1141"/>
      <c r="E48" s="1142"/>
      <c r="F48" s="15">
        <v>5.33</v>
      </c>
      <c r="G48" s="16">
        <v>2.98</v>
      </c>
      <c r="H48" s="16">
        <v>4.18</v>
      </c>
      <c r="I48" s="16">
        <v>5.48</v>
      </c>
      <c r="J48" s="17">
        <v>4.4800000000000004</v>
      </c>
    </row>
    <row r="49" spans="2:10" ht="57.75" customHeight="1" thickBot="1" x14ac:dyDescent="0.25">
      <c r="B49" s="18"/>
      <c r="C49" s="1143" t="s">
        <v>5</v>
      </c>
      <c r="D49" s="1143"/>
      <c r="E49" s="1144"/>
      <c r="F49" s="19">
        <v>1.27</v>
      </c>
      <c r="G49" s="20">
        <v>0.75</v>
      </c>
      <c r="H49" s="20">
        <v>1.1100000000000001</v>
      </c>
      <c r="I49" s="20">
        <v>1.21</v>
      </c>
      <c r="J49" s="21" t="s">
        <v>566</v>
      </c>
    </row>
    <row r="50" spans="2:10" ht="13" x14ac:dyDescent="0.2"/>
  </sheetData>
  <sheetProtection algorithmName="SHA-512" hashValue="SJcuM4KPfJxIQynd7GgzvNmIP2TBAKW2wtlIY8mx26Oa7xHB3ndbkwLir+DyoCTGz5tPIsUxpPekEK4HHxb0RQ==" saltValue="SzivWAxFl9Xe6AVfFW9Q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onodera</cp:lastModifiedBy>
  <cp:lastPrinted>2024-03-27T05:22:36Z</cp:lastPrinted>
  <dcterms:created xsi:type="dcterms:W3CDTF">2024-03-14T01:47:28Z</dcterms:created>
  <dcterms:modified xsi:type="dcterms:W3CDTF">2024-03-27T05:34:36Z</dcterms:modified>
  <cp:category/>
</cp:coreProperties>
</file>