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決　算\H29\90 財政状況資料集\06 市HP公表\"/>
    </mc:Choice>
  </mc:AlternateContent>
  <bookViews>
    <workbookView xWindow="0" yWindow="0" windowWidth="15360" windowHeight="7635" tabRatio="8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AM35" i="10"/>
  <c r="C35" i="10"/>
  <c r="C34" i="10"/>
  <c r="U34" i="10" s="1"/>
  <c r="U35" i="10" l="1"/>
  <c r="U36" i="10" s="1"/>
  <c r="AM34" i="10"/>
  <c r="CO34" i="10" s="1"/>
  <c r="CO35" i="10" s="1"/>
  <c r="CO36" i="10" s="1"/>
  <c r="CO37" i="10" s="1"/>
  <c r="CO38" i="10" s="1"/>
  <c r="BE34" i="10"/>
  <c r="BE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<sst xmlns="http://schemas.openxmlformats.org/spreadsheetml/2006/main" count="1056" uniqueCount="586">
  <si>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</si>
  <si>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</si>
  <si>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</si>
  <si>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</si>
  <si>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</si>
  <si>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</si>
  <si>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</si>
  <si>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</si>
  <si>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</si>
  <si>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</si>
  <si>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</si>
  <si>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</si>
  <si>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</si>
  <si>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</si>
  <si>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</si>
  <si>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</si>
  <si>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</si>
  <si>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</si>
  <si>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</si>
  <si>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</si>
  <si>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</si>
  <si>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</si>
  <si>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</si>
  <si>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</si>
  <si>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</si>
  <si>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</si>
  <si>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</si>
  <si>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</si>
  <si>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</si>
  <si>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</si>
  <si>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</si>
  <si>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</si>
  <si>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</si>
  <si>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</si>
  <si>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</si>
  <si>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</si>
  <si>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</si>
  <si>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</si>
  <si>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</si>
  <si>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</si>
  <si>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</si>
  <si>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</si>
  <si>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</si>
  <si>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</si>
  <si>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</si>
  <si>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</si>
  <si>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</si>
  <si>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</si>
  <si>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</si>
  <si>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</si>
  <si>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</si>
  <si>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</si>
  <si>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</si>
  <si>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</si>
  <si>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</si>
  <si>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</si>
  <si>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</si>
  <si>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</si>
  <si>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</si>
  <si>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</si>
  <si>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</si>
  <si>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</si>
  <si>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</si>
  <si>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</si>
  <si>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</si>
  <si>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</si>
  <si>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</si>
  <si>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</si>
  <si>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</si>
  <si>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</si>
  <si>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</si>
  <si>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</si>
  <si>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</si>
  <si>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</si>
  <si>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</si>
  <si>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</si>
  <si>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</si>
  <si>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</si>
  <si>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</si>
  <si>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</si>
  <si>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</si>
  <si>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</si>
  <si>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</si>
  <si>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</si>
  <si>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</si>
  <si>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</si>
  <si>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</si>
  <si>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</si>
  <si>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</si>
  <si>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</si>
  <si>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</si>
  <si>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</si>
  <si>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</si>
  <si>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</si>
  <si>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</si>
  <si>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</si>
  <si>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</si>
  <si>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</si>
  <si>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</si>
  <si>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</si>
  <si>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</si>
  <si>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</si>
  <si>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</si>
  <si>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</si>
  <si>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</si>
  <si>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</si>
  <si>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</si>
  <si>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</si>
  <si>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</si>
  <si>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</si>
  <si>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</si>
  <si>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</si>
  <si>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</si>
  <si>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</si>
  <si>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</si>
  <si>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</si>
  <si>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</si>
  <si>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</si>
  <si>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</si>
  <si>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</si>
  <si>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</si>
  <si>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</si>
  <si>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</si>
  <si>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</si>
  <si>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</si>
  <si>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</si>
  <si>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</si>
  <si>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</si>
  <si>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</si>
  <si>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</si>
  <si>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</si>
  <si>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</si>
  <si>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</si>
  <si>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</si>
  <si>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</si>
  <si>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</si>
  <si>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</si>
  <si>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</si>
  <si>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</si>
  <si>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</si>
  <si>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</si>
  <si>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</si>
  <si>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</si>
  <si>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</si>
  <si>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</si>
  <si>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</si>
  <si>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</si>
  <si>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</si>
  <si>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</si>
  <si>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</si>
  <si>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</si>
  <si>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</si>
  <si>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</si>
  <si>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</si>
  <si>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</si>
  <si>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</si>
  <si>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</si>
  <si>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</si>
  <si>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</si>
  <si>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</si>
  <si>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</si>
  <si>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</si>
  <si>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</si>
  <si>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</si>
  <si>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</si>
  <si>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</si>
  <si>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</si>
  <si>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</si>
  <si>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</si>
  <si>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</si>
  <si>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</si>
  <si>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</si>
  <si>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</si>
  <si>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</si>
  <si>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</si>
  <si>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</si>
  <si>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</si>
  <si>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</si>
  <si>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</si>
  <si>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</si>
  <si>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</si>
  <si>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</si>
  <si>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</si>
  <si>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</si>
  <si>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</si>
  <si>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</si>
  <si>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</si>
  <si>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</si>
  <si>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</si>
  <si>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</si>
  <si>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</si>
  <si>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</si>
  <si>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</si>
  <si>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</si>
  <si>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</si>
  <si>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</si>
  <si>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</si>
  <si>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</si>
  <si>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</si>
  <si>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</si>
  <si>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</si>
  <si>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</si>
  <si>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</si>
  <si>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</si>
  <si>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</si>
  <si>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</si>
  <si>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</si>
  <si>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</si>
  <si>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</si>
  <si>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千葉県市川市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</si>
  <si>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</si>
  <si>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</si>
  <si>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</si>
  <si>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</si>
  <si>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</si>
  <si>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</si>
  <si>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</si>
  <si>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</si>
  <si>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</si>
  <si>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</si>
  <si>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</si>
  <si>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</si>
  <si>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</si>
  <si>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</si>
  <si>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</si>
  <si>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</si>
  <si>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</si>
  <si>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</si>
  <si>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</si>
  <si>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</si>
  <si>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</si>
  <si>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</si>
  <si>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</si>
  <si>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</si>
  <si>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</si>
  <si>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</si>
  <si>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</si>
  <si>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</si>
  <si>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</si>
  <si>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</si>
  <si>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</si>
  <si>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</si>
  <si>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</si>
  <si>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</si>
  <si>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</si>
  <si>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</si>
  <si>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</si>
  <si>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</si>
  <si>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</si>
  <si>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</si>
  <si>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</si>
  <si>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</si>
  <si>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</si>
  <si>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</si>
  <si>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</si>
  <si>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</si>
  <si>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</si>
  <si>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</si>
  <si>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</si>
  <si>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</si>
  <si>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</si>
  <si>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</si>
  <si>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</si>
  <si>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</si>
  <si>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</si>
  <si>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</si>
  <si>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</si>
  <si>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</si>
  <si>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</si>
  <si>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</si>
  <si>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</si>
  <si>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</si>
  <si>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</si>
  <si>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</si>
  <si>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</si>
  <si>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</si>
  <si>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</si>
  <si>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</si>
  <si>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</si>
  <si>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</si>
  <si>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</si>
  <si>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</si>
  <si>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</si>
  <si>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</si>
  <si>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</si>
  <si>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</si>
  <si>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</si>
  <si>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</si>
  <si>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</si>
  <si>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</si>
  <si>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</si>
  <si>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</si>
  <si>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</si>
  <si>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</si>
  <si>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</si>
  <si>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</si>
  <si>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</si>
  <si>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</si>
  <si>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</si>
  <si>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</si>
  <si>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</si>
  <si>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</si>
  <si>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</si>
  <si>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</si>
  <si>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</si>
  <si>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</si>
  <si>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</si>
  <si>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</si>
  <si>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</si>
  <si>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</si>
  <si>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</si>
  <si>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</si>
  <si>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</si>
  <si>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</si>
  <si>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</si>
  <si>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</si>
  <si>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</si>
  <si>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</si>
  <si>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</si>
  <si>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</si>
  <si>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</si>
  <si>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</si>
  <si>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</si>
  <si>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</si>
  <si>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</si>
  <si>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</si>
  <si>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</si>
  <si>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</si>
  <si>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</si>
  <si>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</si>
  <si>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</si>
  <si>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</si>
  <si>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</si>
  <si>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</si>
  <si>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</si>
  <si>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</si>
  <si>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</si>
  <si>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</si>
  <si>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</si>
  <si>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</si>
  <si>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</si>
  <si>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</si>
  <si>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</si>
  <si>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</si>
  <si>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</si>
  <si>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</si>
  <si>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</si>
  <si>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</si>
  <si>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</si>
  <si>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</si>
  <si>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</si>
  <si>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</si>
  <si>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</si>
  <si>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</si>
  <si>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</si>
  <si>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</si>
  <si>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</si>
  <si>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</si>
  <si>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</si>
  <si>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千葉県市川市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</si>
  <si>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</si>
  <si>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</si>
  <si>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</si>
  <si>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</si>
  <si>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</si>
  <si>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</si>
  <si>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</si>
  <si>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</si>
  <si>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</si>
  <si>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</si>
  <si>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</si>
  <si>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</si>
  <si>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</si>
  <si>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</si>
  <si>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</si>
  <si>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</si>
  <si>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</si>
  <si>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</si>
  <si>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</si>
  <si>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</si>
  <si>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</si>
  <si>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</si>
  <si>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</si>
  <si>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</si>
  <si>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</si>
  <si>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</si>
  <si>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</si>
  <si>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</si>
  <si>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</si>
  <si>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</si>
  <si>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</si>
  <si>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</si>
  <si>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</si>
  <si>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</si>
  <si>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</si>
  <si>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</si>
  <si>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</si>
  <si>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</si>
  <si>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</si>
  <si>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</si>
  <si>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</si>
  <si>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</si>
  <si>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</si>
  <si>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</si>
  <si>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</si>
  <si>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</si>
  <si>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</si>
  <si>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</si>
  <si>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</si>
  <si>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</si>
  <si>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</si>
  <si>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</si>
  <si>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</si>
  <si>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</si>
  <si>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</si>
  <si>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</si>
  <si>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</si>
  <si>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</si>
  <si>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</si>
  <si>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</si>
  <si>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</si>
  <si>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</si>
  <si>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</si>
  <si>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</si>
  <si>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</si>
  <si>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</si>
  <si>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</si>
  <si>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</si>
  <si>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</si>
  <si>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</si>
  <si>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</si>
  <si>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</si>
  <si>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</si>
  <si>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</si>
  <si>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</si>
  <si>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</si>
  <si>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</si>
  <si>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</si>
  <si>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</si>
  <si>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</si>
  <si>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</si>
  <si>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</si>
  <si>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</si>
  <si>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</si>
  <si>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</si>
  <si>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</si>
  <si>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</si>
  <si>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</si>
  <si>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</si>
  <si>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</si>
  <si>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</si>
  <si>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</si>
  <si>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</si>
  <si>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</si>
  <si>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</si>
  <si>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</si>
  <si>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</si>
  <si>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</si>
  <si>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</si>
  <si>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</si>
  <si>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</si>
  <si>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</si>
  <si>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</si>
  <si>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</si>
  <si>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</si>
  <si>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</si>
  <si>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</si>
  <si>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</si>
  <si>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</si>
  <si>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</si>
  <si>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</si>
  <si>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</si>
  <si>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</si>
  <si>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</si>
  <si>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</si>
  <si>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</si>
  <si>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</si>
  <si>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</si>
  <si>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</si>
  <si>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</si>
  <si>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</si>
  <si>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</si>
  <si>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</si>
  <si>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</si>
  <si>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</si>
  <si>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</si>
  <si>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</si>
  <si>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</si>
  <si>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</si>
  <si>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</si>
  <si>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</si>
  <si>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</si>
  <si>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</si>
  <si>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</si>
  <si>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</si>
  <si>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</si>
  <si>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</si>
  <si>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</si>
  <si>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</si>
  <si>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</si>
  <si>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</si>
  <si>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</si>
  <si>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</si>
  <si>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</si>
  <si>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</si>
  <si>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</si>
  <si>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</si>
  <si>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</si>
  <si>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</si>
  <si>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</si>
  <si>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</si>
  <si>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</si>
  <si>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</si>
  <si>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</si>
  <si>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</si>
  <si>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</si>
  <si>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</si>
  <si>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</si>
  <si>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</si>
  <si>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</si>
  <si>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</si>
  <si>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</si>
  <si>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</si>
  <si>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</si>
  <si>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</si>
  <si>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</si>
  <si>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</si>
  <si>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</si>
  <si>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</si>
  <si>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</si>
  <si>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</si>
  <si>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</si>
  <si>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</si>
  <si>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</si>
  <si>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</si>
  <si>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</si>
  <si>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</si>
  <si>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</si>
  <si>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</si>
  <si>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</si>
  <si>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</si>
  <si>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</si>
  <si>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</si>
  <si>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</si>
  <si>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</si>
  <si>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</si>
  <si>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</si>
  <si>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</si>
  <si>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</si>
  <si>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</si>
  <si>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</si>
  <si>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1.07</t>
  </si>
  <si>
    <t>一般会計</t>
  </si>
  <si>
    <t>病院事業会計</t>
  </si>
  <si>
    <t>下水道事業特別会計</t>
  </si>
  <si>
    <t>国民健康保険特別会計</t>
  </si>
  <si>
    <t>介護保険特別会計</t>
  </si>
  <si>
    <t>後期高齢者医療特別会計</t>
  </si>
  <si>
    <t>地方卸売市場事業特別会計</t>
  </si>
  <si>
    <t>その他会計（赤字）</t>
  </si>
  <si>
    <t>その他会計（黒字）</t>
  </si>
  <si>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</si>
  <si>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</si>
  <si>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</si>
  <si>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t>
    <rPh sb="0" eb="1">
      <t>モト</t>
    </rPh>
    <rPh sb="1" eb="3">
      <t>ヤワタ</t>
    </rPh>
    <phoneticPr fontId="2"/>
  </si>
  <si>
    <t>市川市土地開発公社</t>
    <rPh sb="0" eb="3">
      <t>イチカワシ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</si>
  <si>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</si>
  <si>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</si>
  <si>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</si>
  <si>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</si>
  <si>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</si>
  <si>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</si>
  <si>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</si>
  <si>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</si>
  <si>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</si>
  <si>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</si>
  <si>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</si>
  <si>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</si>
  <si>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</si>
  <si>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職員退職手当基金</t>
    <rPh sb="0" eb="2">
      <t>ショクイン</t>
    </rPh>
    <rPh sb="2" eb="4">
      <t>タイショク</t>
    </rPh>
    <rPh sb="4" eb="6">
      <t>テアテ</t>
    </rPh>
    <rPh sb="6" eb="8">
      <t>キキン</t>
    </rPh>
    <phoneticPr fontId="11"/>
  </si>
  <si>
    <t>庁舎整備基金</t>
    <rPh sb="0" eb="2">
      <t>チョウシャ</t>
    </rPh>
    <rPh sb="2" eb="4">
      <t>セイビ</t>
    </rPh>
    <rPh sb="4" eb="6">
      <t>キキン</t>
    </rPh>
    <phoneticPr fontId="11"/>
  </si>
  <si>
    <t>大畑忞教育基金</t>
    <rPh sb="0" eb="2">
      <t>オオハタ</t>
    </rPh>
    <rPh sb="2" eb="3">
      <t>ツトム</t>
    </rPh>
    <rPh sb="3" eb="5">
      <t>キョウイク</t>
    </rPh>
    <rPh sb="5" eb="7">
      <t>キキン</t>
    </rPh>
    <phoneticPr fontId="11"/>
  </si>
  <si>
    <t>福祉基金</t>
    <rPh sb="0" eb="2">
      <t>フクシ</t>
    </rPh>
    <rPh sb="2" eb="4">
      <t>キキン</t>
    </rPh>
    <phoneticPr fontId="11"/>
  </si>
  <si>
    <t>一般廃棄物処理施設建設等基金</t>
    <rPh sb="0" eb="2">
      <t>イッパン</t>
    </rPh>
    <rPh sb="2" eb="5">
      <t>ハイキブツ</t>
    </rPh>
    <rPh sb="5" eb="7">
      <t>ショリ</t>
    </rPh>
    <rPh sb="7" eb="9">
      <t>シセツ</t>
    </rPh>
    <rPh sb="9" eb="11">
      <t>ケンセツ</t>
    </rPh>
    <rPh sb="11" eb="12">
      <t>トウ</t>
    </rPh>
    <rPh sb="12" eb="14">
      <t>キキン</t>
    </rPh>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</si>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</sst>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1FFD-4055-B272-5B5C3D02EC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25026</c:v>
                </c:pt>
                <c:pt idx="1">
                  <c:v>20290</c:v>
                </c:pt>
                <c:pt idx="2">
                  <c:v>24929</c:v>
                </c:pt>
                <c:pt idx="3">
                  <c:v>25864</c:v>
                </c:pt>
                <c:pt idx="4">
                  <c:v>42346</c:v>
                </c:pt>
              </c:numCache>
            </c:numRef>
          </c:val>
          <c:smooth val="0"/>
          <c:extLst>
            <c:ext xmlns:c16="http://schemas.microsoft.com/office/drawing/2014/chart" uri="{C3380CC4-5D6E-409C-BE32-E72D297353CC}">
              <c16:uniqueId val="{00000001-1FFD-4055-B272-5B5C3D02ECD2}"/>
            </c:ext>
          </c:extLst>
        </c:ser>
        <c:dLbls>
          <c:showLegendKey val="0"/>
          <c:showVal val="0"/>
          <c:showCatName val="0"/>
          <c:showSerName val="0"/>
          <c:showPercent val="0"/>
          <c:showBubbleSize val="0"/>
        </c:dLbls>
        <c:marker val="1"/>
        <c:smooth val="0"/>
        <c:axId val="177165056"/>
        <c:axId val="177166592"/>
      </c:lineChart>
      <c:catAx>
        <c:axId val="177165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66592"/>
        <c:crosses val="autoZero"/>
        <c:auto val="1"/>
        <c:lblAlgn val="ctr"/>
        <c:lblOffset val="100"/>
        <c:tickLblSkip val="1"/>
        <c:tickMarkSkip val="1"/>
        <c:noMultiLvlLbl val="0"/>
      </c:catAx>
      <c:valAx>
        <c:axId val="1771665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65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4.1900000000000004</c:v>
                </c:pt>
                <c:pt idx="1">
                  <c:v>4.92</c:v>
                </c:pt>
                <c:pt idx="2">
                  <c:v>5.88</c:v>
                </c:pt>
                <c:pt idx="3">
                  <c:v>4.57</c:v>
                </c:pt>
                <c:pt idx="4">
                  <c:v>4.1900000000000004</c:v>
                </c:pt>
              </c:numCache>
            </c:numRef>
          </c:val>
          <c:extLst>
            <c:ext xmlns:c16="http://schemas.microsoft.com/office/drawing/2014/chart" uri="{C3380CC4-5D6E-409C-BE32-E72D297353CC}">
              <c16:uniqueId val="{00000000-1CC3-449C-BF00-021C2B9248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11.63</c:v>
                </c:pt>
                <c:pt idx="1">
                  <c:v>13.72</c:v>
                </c:pt>
                <c:pt idx="2">
                  <c:v>15.71</c:v>
                </c:pt>
                <c:pt idx="3">
                  <c:v>18.23</c:v>
                </c:pt>
                <c:pt idx="4">
                  <c:v>20.420000000000002</c:v>
                </c:pt>
              </c:numCache>
            </c:numRef>
          </c:val>
          <c:extLst>
            <c:ext xmlns:c16="http://schemas.microsoft.com/office/drawing/2014/chart" uri="{C3380CC4-5D6E-409C-BE32-E72D297353CC}">
              <c16:uniqueId val="{00000001-1CC3-449C-BF00-021C2B924862}"/>
            </c:ext>
          </c:extLst>
        </c:ser>
        <c:dLbls>
          <c:showLegendKey val="0"/>
          <c:showVal val="0"/>
          <c:showCatName val="0"/>
          <c:showSerName val="0"/>
          <c:showPercent val="0"/>
          <c:showBubbleSize val="0"/>
        </c:dLbls>
        <c:gapWidth val="250"/>
        <c:overlap val="100"/>
        <c:axId val="194722048"/>
        <c:axId val="19472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2.14</c:v>
                </c:pt>
                <c:pt idx="1">
                  <c:v>0.76</c:v>
                </c:pt>
                <c:pt idx="2">
                  <c:v>1.1399999999999999</c:v>
                </c:pt>
                <c:pt idx="3">
                  <c:v>-1.07</c:v>
                </c:pt>
                <c:pt idx="4">
                  <c:v>0.28999999999999998</c:v>
                </c:pt>
              </c:numCache>
            </c:numRef>
          </c:val>
          <c:smooth val="0"/>
          <c:extLst>
            <c:ext xmlns:c16="http://schemas.microsoft.com/office/drawing/2014/chart" uri="{C3380CC4-5D6E-409C-BE32-E72D297353CC}">
              <c16:uniqueId val="{00000002-1CC3-449C-BF00-021C2B924862}"/>
            </c:ext>
          </c:extLst>
        </c:ser>
        <c:dLbls>
          <c:showLegendKey val="0"/>
          <c:showVal val="0"/>
          <c:showCatName val="0"/>
          <c:showSerName val="0"/>
          <c:showPercent val="0"/>
          <c:showBubbleSize val="0"/>
        </c:dLbls>
        <c:marker val="1"/>
        <c:smooth val="0"/>
        <c:axId val="194722048"/>
        <c:axId val="194728320"/>
      </c:lineChart>
      <c:catAx>
        <c:axId val="1947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728320"/>
        <c:crosses val="autoZero"/>
        <c:auto val="1"/>
        <c:lblAlgn val="ctr"/>
        <c:lblOffset val="100"/>
        <c:tickLblSkip val="1"/>
        <c:tickMarkSkip val="1"/>
        <c:noMultiLvlLbl val="0"/>
      </c:catAx>
      <c:valAx>
        <c:axId val="19472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7BD7-4ABD-93F4-060BB8463C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D7-4ABD-93F4-060BB8463C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D7-4ABD-93F4-060BB8463C2C}"/>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7BD7-4ABD-93F4-060BB8463C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7BD7-4ABD-93F4-060BB8463C2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0.37</c:v>
                </c:pt>
                <c:pt idx="4">
                  <c:v>#N/A</c:v>
                </c:pt>
                <c:pt idx="5">
                  <c:v>0.81</c:v>
                </c:pt>
                <c:pt idx="6">
                  <c:v>#N/A</c:v>
                </c:pt>
                <c:pt idx="7">
                  <c:v>0.53</c:v>
                </c:pt>
                <c:pt idx="8">
                  <c:v>#N/A</c:v>
                </c:pt>
                <c:pt idx="9">
                  <c:v>0.47</c:v>
                </c:pt>
              </c:numCache>
            </c:numRef>
          </c:val>
          <c:extLst>
            <c:ext xmlns:c16="http://schemas.microsoft.com/office/drawing/2014/chart" uri="{C3380CC4-5D6E-409C-BE32-E72D297353CC}">
              <c16:uniqueId val="{00000005-7BD7-4ABD-93F4-060BB8463C2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1.68</c:v>
                </c:pt>
                <c:pt idx="2">
                  <c:v>#N/A</c:v>
                </c:pt>
                <c:pt idx="3">
                  <c:v>1.73</c:v>
                </c:pt>
                <c:pt idx="4">
                  <c:v>#N/A</c:v>
                </c:pt>
                <c:pt idx="5">
                  <c:v>0.9</c:v>
                </c:pt>
                <c:pt idx="6">
                  <c:v>#N/A</c:v>
                </c:pt>
                <c:pt idx="7">
                  <c:v>0.82</c:v>
                </c:pt>
                <c:pt idx="8">
                  <c:v>#N/A</c:v>
                </c:pt>
                <c:pt idx="9">
                  <c:v>0.83</c:v>
                </c:pt>
              </c:numCache>
            </c:numRef>
          </c:val>
          <c:extLst>
            <c:ext xmlns:c16="http://schemas.microsoft.com/office/drawing/2014/chart" uri="{C3380CC4-5D6E-409C-BE32-E72D297353CC}">
              <c16:uniqueId val="{00000006-7BD7-4ABD-93F4-060BB8463C2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0.22</c:v>
                </c:pt>
                <c:pt idx="4">
                  <c:v>#N/A</c:v>
                </c:pt>
                <c:pt idx="5">
                  <c:v>0.3</c:v>
                </c:pt>
                <c:pt idx="6">
                  <c:v>#N/A</c:v>
                </c:pt>
                <c:pt idx="7">
                  <c:v>0.27</c:v>
                </c:pt>
                <c:pt idx="8">
                  <c:v>#N/A</c:v>
                </c:pt>
                <c:pt idx="9">
                  <c:v>2.1800000000000002</c:v>
                </c:pt>
              </c:numCache>
            </c:numRef>
          </c:val>
          <c:extLst>
            <c:ext xmlns:c16="http://schemas.microsoft.com/office/drawing/2014/chart" uri="{C3380CC4-5D6E-409C-BE32-E72D297353CC}">
              <c16:uniqueId val="{00000007-7BD7-4ABD-93F4-060BB8463C2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3.28</c:v>
                </c:pt>
                <c:pt idx="2">
                  <c:v>#N/A</c:v>
                </c:pt>
                <c:pt idx="3">
                  <c:v>3.34</c:v>
                </c:pt>
                <c:pt idx="4">
                  <c:v>#N/A</c:v>
                </c:pt>
                <c:pt idx="5">
                  <c:v>3.05</c:v>
                </c:pt>
                <c:pt idx="6">
                  <c:v>#N/A</c:v>
                </c:pt>
                <c:pt idx="7">
                  <c:v>2.66</c:v>
                </c:pt>
                <c:pt idx="8">
                  <c:v>#N/A</c:v>
                </c:pt>
                <c:pt idx="9">
                  <c:v>2.4700000000000002</c:v>
                </c:pt>
              </c:numCache>
            </c:numRef>
          </c:val>
          <c:extLst>
            <c:ext xmlns:c16="http://schemas.microsoft.com/office/drawing/2014/chart" uri="{C3380CC4-5D6E-409C-BE32-E72D297353CC}">
              <c16:uniqueId val="{00000008-7BD7-4ABD-93F4-060BB8463C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4.1900000000000004</c:v>
                </c:pt>
                <c:pt idx="2">
                  <c:v>#N/A</c:v>
                </c:pt>
                <c:pt idx="3">
                  <c:v>4.91</c:v>
                </c:pt>
                <c:pt idx="4">
                  <c:v>#N/A</c:v>
                </c:pt>
                <c:pt idx="5">
                  <c:v>5.87</c:v>
                </c:pt>
                <c:pt idx="6">
                  <c:v>#N/A</c:v>
                </c:pt>
                <c:pt idx="7">
                  <c:v>4.5599999999999996</c:v>
                </c:pt>
                <c:pt idx="8">
                  <c:v>#N/A</c:v>
                </c:pt>
                <c:pt idx="9">
                  <c:v>4.1900000000000004</c:v>
                </c:pt>
              </c:numCache>
            </c:numRef>
          </c:val>
          <c:extLst>
            <c:ext xmlns:c16="http://schemas.microsoft.com/office/drawing/2014/chart" uri="{C3380CC4-5D6E-409C-BE32-E72D297353CC}">
              <c16:uniqueId val="{00000009-7BD7-4ABD-93F4-060BB8463C2C}"/>
            </c:ext>
          </c:extLst>
        </c:ser>
        <c:dLbls>
          <c:showLegendKey val="0"/>
          <c:showVal val="0"/>
          <c:showCatName val="0"/>
          <c:showSerName val="0"/>
          <c:showPercent val="0"/>
          <c:showBubbleSize val="0"/>
        </c:dLbls>
        <c:gapWidth val="150"/>
        <c:overlap val="100"/>
        <c:axId val="194523136"/>
        <c:axId val="194524672"/>
      </c:barChart>
      <c:catAx>
        <c:axId val="1945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524672"/>
        <c:crosses val="autoZero"/>
        <c:auto val="1"/>
        <c:lblAlgn val="ctr"/>
        <c:lblOffset val="100"/>
        <c:tickLblSkip val="1"/>
        <c:tickMarkSkip val="1"/>
        <c:noMultiLvlLbl val="0"/>
      </c:catAx>
      <c:valAx>
        <c:axId val="19452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2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11347</c:v>
                </c:pt>
                <c:pt idx="5">
                  <c:v>11855</c:v>
                </c:pt>
                <c:pt idx="8">
                  <c:v>10482</c:v>
                </c:pt>
                <c:pt idx="11">
                  <c:v>10267</c:v>
                </c:pt>
                <c:pt idx="14">
                  <c:v>10159</c:v>
                </c:pt>
              </c:numCache>
            </c:numRef>
          </c:val>
          <c:extLst>
            <c:ext xmlns:c16="http://schemas.microsoft.com/office/drawing/2014/chart" uri="{C3380CC4-5D6E-409C-BE32-E72D297353CC}">
              <c16:uniqueId val="{00000000-54C9-4456-8E65-126F1C0609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C9-4456-8E65-126F1C0609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1692</c:v>
                </c:pt>
                <c:pt idx="3">
                  <c:v>1469</c:v>
                </c:pt>
                <c:pt idx="6">
                  <c:v>1880</c:v>
                </c:pt>
                <c:pt idx="9">
                  <c:v>1941</c:v>
                </c:pt>
                <c:pt idx="12">
                  <c:v>2232</c:v>
                </c:pt>
              </c:numCache>
            </c:numRef>
          </c:val>
          <c:extLst>
            <c:ext xmlns:c16="http://schemas.microsoft.com/office/drawing/2014/chart" uri="{C3380CC4-5D6E-409C-BE32-E72D297353CC}">
              <c16:uniqueId val="{00000002-54C9-4456-8E65-126F1C0609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C9-4456-8E65-126F1C0609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1411</c:v>
                </c:pt>
                <c:pt idx="3">
                  <c:v>1412</c:v>
                </c:pt>
                <c:pt idx="6">
                  <c:v>1483</c:v>
                </c:pt>
                <c:pt idx="9">
                  <c:v>1302</c:v>
                </c:pt>
                <c:pt idx="12">
                  <c:v>1316</c:v>
                </c:pt>
              </c:numCache>
            </c:numRef>
          </c:val>
          <c:extLst>
            <c:ext xmlns:c16="http://schemas.microsoft.com/office/drawing/2014/chart" uri="{C3380CC4-5D6E-409C-BE32-E72D297353CC}">
              <c16:uniqueId val="{00000004-54C9-4456-8E65-126F1C0609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83</c:v>
                </c:pt>
                <c:pt idx="3">
                  <c:v>67</c:v>
                </c:pt>
                <c:pt idx="6">
                  <c:v>50</c:v>
                </c:pt>
                <c:pt idx="9">
                  <c:v>33</c:v>
                </c:pt>
                <c:pt idx="12">
                  <c:v>17</c:v>
                </c:pt>
              </c:numCache>
            </c:numRef>
          </c:val>
          <c:extLst>
            <c:ext xmlns:c16="http://schemas.microsoft.com/office/drawing/2014/chart" uri="{C3380CC4-5D6E-409C-BE32-E72D297353CC}">
              <c16:uniqueId val="{00000005-54C9-4456-8E65-126F1C0609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83</c:v>
                </c:pt>
              </c:numCache>
            </c:numRef>
          </c:val>
          <c:extLst>
            <c:ext xmlns:c16="http://schemas.microsoft.com/office/drawing/2014/chart" uri="{C3380CC4-5D6E-409C-BE32-E72D297353CC}">
              <c16:uniqueId val="{00000006-54C9-4456-8E65-126F1C0609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8784</c:v>
                </c:pt>
                <c:pt idx="3">
                  <c:v>8384</c:v>
                </c:pt>
                <c:pt idx="6">
                  <c:v>7090</c:v>
                </c:pt>
                <c:pt idx="9">
                  <c:v>7575</c:v>
                </c:pt>
                <c:pt idx="12">
                  <c:v>7623</c:v>
                </c:pt>
              </c:numCache>
            </c:numRef>
          </c:val>
          <c:extLst>
            <c:ext xmlns:c16="http://schemas.microsoft.com/office/drawing/2014/chart" uri="{C3380CC4-5D6E-409C-BE32-E72D297353CC}">
              <c16:uniqueId val="{00000007-54C9-4456-8E65-126F1C0609E0}"/>
            </c:ext>
          </c:extLst>
        </c:ser>
        <c:dLbls>
          <c:showLegendKey val="0"/>
          <c:showVal val="0"/>
          <c:showCatName val="0"/>
          <c:showSerName val="0"/>
          <c:showPercent val="0"/>
          <c:showBubbleSize val="0"/>
        </c:dLbls>
        <c:gapWidth val="100"/>
        <c:overlap val="100"/>
        <c:axId val="177007616"/>
        <c:axId val="17700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623</c:v>
                </c:pt>
                <c:pt idx="2">
                  <c:v>#N/A</c:v>
                </c:pt>
                <c:pt idx="3">
                  <c:v>#N/A</c:v>
                </c:pt>
                <c:pt idx="4">
                  <c:v>-523</c:v>
                </c:pt>
                <c:pt idx="5">
                  <c:v>#N/A</c:v>
                </c:pt>
                <c:pt idx="6">
                  <c:v>#N/A</c:v>
                </c:pt>
                <c:pt idx="7">
                  <c:v>21</c:v>
                </c:pt>
                <c:pt idx="8">
                  <c:v>#N/A</c:v>
                </c:pt>
                <c:pt idx="9">
                  <c:v>#N/A</c:v>
                </c:pt>
                <c:pt idx="10">
                  <c:v>584</c:v>
                </c:pt>
                <c:pt idx="11">
                  <c:v>#N/A</c:v>
                </c:pt>
                <c:pt idx="12">
                  <c:v>#N/A</c:v>
                </c:pt>
                <c:pt idx="13">
                  <c:v>1112</c:v>
                </c:pt>
                <c:pt idx="14">
                  <c:v>#N/A</c:v>
                </c:pt>
              </c:numCache>
            </c:numRef>
          </c:val>
          <c:smooth val="0"/>
          <c:extLst>
            <c:ext xmlns:c16="http://schemas.microsoft.com/office/drawing/2014/chart" uri="{C3380CC4-5D6E-409C-BE32-E72D297353CC}">
              <c16:uniqueId val="{00000008-54C9-4456-8E65-126F1C0609E0}"/>
            </c:ext>
          </c:extLst>
        </c:ser>
        <c:dLbls>
          <c:showLegendKey val="0"/>
          <c:showVal val="0"/>
          <c:showCatName val="0"/>
          <c:showSerName val="0"/>
          <c:showPercent val="0"/>
          <c:showBubbleSize val="0"/>
        </c:dLbls>
        <c:marker val="1"/>
        <c:smooth val="0"/>
        <c:axId val="177007616"/>
        <c:axId val="177009792"/>
      </c:lineChart>
      <c:catAx>
        <c:axId val="1770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009792"/>
        <c:crosses val="autoZero"/>
        <c:auto val="1"/>
        <c:lblAlgn val="ctr"/>
        <c:lblOffset val="100"/>
        <c:tickLblSkip val="1"/>
        <c:tickMarkSkip val="1"/>
        <c:noMultiLvlLbl val="0"/>
      </c:catAx>
      <c:valAx>
        <c:axId val="17700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69641</c:v>
                </c:pt>
                <c:pt idx="5">
                  <c:v>65748</c:v>
                </c:pt>
                <c:pt idx="8">
                  <c:v>63821</c:v>
                </c:pt>
                <c:pt idx="11">
                  <c:v>57959</c:v>
                </c:pt>
                <c:pt idx="14">
                  <c:v>56182</c:v>
                </c:pt>
              </c:numCache>
            </c:numRef>
          </c:val>
          <c:extLst>
            <c:ext xmlns:c16="http://schemas.microsoft.com/office/drawing/2014/chart" uri="{C3380CC4-5D6E-409C-BE32-E72D297353CC}">
              <c16:uniqueId val="{00000000-CA8C-4681-8016-563A442218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32164</c:v>
                </c:pt>
                <c:pt idx="5">
                  <c:v>33353</c:v>
                </c:pt>
                <c:pt idx="8">
                  <c:v>32926</c:v>
                </c:pt>
                <c:pt idx="11">
                  <c:v>32544</c:v>
                </c:pt>
                <c:pt idx="14">
                  <c:v>31452</c:v>
                </c:pt>
              </c:numCache>
            </c:numRef>
          </c:val>
          <c:extLst>
            <c:ext xmlns:c16="http://schemas.microsoft.com/office/drawing/2014/chart" uri="{C3380CC4-5D6E-409C-BE32-E72D297353CC}">
              <c16:uniqueId val="{00000001-CA8C-4681-8016-563A442218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19786</c:v>
                </c:pt>
                <c:pt idx="5">
                  <c:v>21906</c:v>
                </c:pt>
                <c:pt idx="8">
                  <c:v>26376</c:v>
                </c:pt>
                <c:pt idx="11">
                  <c:v>30247</c:v>
                </c:pt>
                <c:pt idx="14">
                  <c:v>31840</c:v>
                </c:pt>
              </c:numCache>
            </c:numRef>
          </c:val>
          <c:extLst>
            <c:ext xmlns:c16="http://schemas.microsoft.com/office/drawing/2014/chart" uri="{C3380CC4-5D6E-409C-BE32-E72D297353CC}">
              <c16:uniqueId val="{00000002-CA8C-4681-8016-563A442218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8C-4681-8016-563A442218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8C-4681-8016-563A442218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47</c:v>
                </c:pt>
                <c:pt idx="3">
                  <c:v>22</c:v>
                </c:pt>
                <c:pt idx="6">
                  <c:v>10</c:v>
                </c:pt>
                <c:pt idx="9">
                  <c:v>12</c:v>
                </c:pt>
                <c:pt idx="12">
                  <c:v>33</c:v>
                </c:pt>
              </c:numCache>
            </c:numRef>
          </c:val>
          <c:extLst>
            <c:ext xmlns:c16="http://schemas.microsoft.com/office/drawing/2014/chart" uri="{C3380CC4-5D6E-409C-BE32-E72D297353CC}">
              <c16:uniqueId val="{00000005-CA8C-4681-8016-563A442218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32285</c:v>
                </c:pt>
                <c:pt idx="3">
                  <c:v>29460</c:v>
                </c:pt>
                <c:pt idx="6">
                  <c:v>27296</c:v>
                </c:pt>
                <c:pt idx="9">
                  <c:v>25967</c:v>
                </c:pt>
                <c:pt idx="12">
                  <c:v>25080</c:v>
                </c:pt>
              </c:numCache>
            </c:numRef>
          </c:val>
          <c:extLst>
            <c:ext xmlns:c16="http://schemas.microsoft.com/office/drawing/2014/chart" uri="{C3380CC4-5D6E-409C-BE32-E72D297353CC}">
              <c16:uniqueId val="{00000006-CA8C-4681-8016-563A442218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8C-4681-8016-563A442218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14032</c:v>
                </c:pt>
                <c:pt idx="3">
                  <c:v>14986</c:v>
                </c:pt>
                <c:pt idx="6">
                  <c:v>15898</c:v>
                </c:pt>
                <c:pt idx="9">
                  <c:v>15507</c:v>
                </c:pt>
                <c:pt idx="12">
                  <c:v>16154</c:v>
                </c:pt>
              </c:numCache>
            </c:numRef>
          </c:val>
          <c:extLst>
            <c:ext xmlns:c16="http://schemas.microsoft.com/office/drawing/2014/chart" uri="{C3380CC4-5D6E-409C-BE32-E72D297353CC}">
              <c16:uniqueId val="{00000008-CA8C-4681-8016-563A442218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9987</c:v>
                </c:pt>
                <c:pt idx="3">
                  <c:v>8655</c:v>
                </c:pt>
                <c:pt idx="6">
                  <c:v>7304</c:v>
                </c:pt>
                <c:pt idx="9">
                  <c:v>5974</c:v>
                </c:pt>
                <c:pt idx="12">
                  <c:v>4943</c:v>
                </c:pt>
              </c:numCache>
            </c:numRef>
          </c:val>
          <c:extLst>
            <c:ext xmlns:c16="http://schemas.microsoft.com/office/drawing/2014/chart" uri="{C3380CC4-5D6E-409C-BE32-E72D297353CC}">
              <c16:uniqueId val="{00000009-CA8C-4681-8016-563A442218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65530</c:v>
                </c:pt>
                <c:pt idx="3">
                  <c:v>61961</c:v>
                </c:pt>
                <c:pt idx="6">
                  <c:v>60294</c:v>
                </c:pt>
                <c:pt idx="9">
                  <c:v>60022</c:v>
                </c:pt>
                <c:pt idx="12">
                  <c:v>61690</c:v>
                </c:pt>
              </c:numCache>
            </c:numRef>
          </c:val>
          <c:extLst>
            <c:ext xmlns:c16="http://schemas.microsoft.com/office/drawing/2014/chart" uri="{C3380CC4-5D6E-409C-BE32-E72D297353CC}">
              <c16:uniqueId val="{0000000A-CA8C-4681-8016-563A4422184E}"/>
            </c:ext>
          </c:extLst>
        </c:ser>
        <c:dLbls>
          <c:showLegendKey val="0"/>
          <c:showVal val="0"/>
          <c:showCatName val="0"/>
          <c:showSerName val="0"/>
          <c:showPercent val="0"/>
          <c:showBubbleSize val="0"/>
        </c:dLbls>
        <c:gapWidth val="100"/>
        <c:overlap val="100"/>
        <c:axId val="195299584"/>
        <c:axId val="19531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8C-4681-8016-563A4422184E}"/>
            </c:ext>
          </c:extLst>
        </c:ser>
        <c:dLbls>
          <c:showLegendKey val="0"/>
          <c:showVal val="0"/>
          <c:showCatName val="0"/>
          <c:showSerName val="0"/>
          <c:showPercent val="0"/>
          <c:showBubbleSize val="0"/>
        </c:dLbls>
        <c:marker val="1"/>
        <c:smooth val="0"/>
        <c:axId val="195299584"/>
        <c:axId val="195314048"/>
      </c:lineChart>
      <c:catAx>
        <c:axId val="1952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314048"/>
        <c:crosses val="autoZero"/>
        <c:auto val="1"/>
        <c:lblAlgn val="ctr"/>
        <c:lblOffset val="100"/>
        <c:tickLblSkip val="1"/>
        <c:tickMarkSkip val="1"/>
        <c:noMultiLvlLbl val="0"/>
      </c:catAx>
      <c:valAx>
        <c:axId val="19531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12774</c:v>
                </c:pt>
                <c:pt idx="1">
                  <c:v>15190</c:v>
                </c:pt>
                <c:pt idx="2">
                  <c:v>17207</c:v>
                </c:pt>
              </c:numCache>
            </c:numRef>
          </c:val>
          <c:extLst>
            <c:ext xmlns:c16="http://schemas.microsoft.com/office/drawing/2014/chart" uri="{C3380CC4-5D6E-409C-BE32-E72D297353CC}">
              <c16:uniqueId val="{00000000-A34B-404A-8766-8E63BB91D5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215</c:v>
                </c:pt>
                <c:pt idx="1">
                  <c:v>0</c:v>
                </c:pt>
                <c:pt idx="2">
                  <c:v>0</c:v>
                </c:pt>
              </c:numCache>
            </c:numRef>
          </c:val>
          <c:extLst>
            <c:ext xmlns:c16="http://schemas.microsoft.com/office/drawing/2014/chart" uri="{C3380CC4-5D6E-409C-BE32-E72D297353CC}">
              <c16:uniqueId val="{00000001-A34B-404A-8766-8E63BB91D5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10746</c:v>
                </c:pt>
                <c:pt idx="1">
                  <c:v>11926</c:v>
                </c:pt>
                <c:pt idx="2">
                  <c:v>11376</c:v>
                </c:pt>
              </c:numCache>
            </c:numRef>
          </c:val>
          <c:extLst>
            <c:ext xmlns:c16="http://schemas.microsoft.com/office/drawing/2014/chart" uri="{C3380CC4-5D6E-409C-BE32-E72D297353CC}">
              <c16:uniqueId val="{00000002-A34B-404A-8766-8E63BB91D5AB}"/>
            </c:ext>
          </c:extLst>
        </c:ser>
        <c:dLbls>
          <c:showLegendKey val="0"/>
          <c:showVal val="0"/>
          <c:showCatName val="0"/>
          <c:showSerName val="0"/>
          <c:showPercent val="0"/>
          <c:showBubbleSize val="0"/>
        </c:dLbls>
        <c:gapWidth val="120"/>
        <c:overlap val="100"/>
        <c:axId val="186003840"/>
        <c:axId val="186005376"/>
      </c:barChart>
      <c:catAx>
        <c:axId val="1860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6005376"/>
        <c:crosses val="autoZero"/>
        <c:auto val="1"/>
        <c:lblAlgn val="ctr"/>
        <c:lblOffset val="100"/>
        <c:tickLblSkip val="1"/>
        <c:tickMarkSkip val="1"/>
        <c:noMultiLvlLbl val="0"/>
      </c:catAx>
      <c:valAx>
        <c:axId val="186005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600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債務負担行為に基づく支出が、都市計画道路に係る用地取得費の増などにより、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千万円の増となった。これに伴い、単年度の実質公債費比率は前年から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ヵ年平均では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％となったが、依然として良好な水準で推移している。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今後は、公共施設の更新を控えているが、債務費用が過度に財政を圧迫することのない範囲で、数値の保持を図っていく。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将来負担額については、庁舎整備事業に係る市債の発行などにより地方債の現在高が増加した一方で、債務負担行為に基づく支出予定額や、退職手当負担見込額は減となったことにより、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千万円の増加に留まる結果となった。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また、充当可能財源等は、財政調整基金等の基金は増となったものの、臨時財政対策債の償還進行などにより基準財政需要額算入見込み額が減となったことから、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以上により、将来負担比率の分子は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千万円増加したものの、将来負担比率は、将来負担を充当可能財源で充当しきれる結果となり、引き続き良好な水準を維持している。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今後は公共施設の更新を控えていることから、将来負担額の増が見込まれるが、債務償還費用が過度に財政を圧迫することのない範囲で、数値の保持を図っていく。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・庁舎整備基金について、本庁舎建替えの進捗により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億円取り崩した一方、一般廃棄物処理施設建設等基金について、建替え予定年度が近づいている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、運用利子の他、</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4,252</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万円を積み立て、また、財政調整基金について、景気の回復等により税収が増となっていることから、運用利子の他、決算剰余金の２分の１として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6,651</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・特定目的基金については、各基金の目的に沿って適切に事業充当をしていくため減額していくこととなるが、うち、一般廃棄物処理施設建設等基金については、建替え予定年度まで積</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を継続して行うこと、また、財政調整基金についても、</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決算剰余金の２分の１を積み立てていくこと、</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緊急対応すべき案件（震災等）</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対応</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に備えるため、その他の取り崩しは行わないことから、</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全体として、基金残高は増額していく予定。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市川市職員の退職手当の財源にあてるための基金。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・一般廃棄物処理施設建設等基金：一般廃棄物処理施設建設その他整備に要する資金を積み立てるための基金。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・庁舎整備基金：庁舎整備にかかる事業に必要な経費の財源にあてるための基金。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・大畑忞教育基金：交通遺児その他就学困難な児童及び生徒に対する援助事業等を行うための基金。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・福祉基金：高齢者、心身障</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がい</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者、母子、児童等の福祉の増進を図るための基金。</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一般廃棄物処理施設の</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建替えを予定している</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、運用利子の他、約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4,252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万円の積</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を行ったことにより、約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4,566</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・庁舎整備基金：庁舎整備事業の進捗により</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を財源として取り崩したことから、</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9,486</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万円の減となったもの。</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500">
            <a:effectLst/>
            <a:latin typeface="ＭＳ ゴシック" panose="020B0609070205080204" pitchFamily="49" charset="-128"/>
            <a:ea typeface="ＭＳ ゴシック" panose="020B0609070205080204" pitchFamily="49" charset="-128"/>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・一般廃棄物処理施設建設等基金：今後</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の一般廃棄物処理施設の</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建替え</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に備え、</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予定。</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・庁舎整備基金：庁舎整備事業の進捗により計画的に事業へ充当</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していき</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に全額を取り崩す</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予定。</a:t>
          </a:r>
          <a:endParaRPr lang="ja-JP" altLang="ja-JP" sz="15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取り崩しを行わず、</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決算剰余金の２分の１を積み立て</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増となったもの。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年度に引き続き景気の回復等により税収が増となっていることから、運用利子の他、決算剰余金の２分の１として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1,626</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・緊急対応すべき案件（震災等）に対応するため、全会計予算の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％程度を目安に、今後も決算剰余金の２分の１について積み立てる予定。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本市においては個人市民税をはじめとする市税収入が歳入全体に占める割合として高</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、近年は、景気回復に伴う市税収入の増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に伴い、</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上昇傾向にあり、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消費税率の引き上げや市税収入の増に伴って財政力指数は上昇するものと予想されるが、社会福祉費や生活保護費など社会保障関係経費の増大も想定されることから、引き続き財政基盤の強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124178</xdr:rowOff>
    </xdr:to>
    <xdr:cxnSp macro="">
      <xdr:nvCxnSpPr>
        <xdr:cNvPr id="69" name="直線コネクタ 68"/>
        <xdr:cNvCxnSpPr/>
      </xdr:nvCxnSpPr>
      <xdr:spPr>
        <a:xfrm flipV="1">
          <a:off x="4114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150989</xdr:rowOff>
    </xdr:to>
    <xdr:cxnSp macro="">
      <xdr:nvCxnSpPr>
        <xdr:cNvPr id="72" name="直線コネクタ 71"/>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本市の経常収支比率は、前年度と比較すると</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個人市民税における</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納税義務者数、</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固定資産税における</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新増築家屋棟数などの増による市税収入が増となったほか、地方消費税交付金、株式等譲渡所得割交付金、配当割交付金</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増加したことなどから、経常一般財源総額では、対前年度</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歳入面で経常収支比率が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ポイントの改善となった。</a:t>
          </a:r>
          <a:endPar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一方で、歳出面では、扶助費において、保育所等の入園者数の増や自立支援給付サービスの利用者数の増、補助費等において保育士の処遇改善施策の拡充等となったことなどにより、経常経費充当一般財源では対前年度、歳出面で経常収支比率を</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ポイント上昇させることとなった</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高齢化の進展に加え、待機児童対策が喫緊の課題であることから、今後も扶助費や補助費等の増加傾向が続くと予想される。これらの社会情勢による経常収支比率の悪化圧力が大きいため、人件費削減や事務事業の見直しといった行財政改革を継続するとともに、市税収入をはじめとする自主財源の確保に努めていく。</a:t>
          </a:r>
          <a:endParaRPr lang="ja-JP" altLang="ja-JP" sz="8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63</xdr:row>
      <xdr:rowOff>28122</xdr:rowOff>
    </xdr:to>
    <xdr:cxnSp macro="">
      <xdr:nvCxnSpPr>
        <xdr:cNvPr id="134" name="直線コネクタ 133"/>
        <xdr:cNvCxnSpPr/>
      </xdr:nvCxnSpPr>
      <xdr:spPr>
        <a:xfrm flipV="1">
          <a:off x="4114800" y="1074903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38705</xdr:rowOff>
    </xdr:from>
    <xdr:to>
      <xdr:col>19</xdr:col>
      <xdr:colOff>133350</xdr:colOff>
      <xdr:row>63</xdr:row>
      <xdr:rowOff>28122</xdr:rowOff>
    </xdr:to>
    <xdr:cxnSp macro="">
      <xdr:nvCxnSpPr>
        <xdr:cNvPr id="137" name="直線コネクタ 136"/>
        <xdr:cNvCxnSpPr/>
      </xdr:nvCxnSpPr>
      <xdr:spPr>
        <a:xfrm>
          <a:off x="3225800" y="106686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38705</xdr:rowOff>
    </xdr:from>
    <xdr:to>
      <xdr:col>15</xdr:col>
      <xdr:colOff>82550</xdr:colOff>
      <xdr:row>65</xdr:row>
      <xdr:rowOff>41426</xdr:rowOff>
    </xdr:to>
    <xdr:cxnSp macro="">
      <xdr:nvCxnSpPr>
        <xdr:cNvPr id="140" name="直線コネクタ 139"/>
        <xdr:cNvCxnSpPr/>
      </xdr:nvCxnSpPr>
      <xdr:spPr>
        <a:xfrm flipV="1">
          <a:off x="2336800" y="10668605"/>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42" name="テキスト ボックス 141"/>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65</xdr:row>
      <xdr:rowOff>41426</xdr:rowOff>
    </xdr:to>
    <xdr:cxnSp macro="">
      <xdr:nvCxnSpPr>
        <xdr:cNvPr id="143" name="直線コネクタ 142"/>
        <xdr:cNvCxnSpPr/>
      </xdr:nvCxnSpPr>
      <xdr:spPr>
        <a:xfrm>
          <a:off x="1447800" y="1100182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53" name="楕円 152"/>
        <xdr:cNvSpPr/>
      </xdr:nvSpPr>
      <xdr:spPr>
        <a:xfrm>
          <a:off x="4902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84865</xdr:rowOff>
    </xdr:from>
    <xdr:ext cx="762000" cy="259045"/>
    <xdr:sp macro="" textlink="">
      <xdr:nvSpPr>
        <xdr:cNvPr id="154" name="財政構造の弾力性該当値テキスト"/>
        <xdr:cNvSpPr txBox="1"/>
      </xdr:nvSpPr>
      <xdr:spPr>
        <a:xfrm>
          <a:off x="50419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5" name="楕円 154"/>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56" name="テキスト ボックス 155"/>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159355</xdr:rowOff>
    </xdr:from>
    <xdr:to>
      <xdr:col>15</xdr:col>
      <xdr:colOff>133350</xdr:colOff>
      <xdr:row>62</xdr:row>
      <xdr:rowOff>89505</xdr:rowOff>
    </xdr:to>
    <xdr:sp macro="" textlink="">
      <xdr:nvSpPr>
        <xdr:cNvPr id="157" name="楕円 156"/>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99682</xdr:rowOff>
    </xdr:from>
    <xdr:ext cx="762000" cy="259045"/>
    <xdr:sp macro="" textlink="">
      <xdr:nvSpPr>
        <xdr:cNvPr id="158" name="テキスト ボックス 157"/>
        <xdr:cNvSpPr txBox="1"/>
      </xdr:nvSpPr>
      <xdr:spPr>
        <a:xfrm>
          <a:off x="2844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162076</xdr:rowOff>
    </xdr:from>
    <xdr:to>
      <xdr:col>11</xdr:col>
      <xdr:colOff>82550</xdr:colOff>
      <xdr:row>65</xdr:row>
      <xdr:rowOff>92226</xdr:rowOff>
    </xdr:to>
    <xdr:sp macro="" textlink="">
      <xdr:nvSpPr>
        <xdr:cNvPr id="159" name="楕円 158"/>
        <xdr:cNvSpPr/>
      </xdr:nvSpPr>
      <xdr:spPr>
        <a:xfrm>
          <a:off x="2286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60" name="テキスト ボックス 159"/>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61" name="楕円 160"/>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62" name="テキスト ボックス 161"/>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人件費、維持補修費は前年度をわずかに下回り、物件費においても大きな増減見られなかったため、一人当たりの合計額はほぼ横ばいとなった。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人件費においては、定員の適正化に努めており、人口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職員数もほぼ類似団体平均値となっている。今後は、人事給与制度改革の効果や定員管理の適正化等により人件費が減少する見込みであるが、物件費等の経費については労務単価の上昇や消費税率の引き上げに伴う伸びが予想されるため、委託内容の精査や民営化等を更に進め経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73186</xdr:rowOff>
    </xdr:from>
    <xdr:to>
      <xdr:col>23</xdr:col>
      <xdr:colOff>133350</xdr:colOff>
      <xdr:row>83</xdr:row>
      <xdr:rowOff>79598</xdr:rowOff>
    </xdr:to>
    <xdr:cxnSp macro="">
      <xdr:nvCxnSpPr>
        <xdr:cNvPr id="199" name="直線コネクタ 198"/>
        <xdr:cNvCxnSpPr/>
      </xdr:nvCxnSpPr>
      <xdr:spPr>
        <a:xfrm flipV="1">
          <a:off x="4114800" y="14303536"/>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79598</xdr:rowOff>
    </xdr:from>
    <xdr:to>
      <xdr:col>19</xdr:col>
      <xdr:colOff>133350</xdr:colOff>
      <xdr:row>83</xdr:row>
      <xdr:rowOff>90928</xdr:rowOff>
    </xdr:to>
    <xdr:cxnSp macro="">
      <xdr:nvCxnSpPr>
        <xdr:cNvPr id="202" name="直線コネクタ 201"/>
        <xdr:cNvCxnSpPr/>
      </xdr:nvCxnSpPr>
      <xdr:spPr>
        <a:xfrm flipV="1">
          <a:off x="3225800" y="14309948"/>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90928</xdr:rowOff>
    </xdr:from>
    <xdr:to>
      <xdr:col>15</xdr:col>
      <xdr:colOff>82550</xdr:colOff>
      <xdr:row>83</xdr:row>
      <xdr:rowOff>99430</xdr:rowOff>
    </xdr:to>
    <xdr:cxnSp macro="">
      <xdr:nvCxnSpPr>
        <xdr:cNvPr id="205" name="直線コネクタ 204"/>
        <xdr:cNvCxnSpPr/>
      </xdr:nvCxnSpPr>
      <xdr:spPr>
        <a:xfrm flipV="1">
          <a:off x="2336800" y="14321278"/>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82355</xdr:rowOff>
    </xdr:from>
    <xdr:to>
      <xdr:col>11</xdr:col>
      <xdr:colOff>31750</xdr:colOff>
      <xdr:row>83</xdr:row>
      <xdr:rowOff>99430</xdr:rowOff>
    </xdr:to>
    <xdr:cxnSp macro="">
      <xdr:nvCxnSpPr>
        <xdr:cNvPr id="208" name="直線コネクタ 207"/>
        <xdr:cNvCxnSpPr/>
      </xdr:nvCxnSpPr>
      <xdr:spPr>
        <a:xfrm>
          <a:off x="1447800" y="14312705"/>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22386</xdr:rowOff>
    </xdr:from>
    <xdr:to>
      <xdr:col>23</xdr:col>
      <xdr:colOff>184150</xdr:colOff>
      <xdr:row>83</xdr:row>
      <xdr:rowOff>123986</xdr:rowOff>
    </xdr:to>
    <xdr:sp macro="" textlink="">
      <xdr:nvSpPr>
        <xdr:cNvPr id="218" name="楕円 217"/>
        <xdr:cNvSpPr/>
      </xdr:nvSpPr>
      <xdr:spPr>
        <a:xfrm>
          <a:off x="4902200" y="142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38913</xdr:rowOff>
    </xdr:from>
    <xdr:ext cx="762000" cy="259045"/>
    <xdr:sp macro="" textlink="">
      <xdr:nvSpPr>
        <xdr:cNvPr id="219" name="人件費・物件費等の状況該当値テキスト"/>
        <xdr:cNvSpPr txBox="1"/>
      </xdr:nvSpPr>
      <xdr:spPr>
        <a:xfrm>
          <a:off x="5041900" y="1409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28798</xdr:rowOff>
    </xdr:from>
    <xdr:to>
      <xdr:col>19</xdr:col>
      <xdr:colOff>184150</xdr:colOff>
      <xdr:row>83</xdr:row>
      <xdr:rowOff>130398</xdr:rowOff>
    </xdr:to>
    <xdr:sp macro="" textlink="">
      <xdr:nvSpPr>
        <xdr:cNvPr id="220" name="楕円 219"/>
        <xdr:cNvSpPr/>
      </xdr:nvSpPr>
      <xdr:spPr>
        <a:xfrm>
          <a:off x="4064000" y="142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140575</xdr:rowOff>
    </xdr:from>
    <xdr:ext cx="736600" cy="259045"/>
    <xdr:sp macro="" textlink="">
      <xdr:nvSpPr>
        <xdr:cNvPr id="221" name="テキスト ボックス 220"/>
        <xdr:cNvSpPr txBox="1"/>
      </xdr:nvSpPr>
      <xdr:spPr>
        <a:xfrm>
          <a:off x="3733800" y="14028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40128</xdr:rowOff>
    </xdr:from>
    <xdr:to>
      <xdr:col>15</xdr:col>
      <xdr:colOff>133350</xdr:colOff>
      <xdr:row>83</xdr:row>
      <xdr:rowOff>141728</xdr:rowOff>
    </xdr:to>
    <xdr:sp macro="" textlink="">
      <xdr:nvSpPr>
        <xdr:cNvPr id="222" name="楕円 221"/>
        <xdr:cNvSpPr/>
      </xdr:nvSpPr>
      <xdr:spPr>
        <a:xfrm>
          <a:off x="3175000" y="14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151905</xdr:rowOff>
    </xdr:from>
    <xdr:ext cx="762000" cy="259045"/>
    <xdr:sp macro="" textlink="">
      <xdr:nvSpPr>
        <xdr:cNvPr id="223" name="テキスト ボックス 222"/>
        <xdr:cNvSpPr txBox="1"/>
      </xdr:nvSpPr>
      <xdr:spPr>
        <a:xfrm>
          <a:off x="2844800" y="140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48630</xdr:rowOff>
    </xdr:from>
    <xdr:to>
      <xdr:col>11</xdr:col>
      <xdr:colOff>82550</xdr:colOff>
      <xdr:row>83</xdr:row>
      <xdr:rowOff>150230</xdr:rowOff>
    </xdr:to>
    <xdr:sp macro="" textlink="">
      <xdr:nvSpPr>
        <xdr:cNvPr id="224" name="楕円 223"/>
        <xdr:cNvSpPr/>
      </xdr:nvSpPr>
      <xdr:spPr>
        <a:xfrm>
          <a:off x="2286000" y="142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160407</xdr:rowOff>
    </xdr:from>
    <xdr:ext cx="762000" cy="259045"/>
    <xdr:sp macro="" textlink="">
      <xdr:nvSpPr>
        <xdr:cNvPr id="225" name="テキスト ボックス 224"/>
        <xdr:cNvSpPr txBox="1"/>
      </xdr:nvSpPr>
      <xdr:spPr>
        <a:xfrm>
          <a:off x="1955800" y="140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31555</xdr:rowOff>
    </xdr:from>
    <xdr:to>
      <xdr:col>7</xdr:col>
      <xdr:colOff>31750</xdr:colOff>
      <xdr:row>83</xdr:row>
      <xdr:rowOff>133155</xdr:rowOff>
    </xdr:to>
    <xdr:sp macro="" textlink="">
      <xdr:nvSpPr>
        <xdr:cNvPr id="226" name="楕円 225"/>
        <xdr:cNvSpPr/>
      </xdr:nvSpPr>
      <xdr:spPr>
        <a:xfrm>
          <a:off x="1397000" y="142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117932</xdr:rowOff>
    </xdr:from>
    <xdr:ext cx="762000" cy="259045"/>
    <xdr:sp macro="" textlink="">
      <xdr:nvSpPr>
        <xdr:cNvPr id="227" name="テキスト ボックス 226"/>
        <xdr:cNvSpPr txBox="1"/>
      </xdr:nvSpPr>
      <xdr:spPr>
        <a:xfrm>
          <a:off x="1066800" y="1434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本市のラスパイレス指数が恒常的に高い要因が、独自の給料表や昇格制度など、本市特有の要因であったことから、平成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に国家公務員の俸給表を基本とした新給料表に移行し、併せて、昇給や昇格基準においても国の制度を基本とした制度に変更することを柱とした「人事給与制度改革」を実施した。</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からその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効果が表れ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始めており、ラスパイレス指数は年々低下していくものと考えている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9525</xdr:rowOff>
    </xdr:to>
    <xdr:cxnSp macro="">
      <xdr:nvCxnSpPr>
        <xdr:cNvPr id="261" name="直線コネクタ 260"/>
        <xdr:cNvCxnSpPr/>
      </xdr:nvCxnSpPr>
      <xdr:spPr>
        <a:xfrm>
          <a:off x="16179800" y="1526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49741</xdr:rowOff>
    </xdr:to>
    <xdr:cxnSp macro="">
      <xdr:nvCxnSpPr>
        <xdr:cNvPr id="264" name="直線コネクタ 263"/>
        <xdr:cNvCxnSpPr/>
      </xdr:nvCxnSpPr>
      <xdr:spPr>
        <a:xfrm flipV="1">
          <a:off x="15290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49741</xdr:rowOff>
    </xdr:from>
    <xdr:to>
      <xdr:col>72</xdr:col>
      <xdr:colOff>203200</xdr:colOff>
      <xdr:row>89</xdr:row>
      <xdr:rowOff>110066</xdr:rowOff>
    </xdr:to>
    <xdr:cxnSp macro="">
      <xdr:nvCxnSpPr>
        <xdr:cNvPr id="267" name="直線コネクタ 266"/>
        <xdr:cNvCxnSpPr/>
      </xdr:nvCxnSpPr>
      <xdr:spPr>
        <a:xfrm flipV="1">
          <a:off x="14401800" y="153087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110066</xdr:rowOff>
    </xdr:to>
    <xdr:cxnSp macro="">
      <xdr:nvCxnSpPr>
        <xdr:cNvPr id="270" name="直線コネクタ 269"/>
        <xdr:cNvCxnSpPr/>
      </xdr:nvCxnSpPr>
      <xdr:spPr>
        <a:xfrm>
          <a:off x="13512800" y="152886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80" name="楕円 279"/>
        <xdr:cNvSpPr/>
      </xdr:nvSpPr>
      <xdr:spPr>
        <a:xfrm>
          <a:off x="169672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26052</xdr:rowOff>
    </xdr:from>
    <xdr:ext cx="762000" cy="259045"/>
    <xdr:sp macro="" textlink="">
      <xdr:nvSpPr>
        <xdr:cNvPr id="281" name="給与水準   （国との比較）該当値テキスト"/>
        <xdr:cNvSpPr txBox="1"/>
      </xdr:nvSpPr>
      <xdr:spPr>
        <a:xfrm>
          <a:off x="17106900" y="151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82" name="楕円 281"/>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83" name="テキスト ボックス 282"/>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84" name="楕円 283"/>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85" name="テキスト ボックス 284"/>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6" name="楕円 285"/>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7" name="テキスト ボックス 286"/>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8" name="楕円 287"/>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9" name="テキスト ボックス 288"/>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行財政改革の一環として、平成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年度にわたって定員適正化計画を策定し、定員適正化に取り組んできた。その結果、適正な職員数の１つの指標である類似団体の平均に近い職員数となったため、平成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年度より「常勤職員数を増やさない」ことを方針として定員管理を実施している。平成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年度においても類似団体の平均と近似値であることから、適正な職員数を維持していると分析している。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今後も、待機児童や施設の老朽化対策といった職員増の要因となる行政需要の増に対応しつつ、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ＩＣＴ技術の導入や民間事業者の活用などを推進していくことで、総体としての適正な規模の職員数を維持していく。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58238</xdr:rowOff>
    </xdr:to>
    <xdr:cxnSp macro="">
      <xdr:nvCxnSpPr>
        <xdr:cNvPr id="326" name="直線コネクタ 325"/>
        <xdr:cNvCxnSpPr/>
      </xdr:nvCxnSpPr>
      <xdr:spPr>
        <a:xfrm flipV="1">
          <a:off x="16179800" y="1067090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58238</xdr:rowOff>
    </xdr:from>
    <xdr:to>
      <xdr:col>77</xdr:col>
      <xdr:colOff>44450</xdr:colOff>
      <xdr:row>62</xdr:row>
      <xdr:rowOff>61685</xdr:rowOff>
    </xdr:to>
    <xdr:cxnSp macro="">
      <xdr:nvCxnSpPr>
        <xdr:cNvPr id="329" name="直線コネクタ 328"/>
        <xdr:cNvCxnSpPr/>
      </xdr:nvCxnSpPr>
      <xdr:spPr>
        <a:xfrm flipV="1">
          <a:off x="15290800" y="10688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61685</xdr:rowOff>
    </xdr:to>
    <xdr:cxnSp macro="">
      <xdr:nvCxnSpPr>
        <xdr:cNvPr id="332" name="直線コネクタ 331"/>
        <xdr:cNvCxnSpPr/>
      </xdr:nvCxnSpPr>
      <xdr:spPr>
        <a:xfrm>
          <a:off x="14401800" y="106812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103051</xdr:rowOff>
    </xdr:to>
    <xdr:cxnSp macro="">
      <xdr:nvCxnSpPr>
        <xdr:cNvPr id="335" name="直線コネクタ 334"/>
        <xdr:cNvCxnSpPr/>
      </xdr:nvCxnSpPr>
      <xdr:spPr>
        <a:xfrm flipV="1">
          <a:off x="13512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45" name="楕円 344"/>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6"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7438</xdr:rowOff>
    </xdr:from>
    <xdr:to>
      <xdr:col>77</xdr:col>
      <xdr:colOff>95250</xdr:colOff>
      <xdr:row>62</xdr:row>
      <xdr:rowOff>109038</xdr:rowOff>
    </xdr:to>
    <xdr:sp macro="" textlink="">
      <xdr:nvSpPr>
        <xdr:cNvPr id="347" name="楕円 346"/>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93815</xdr:rowOff>
    </xdr:from>
    <xdr:ext cx="736600" cy="259045"/>
    <xdr:sp macro="" textlink="">
      <xdr:nvSpPr>
        <xdr:cNvPr id="348" name="テキスト ボックス 347"/>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10885</xdr:rowOff>
    </xdr:from>
    <xdr:to>
      <xdr:col>73</xdr:col>
      <xdr:colOff>44450</xdr:colOff>
      <xdr:row>62</xdr:row>
      <xdr:rowOff>112485</xdr:rowOff>
    </xdr:to>
    <xdr:sp macro="" textlink="">
      <xdr:nvSpPr>
        <xdr:cNvPr id="349" name="楕円 348"/>
        <xdr:cNvSpPr/>
      </xdr:nvSpPr>
      <xdr:spPr>
        <a:xfrm>
          <a:off x="15240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122662</xdr:rowOff>
    </xdr:from>
    <xdr:ext cx="762000" cy="259045"/>
    <xdr:sp macro="" textlink="">
      <xdr:nvSpPr>
        <xdr:cNvPr id="350" name="テキスト ボックス 349"/>
        <xdr:cNvSpPr txBox="1"/>
      </xdr:nvSpPr>
      <xdr:spPr>
        <a:xfrm>
          <a:off x="14909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544</xdr:rowOff>
    </xdr:from>
    <xdr:to>
      <xdr:col>68</xdr:col>
      <xdr:colOff>203200</xdr:colOff>
      <xdr:row>62</xdr:row>
      <xdr:rowOff>102144</xdr:rowOff>
    </xdr:to>
    <xdr:sp macro="" textlink="">
      <xdr:nvSpPr>
        <xdr:cNvPr id="351" name="楕円 350"/>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86921</xdr:rowOff>
    </xdr:from>
    <xdr:ext cx="762000" cy="259045"/>
    <xdr:sp macro="" textlink="">
      <xdr:nvSpPr>
        <xdr:cNvPr id="352" name="テキスト ボックス 351"/>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3" name="楕円 352"/>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4" name="テキスト ボックス 353"/>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算定の分子となる準元利償還金のうち、公債費に準ずる債務負担行為に係るものにおいて、都市計画道路に係る用地取得費の増などにより、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千万円の増加となったことなどにより、単年度の実質公債費負担比率は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ヵ年平均では類似団体平均値を下回る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％と良好な水準を維持している。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継続的に取り組んできた市債の計画的活用等の効果によるものであり、今後は施設の更新などにより市債発行額の増加が見込まれるが、公債費をはじめとする債務償還費用が、過度に財政を圧迫することのないよう、数値の保持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33262</xdr:rowOff>
    </xdr:to>
    <xdr:cxnSp macro="">
      <xdr:nvCxnSpPr>
        <xdr:cNvPr id="389" name="直線コネクタ 388"/>
        <xdr:cNvCxnSpPr/>
      </xdr:nvCxnSpPr>
      <xdr:spPr>
        <a:xfrm>
          <a:off x="16179800" y="646792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37</xdr:row>
      <xdr:rowOff>124278</xdr:rowOff>
    </xdr:to>
    <xdr:cxnSp macro="">
      <xdr:nvCxnSpPr>
        <xdr:cNvPr id="392" name="直線コネクタ 391"/>
        <xdr:cNvCxnSpPr/>
      </xdr:nvCxnSpPr>
      <xdr:spPr>
        <a:xfrm>
          <a:off x="15290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33262</xdr:rowOff>
    </xdr:to>
    <xdr:cxnSp macro="">
      <xdr:nvCxnSpPr>
        <xdr:cNvPr id="395" name="直線コネクタ 394"/>
        <xdr:cNvCxnSpPr/>
      </xdr:nvCxnSpPr>
      <xdr:spPr>
        <a:xfrm flipV="1">
          <a:off x="14401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159657</xdr:rowOff>
    </xdr:to>
    <xdr:cxnSp macro="">
      <xdr:nvCxnSpPr>
        <xdr:cNvPr id="398" name="直線コネクタ 397"/>
        <xdr:cNvCxnSpPr/>
      </xdr:nvCxnSpPr>
      <xdr:spPr>
        <a:xfrm flipV="1">
          <a:off x="13512800" y="65483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8" name="楕円 407"/>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9"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10" name="楕円 409"/>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11" name="テキスト ボックス 410"/>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2" name="楕円 411"/>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3" name="テキスト ボックス 412"/>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4" name="楕円 413"/>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5" name="テキスト ボックス 414"/>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6" name="楕円 415"/>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7" name="テキスト ボックス 416"/>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算定の分子において、庁舎整備事業に係る市債の発行などにより地方債現在高が増加したことを要因として、将来負担額が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増加となったものの、財政調整基金の残高が増加したことなどにより、充当可能財源等が将来負担額を上回ったため、将来負担比率は前年度と同様、将来負担を充当可能財源等で充当しきれる結果となり、類似団体平均値を大きく下回る良好な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今後も財政運営が圧迫されることのないよう、各種債務の的確な把握に努めるともに、充当可能財源等のさらなる確保に努め、実質的な将来負担額の抑制を図っていく。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5" name="フローチャート: 判断 454"/>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6" name="テキスト ボックス 455"/>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0" name="テキスト ボックス 459"/>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96379</xdr:rowOff>
    </xdr:from>
    <xdr:to>
      <xdr:col>64</xdr:col>
      <xdr:colOff>152400</xdr:colOff>
      <xdr:row>14</xdr:row>
      <xdr:rowOff>26529</xdr:rowOff>
    </xdr:to>
    <xdr:sp macro="" textlink="">
      <xdr:nvSpPr>
        <xdr:cNvPr id="466" name="楕円 465"/>
        <xdr:cNvSpPr/>
      </xdr:nvSpPr>
      <xdr:spPr>
        <a:xfrm>
          <a:off x="13462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36706</xdr:rowOff>
    </xdr:from>
    <xdr:ext cx="762000" cy="259045"/>
    <xdr:sp macro="" textlink="">
      <xdr:nvSpPr>
        <xdr:cNvPr id="467" name="テキスト ボックス 466"/>
        <xdr:cNvSpPr txBox="1"/>
      </xdr:nvSpPr>
      <xdr:spPr>
        <a:xfrm>
          <a:off x="13131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％と類似団体平均値に比べ高い水準となっている。これは、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主に</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給料表が本市独自のものであり、昇給基準においても独自の基準を設けていたことなどが要因であると分析している。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これについては、</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人事給与制度改革</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を実施し、給料表や昇給基準を国の制度を基本としたものに変更したことから、</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年度決算より改善の傾向を見せており、今後も続くものと考えている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58420</xdr:rowOff>
    </xdr:to>
    <xdr:cxnSp macro="">
      <xdr:nvCxnSpPr>
        <xdr:cNvPr id="61" name="直線コネクタ 60"/>
        <xdr:cNvCxnSpPr/>
      </xdr:nvCxnSpPr>
      <xdr:spPr>
        <a:xfrm flipV="1">
          <a:off x="4826000" y="57962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5080</xdr:rowOff>
    </xdr:to>
    <xdr:cxnSp macro="">
      <xdr:nvCxnSpPr>
        <xdr:cNvPr id="66" name="直線コネクタ 65"/>
        <xdr:cNvCxnSpPr/>
      </xdr:nvCxnSpPr>
      <xdr:spPr>
        <a:xfrm flipV="1">
          <a:off x="3987800" y="6817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xdr:rowOff>
    </xdr:from>
    <xdr:to>
      <xdr:col>19</xdr:col>
      <xdr:colOff>187325</xdr:colOff>
      <xdr:row>40</xdr:row>
      <xdr:rowOff>35560</xdr:rowOff>
    </xdr:to>
    <xdr:cxnSp macro="">
      <xdr:nvCxnSpPr>
        <xdr:cNvPr id="69" name="直線コネクタ 68"/>
        <xdr:cNvCxnSpPr/>
      </xdr:nvCxnSpPr>
      <xdr:spPr>
        <a:xfrm flipV="1">
          <a:off x="3098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149860</xdr:rowOff>
    </xdr:to>
    <xdr:cxnSp macro="">
      <xdr:nvCxnSpPr>
        <xdr:cNvPr id="72" name="直線コネクタ 71"/>
        <xdr:cNvCxnSpPr/>
      </xdr:nvCxnSpPr>
      <xdr:spPr>
        <a:xfrm flipV="1">
          <a:off x="2209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95250</xdr:rowOff>
    </xdr:from>
    <xdr:to>
      <xdr:col>15</xdr:col>
      <xdr:colOff>149225</xdr:colOff>
      <xdr:row>38</xdr:row>
      <xdr:rowOff>25400</xdr:rowOff>
    </xdr:to>
    <xdr:sp macro="" textlink="">
      <xdr:nvSpPr>
        <xdr:cNvPr id="73" name="フローチャート: 判断 72"/>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74" name="テキスト ボックス 73"/>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40</xdr:row>
      <xdr:rowOff>149860</xdr:rowOff>
    </xdr:to>
    <xdr:cxnSp macro="">
      <xdr:nvCxnSpPr>
        <xdr:cNvPr id="75" name="直線コネクタ 74"/>
        <xdr:cNvCxnSpPr/>
      </xdr:nvCxnSpPr>
      <xdr:spPr>
        <a:xfrm>
          <a:off x="1320800" y="698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8" name="フローチャート: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160037</xdr:rowOff>
    </xdr:from>
    <xdr:ext cx="762000" cy="259045"/>
    <xdr:sp macro="" textlink="">
      <xdr:nvSpPr>
        <xdr:cNvPr id="86" name="人件費該当値テキスト"/>
        <xdr:cNvSpPr txBox="1"/>
      </xdr:nvSpPr>
      <xdr:spPr>
        <a:xfrm>
          <a:off x="4914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物件費に係わる比率は、分母である経常一般財源の増額により減少したが、</a:t>
          </a:r>
          <a:r>
            <a:rPr kumimoji="1" lang="ja-JP" altLang="en-US" sz="1100">
              <a:solidFill>
                <a:schemeClr val="dk1"/>
              </a:solidFill>
              <a:effectLst/>
              <a:latin typeface="ＭＳ Ｐゴシック" pitchFamily="50" charset="-128"/>
              <a:ea typeface="ＭＳ Ｐゴシック" pitchFamily="50" charset="-128"/>
              <a:cs typeface="+mn-cs"/>
            </a:rPr>
            <a:t>引き続き</a:t>
          </a:r>
          <a:r>
            <a:rPr kumimoji="1" lang="en-US" altLang="ja-JP" sz="1100">
              <a:solidFill>
                <a:schemeClr val="dk1"/>
              </a:solidFill>
              <a:effectLst/>
              <a:latin typeface="ＭＳ Ｐゴシック" pitchFamily="50" charset="-128"/>
              <a:ea typeface="ＭＳ Ｐゴシック" pitchFamily="50" charset="-128"/>
              <a:cs typeface="+mn-cs"/>
            </a:rPr>
            <a:t>20.6</a:t>
          </a:r>
          <a:r>
            <a:rPr kumimoji="1" lang="ja-JP" altLang="ja-JP" sz="1100">
              <a:solidFill>
                <a:schemeClr val="dk1"/>
              </a:solidFill>
              <a:effectLst/>
              <a:latin typeface="ＭＳ Ｐゴシック" pitchFamily="50" charset="-128"/>
              <a:ea typeface="ＭＳ Ｐゴシック" pitchFamily="50" charset="-128"/>
              <a:cs typeface="+mn-cs"/>
            </a:rPr>
            <a:t>％と類似団体平均値に比べ高い水準となっている。これは公立保育園などの直営施設や各種事業に携わる定数外職員の賃金が類似団体に比べ多く、放課後保育クラブのクラス数を増やしていることによる指定管理料の増加、また、パスポートの発給事務を権限委譲されたことなどによるものであ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en-US" sz="1100">
              <a:solidFill>
                <a:schemeClr val="dk1"/>
              </a:solidFill>
              <a:effectLst/>
              <a:latin typeface="ＭＳ Ｐゴシック" pitchFamily="50" charset="-128"/>
              <a:ea typeface="ＭＳ Ｐゴシック" pitchFamily="50" charset="-128"/>
              <a:cs typeface="+mn-cs"/>
            </a:rPr>
            <a:t>今後、</a:t>
          </a:r>
          <a:r>
            <a:rPr kumimoji="1" lang="ja-JP" altLang="ja-JP" sz="1100">
              <a:solidFill>
                <a:schemeClr val="dk1"/>
              </a:solidFill>
              <a:effectLst/>
              <a:latin typeface="ＭＳ Ｐゴシック" pitchFamily="50" charset="-128"/>
              <a:ea typeface="ＭＳ Ｐゴシック" pitchFamily="50" charset="-128"/>
              <a:cs typeface="+mn-cs"/>
            </a:rPr>
            <a:t>労務単価の上昇や消費税率の引き上げなどが見込まれているため、</a:t>
          </a:r>
          <a:r>
            <a:rPr kumimoji="1" lang="ja-JP" altLang="en-US" sz="1100">
              <a:solidFill>
                <a:schemeClr val="dk1"/>
              </a:solidFill>
              <a:effectLst/>
              <a:latin typeface="ＭＳ Ｐゴシック" pitchFamily="50" charset="-128"/>
              <a:ea typeface="ＭＳ Ｐゴシック" pitchFamily="50" charset="-128"/>
              <a:cs typeface="+mn-cs"/>
            </a:rPr>
            <a:t>一層の</a:t>
          </a:r>
          <a:r>
            <a:rPr kumimoji="1" lang="ja-JP" altLang="ja-JP" sz="1100">
              <a:solidFill>
                <a:schemeClr val="dk1"/>
              </a:solidFill>
              <a:effectLst/>
              <a:latin typeface="ＭＳ Ｐゴシック" pitchFamily="50" charset="-128"/>
              <a:ea typeface="ＭＳ Ｐゴシック" pitchFamily="50" charset="-128"/>
              <a:cs typeface="+mn-cs"/>
            </a:rPr>
            <a:t>委託内容の精査や民営化等を進め、費用の削減に努める。</a:t>
          </a:r>
          <a:r>
            <a:rPr kumimoji="1" lang="en-US" altLang="ja-JP" sz="1100">
              <a:solidFill>
                <a:schemeClr val="dk1"/>
              </a:solidFill>
              <a:effectLst/>
              <a:latin typeface="ＭＳ Ｐゴシック" pitchFamily="50" charset="-128"/>
              <a:ea typeface="ＭＳ Ｐゴシック" pitchFamily="50" charset="-128"/>
              <a:cs typeface="+mn-cs"/>
            </a:rPr>
            <a:t>	</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0" name="直線コネクタ 119"/>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1"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2" name="直線コネクタ 121"/>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3"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4" name="直線コネクタ 123"/>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81280</xdr:rowOff>
    </xdr:to>
    <xdr:cxnSp macro="">
      <xdr:nvCxnSpPr>
        <xdr:cNvPr id="125" name="直線コネクタ 124"/>
        <xdr:cNvCxnSpPr/>
      </xdr:nvCxnSpPr>
      <xdr:spPr>
        <a:xfrm flipV="1">
          <a:off x="15671800" y="2783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90424</xdr:rowOff>
    </xdr:to>
    <xdr:cxnSp macro="">
      <xdr:nvCxnSpPr>
        <xdr:cNvPr id="128" name="直線コネクタ 127"/>
        <xdr:cNvCxnSpPr/>
      </xdr:nvCxnSpPr>
      <xdr:spPr>
        <a:xfrm flipV="1">
          <a:off x="14782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131572</xdr:rowOff>
    </xdr:to>
    <xdr:cxnSp macro="">
      <xdr:nvCxnSpPr>
        <xdr:cNvPr id="131" name="直線コネクタ 130"/>
        <xdr:cNvCxnSpPr/>
      </xdr:nvCxnSpPr>
      <xdr:spPr>
        <a:xfrm flipV="1">
          <a:off x="13893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131572</xdr:rowOff>
    </xdr:to>
    <xdr:cxnSp macro="">
      <xdr:nvCxnSpPr>
        <xdr:cNvPr id="134" name="直線コネクタ 133"/>
        <xdr:cNvCxnSpPr/>
      </xdr:nvCxnSpPr>
      <xdr:spPr>
        <a:xfrm>
          <a:off x="13004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5" name="フローチャート: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37" name="フローチャート: 判断 136"/>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38" name="テキスト ボックス 137"/>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132859</xdr:rowOff>
    </xdr:from>
    <xdr:ext cx="762000" cy="259045"/>
    <xdr:sp macro="" textlink="">
      <xdr:nvSpPr>
        <xdr:cNvPr id="145"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8" name="楕円 147"/>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126001</xdr:rowOff>
    </xdr:from>
    <xdr:ext cx="762000" cy="259045"/>
    <xdr:sp macro="" textlink="">
      <xdr:nvSpPr>
        <xdr:cNvPr id="149" name="テキスト ボックス 148"/>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2" name="楕円 151"/>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153433</xdr:rowOff>
    </xdr:from>
    <xdr:ext cx="762000" cy="259045"/>
    <xdr:sp macro="" textlink="">
      <xdr:nvSpPr>
        <xdr:cNvPr id="153" name="テキスト ボックス 15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16.7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％となっており、類似団体平均値を上回</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る状況が続いている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。私立保育園・小規模保育事業所等の新規開設による私立保育園等保育委託料の増、障がい者の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自立支援給付サービスの利用者数の増等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が類似団体との乖離を拡大している要因である。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喫緊の課題である待機児童対策のための新規私立保育園整備、また高齢化に伴う生活保護世帯の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など扶助費の増</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加傾向</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は継続していくものと思われるが、私立保育園については、需要を見極め供給過剰とならないよう努め、生活保護については、生活保護に至る前段階での相談支援のほか生活保護世帯への就労支援傾注など自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を支援</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し、福祉の低下につながらないよう見極めつつも</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生活保護の適正実施</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を進め、過度に財政を圧迫することがないよう努めていく。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69850</xdr:rowOff>
    </xdr:to>
    <xdr:cxnSp macro="">
      <xdr:nvCxnSpPr>
        <xdr:cNvPr id="186" name="直線コネクタ 185"/>
        <xdr:cNvCxnSpPr/>
      </xdr:nvCxnSpPr>
      <xdr:spPr>
        <a:xfrm>
          <a:off x="3987800" y="10204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7"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88" name="フローチャート: 判断 187"/>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88900</xdr:rowOff>
    </xdr:to>
    <xdr:cxnSp macro="">
      <xdr:nvCxnSpPr>
        <xdr:cNvPr id="189" name="直線コネクタ 188"/>
        <xdr:cNvCxnSpPr/>
      </xdr:nvCxnSpPr>
      <xdr:spPr>
        <a:xfrm>
          <a:off x="3098800" y="10071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0" name="フローチャート: 判断 189"/>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1" name="テキスト ボックス 190"/>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127000</xdr:rowOff>
    </xdr:to>
    <xdr:cxnSp macro="">
      <xdr:nvCxnSpPr>
        <xdr:cNvPr id="192" name="直線コネクタ 191"/>
        <xdr:cNvCxnSpPr/>
      </xdr:nvCxnSpPr>
      <xdr:spPr>
        <a:xfrm>
          <a:off x="2209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50800</xdr:rowOff>
    </xdr:to>
    <xdr:cxnSp macro="">
      <xdr:nvCxnSpPr>
        <xdr:cNvPr id="195" name="直線コネクタ 194"/>
        <xdr:cNvCxnSpPr/>
      </xdr:nvCxnSpPr>
      <xdr:spPr>
        <a:xfrm>
          <a:off x="1320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6" name="フローチャート: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5" name="楕円 204"/>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06"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7" name="楕円 206"/>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8" name="テキスト ボックス 207"/>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1" name="楕円 210"/>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2" name="テキスト ボックス 211"/>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3" name="楕円 212"/>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4" name="テキスト ボックス 213"/>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その他に係る経常収支比率は、</a:t>
          </a:r>
          <a:r>
            <a:rPr kumimoji="1" lang="en-US" altLang="ja-JP" sz="1100">
              <a:solidFill>
                <a:schemeClr val="dk1"/>
              </a:solidFill>
              <a:effectLst/>
              <a:latin typeface="ＭＳ Ｐゴシック" pitchFamily="50" charset="-128"/>
              <a:ea typeface="ＭＳ Ｐゴシック" pitchFamily="50" charset="-128"/>
              <a:cs typeface="+mn-cs"/>
            </a:rPr>
            <a:t>11.3</a:t>
          </a:r>
          <a:r>
            <a:rPr kumimoji="1" lang="ja-JP" altLang="ja-JP" sz="1100">
              <a:solidFill>
                <a:schemeClr val="dk1"/>
              </a:solidFill>
              <a:effectLst/>
              <a:latin typeface="ＭＳ Ｐゴシック" pitchFamily="50" charset="-128"/>
              <a:ea typeface="ＭＳ Ｐゴシック" pitchFamily="50" charset="-128"/>
              <a:cs typeface="+mn-cs"/>
            </a:rPr>
            <a:t>％と類似団体平均値に比べ低い水準となっている。これは、国保会計、介護保険会計等に対する繰出額が</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資格の適正化や地域的な特性などにより、</a:t>
          </a:r>
          <a:r>
            <a:rPr kumimoji="1" lang="ja-JP" altLang="ja-JP" sz="1100">
              <a:solidFill>
                <a:schemeClr val="dk1"/>
              </a:solidFill>
              <a:effectLst/>
              <a:latin typeface="ＭＳ Ｐゴシック" pitchFamily="50" charset="-128"/>
              <a:ea typeface="ＭＳ Ｐゴシック" pitchFamily="50" charset="-128"/>
              <a:cs typeface="+mn-cs"/>
            </a:rPr>
            <a:t>類似団体に比べ低額となっている</a:t>
          </a:r>
          <a:r>
            <a:rPr kumimoji="1" lang="ja-JP" altLang="en-US" sz="1100">
              <a:solidFill>
                <a:schemeClr val="dk1"/>
              </a:solidFill>
              <a:effectLst/>
              <a:latin typeface="ＭＳ Ｐゴシック" pitchFamily="50" charset="-128"/>
              <a:ea typeface="ＭＳ Ｐゴシック" pitchFamily="50" charset="-128"/>
              <a:cs typeface="+mn-cs"/>
            </a:rPr>
            <a:t>こと</a:t>
          </a:r>
          <a:r>
            <a:rPr kumimoji="1" lang="ja-JP" altLang="ja-JP" sz="1100">
              <a:solidFill>
                <a:schemeClr val="dk1"/>
              </a:solidFill>
              <a:effectLst/>
              <a:latin typeface="ＭＳ Ｐゴシック" pitchFamily="50" charset="-128"/>
              <a:ea typeface="ＭＳ Ｐゴシック" pitchFamily="50" charset="-128"/>
              <a:cs typeface="+mn-cs"/>
            </a:rPr>
            <a:t>が主な要因である。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en-US" sz="1100">
              <a:solidFill>
                <a:schemeClr val="dk1"/>
              </a:solidFill>
              <a:effectLst/>
              <a:latin typeface="ＭＳ Ｐゴシック" pitchFamily="50" charset="-128"/>
              <a:ea typeface="ＭＳ Ｐゴシック" pitchFamily="50" charset="-128"/>
              <a:cs typeface="+mn-cs"/>
            </a:rPr>
            <a:t>特別</a:t>
          </a:r>
          <a:r>
            <a:rPr kumimoji="1" lang="ja-JP" altLang="ja-JP" sz="1100">
              <a:solidFill>
                <a:schemeClr val="dk1"/>
              </a:solidFill>
              <a:effectLst/>
              <a:latin typeface="ＭＳ Ｐゴシック" pitchFamily="50" charset="-128"/>
              <a:ea typeface="ＭＳ Ｐゴシック" pitchFamily="50" charset="-128"/>
              <a:cs typeface="+mn-cs"/>
            </a:rPr>
            <a:t>会計</a:t>
          </a:r>
          <a:r>
            <a:rPr kumimoji="1" lang="ja-JP" altLang="en-US" sz="1100">
              <a:solidFill>
                <a:schemeClr val="dk1"/>
              </a:solidFill>
              <a:effectLst/>
              <a:latin typeface="ＭＳ Ｐゴシック" pitchFamily="50" charset="-128"/>
              <a:ea typeface="ＭＳ Ｐゴシック" pitchFamily="50" charset="-128"/>
              <a:cs typeface="+mn-cs"/>
            </a:rPr>
            <a:t>に</a:t>
          </a:r>
          <a:r>
            <a:rPr kumimoji="1" lang="ja-JP" altLang="ja-JP" sz="1100">
              <a:solidFill>
                <a:schemeClr val="dk1"/>
              </a:solidFill>
              <a:effectLst/>
              <a:latin typeface="ＭＳ Ｐゴシック" pitchFamily="50" charset="-128"/>
              <a:ea typeface="ＭＳ Ｐゴシック" pitchFamily="50" charset="-128"/>
              <a:cs typeface="+mn-cs"/>
            </a:rPr>
            <a:t>ついては独立採算が原則であることから、今後も引き続き普通会計</a:t>
          </a:r>
          <a:r>
            <a:rPr kumimoji="1" lang="ja-JP" altLang="en-US" sz="1100">
              <a:solidFill>
                <a:schemeClr val="dk1"/>
              </a:solidFill>
              <a:effectLst/>
              <a:latin typeface="ＭＳ Ｐゴシック" pitchFamily="50" charset="-128"/>
              <a:ea typeface="ＭＳ Ｐゴシック" pitchFamily="50" charset="-128"/>
              <a:cs typeface="+mn-cs"/>
            </a:rPr>
            <a:t>による</a:t>
          </a:r>
          <a:r>
            <a:rPr kumimoji="1" lang="ja-JP" altLang="ja-JP" sz="1100">
              <a:solidFill>
                <a:schemeClr val="dk1"/>
              </a:solidFill>
              <a:effectLst/>
              <a:latin typeface="ＭＳ Ｐゴシック" pitchFamily="50" charset="-128"/>
              <a:ea typeface="ＭＳ Ｐゴシック" pitchFamily="50" charset="-128"/>
              <a:cs typeface="+mn-cs"/>
            </a:rPr>
            <a:t>負担額の適正化に努める。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4" name="直線コネクタ 243"/>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5"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6" name="直線コネクタ 245"/>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49" name="直線コネクタ 248"/>
        <xdr:cNvCxnSpPr/>
      </xdr:nvCxnSpPr>
      <xdr:spPr>
        <a:xfrm flipV="1">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34472</xdr:rowOff>
    </xdr:to>
    <xdr:cxnSp macro="">
      <xdr:nvCxnSpPr>
        <xdr:cNvPr id="252" name="直線コネクタ 251"/>
        <xdr:cNvCxnSpPr/>
      </xdr:nvCxnSpPr>
      <xdr:spPr>
        <a:xfrm>
          <a:off x="14782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162378</xdr:rowOff>
    </xdr:to>
    <xdr:cxnSp macro="">
      <xdr:nvCxnSpPr>
        <xdr:cNvPr id="255" name="直線コネクタ 254"/>
        <xdr:cNvCxnSpPr/>
      </xdr:nvCxnSpPr>
      <xdr:spPr>
        <a:xfrm>
          <a:off x="13893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6" name="フローチャート: 判断 255"/>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7" name="テキスト ボックス 256"/>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140607</xdr:rowOff>
    </xdr:to>
    <xdr:cxnSp macro="">
      <xdr:nvCxnSpPr>
        <xdr:cNvPr id="258" name="直線コネクタ 257"/>
        <xdr:cNvCxnSpPr/>
      </xdr:nvCxnSpPr>
      <xdr:spPr>
        <a:xfrm>
          <a:off x="13004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1" name="フローチャート: 判断 260"/>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2" name="テキスト ボックス 261"/>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68" name="楕円 267"/>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69"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0" name="楕円 269"/>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1" name="テキスト ボックス 270"/>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2" name="楕円 271"/>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3" name="テキスト ボックス 272"/>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4" name="楕円 273"/>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5" name="テキスト ボックス 274"/>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6" name="楕円 275"/>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7" name="テキスト ボックス 276"/>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補助費等に係る経常収支比率は</a:t>
          </a:r>
          <a:r>
            <a:rPr kumimoji="1" lang="en-US" altLang="ja-JP" sz="1100">
              <a:solidFill>
                <a:schemeClr val="dk1"/>
              </a:solidFill>
              <a:effectLst/>
              <a:latin typeface="ＭＳ Ｐゴシック" pitchFamily="50" charset="-128"/>
              <a:ea typeface="ＭＳ Ｐゴシック" pitchFamily="50" charset="-128"/>
              <a:cs typeface="+mn-cs"/>
            </a:rPr>
            <a:t>3.5</a:t>
          </a:r>
          <a:r>
            <a:rPr kumimoji="1" lang="ja-JP" altLang="ja-JP" sz="1100">
              <a:solidFill>
                <a:schemeClr val="dk1"/>
              </a:solidFill>
              <a:effectLst/>
              <a:latin typeface="ＭＳ Ｐゴシック" pitchFamily="50" charset="-128"/>
              <a:ea typeface="ＭＳ Ｐゴシック" pitchFamily="50" charset="-128"/>
              <a:cs typeface="+mn-cs"/>
            </a:rPr>
            <a:t>％と類似団体平均値に比べ低い水準となっている。これは、平成</a:t>
          </a:r>
          <a:r>
            <a:rPr kumimoji="1" lang="en-US" altLang="ja-JP" sz="1100">
              <a:solidFill>
                <a:schemeClr val="dk1"/>
              </a:solidFill>
              <a:effectLst/>
              <a:latin typeface="ＭＳ Ｐゴシック" pitchFamily="50" charset="-128"/>
              <a:ea typeface="ＭＳ Ｐゴシック" pitchFamily="50" charset="-128"/>
              <a:cs typeface="+mn-cs"/>
            </a:rPr>
            <a:t>15</a:t>
          </a:r>
          <a:r>
            <a:rPr kumimoji="1" lang="ja-JP" altLang="ja-JP" sz="1100">
              <a:solidFill>
                <a:schemeClr val="dk1"/>
              </a:solidFill>
              <a:effectLst/>
              <a:latin typeface="ＭＳ Ｐゴシック" pitchFamily="50" charset="-128"/>
              <a:ea typeface="ＭＳ Ｐゴシック" pitchFamily="50" charset="-128"/>
              <a:cs typeface="+mn-cs"/>
            </a:rPr>
            <a:t>年</a:t>
          </a:r>
          <a:r>
            <a:rPr kumimoji="1" lang="en-US" altLang="ja-JP" sz="1100">
              <a:solidFill>
                <a:schemeClr val="dk1"/>
              </a:solidFill>
              <a:effectLst/>
              <a:latin typeface="ＭＳ Ｐゴシック" pitchFamily="50" charset="-128"/>
              <a:ea typeface="ＭＳ Ｐゴシック" pitchFamily="50" charset="-128"/>
              <a:cs typeface="+mn-cs"/>
            </a:rPr>
            <a:t>9</a:t>
          </a:r>
          <a:r>
            <a:rPr kumimoji="1" lang="ja-JP" altLang="ja-JP" sz="1100">
              <a:solidFill>
                <a:schemeClr val="dk1"/>
              </a:solidFill>
              <a:effectLst/>
              <a:latin typeface="ＭＳ Ｐゴシック" pitchFamily="50" charset="-128"/>
              <a:ea typeface="ＭＳ Ｐゴシック" pitchFamily="50" charset="-128"/>
              <a:cs typeface="+mn-cs"/>
            </a:rPr>
            <a:t>月に補助金支出の妥当性を審査するための基準として「市川市補助金の交付に関する基準」を制定し、以降、同基準に基づき全庁的に補助金交付の適正化に取り組んできたことなどによる効果である。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補助費等に係わる比率は、待機児童対策による保育所等の施設が増えていること、保育士に対する処遇改善施策を拡充していることにより増加</a:t>
          </a:r>
          <a:r>
            <a:rPr kumimoji="1" lang="ja-JP" altLang="en-US" sz="1100">
              <a:solidFill>
                <a:schemeClr val="dk1"/>
              </a:solidFill>
              <a:effectLst/>
              <a:latin typeface="ＭＳ Ｐゴシック" pitchFamily="50" charset="-128"/>
              <a:ea typeface="ＭＳ Ｐゴシック" pitchFamily="50" charset="-128"/>
              <a:cs typeface="+mn-cs"/>
            </a:rPr>
            <a:t>傾向にあるが</a:t>
          </a:r>
          <a:r>
            <a:rPr kumimoji="1" lang="ja-JP" altLang="ja-JP" sz="1100">
              <a:solidFill>
                <a:schemeClr val="dk1"/>
              </a:solidFill>
              <a:effectLst/>
              <a:latin typeface="ＭＳ Ｐゴシック" pitchFamily="50" charset="-128"/>
              <a:ea typeface="ＭＳ Ｐゴシック" pitchFamily="50" charset="-128"/>
              <a:cs typeface="+mn-cs"/>
            </a:rPr>
            <a:t>、</a:t>
          </a:r>
          <a:r>
            <a:rPr kumimoji="1" lang="ja-JP" altLang="en-US" sz="1100">
              <a:solidFill>
                <a:schemeClr val="dk1"/>
              </a:solidFill>
              <a:effectLst/>
              <a:latin typeface="ＭＳ Ｐゴシック" pitchFamily="50" charset="-128"/>
              <a:ea typeface="ＭＳ Ｐゴシック" pitchFamily="50" charset="-128"/>
              <a:cs typeface="+mn-cs"/>
            </a:rPr>
            <a:t>扶助費同様、供給過剰とならないよう適正支出</a:t>
          </a:r>
          <a:r>
            <a:rPr kumimoji="1" lang="ja-JP" altLang="ja-JP" sz="1100">
              <a:solidFill>
                <a:schemeClr val="dk1"/>
              </a:solidFill>
              <a:effectLst/>
              <a:latin typeface="ＭＳ Ｐゴシック" pitchFamily="50" charset="-128"/>
              <a:ea typeface="ＭＳ Ｐゴシック" pitchFamily="50" charset="-128"/>
              <a:cs typeface="+mn-cs"/>
            </a:rPr>
            <a:t>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07" name="直線コネクタ 306"/>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08"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09" name="直線コネクタ 308"/>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0"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1" name="直線コネクタ 310"/>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165100</xdr:rowOff>
    </xdr:to>
    <xdr:cxnSp macro="">
      <xdr:nvCxnSpPr>
        <xdr:cNvPr id="312" name="直線コネクタ 311"/>
        <xdr:cNvCxnSpPr/>
      </xdr:nvCxnSpPr>
      <xdr:spPr>
        <a:xfrm>
          <a:off x="15671800" y="5597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3"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4" name="フローチャート: 判断 313"/>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56243</xdr:rowOff>
    </xdr:from>
    <xdr:to>
      <xdr:col>78</xdr:col>
      <xdr:colOff>69850</xdr:colOff>
      <xdr:row>32</xdr:row>
      <xdr:rowOff>110672</xdr:rowOff>
    </xdr:to>
    <xdr:cxnSp macro="">
      <xdr:nvCxnSpPr>
        <xdr:cNvPr id="315" name="直線コネクタ 314"/>
        <xdr:cNvCxnSpPr/>
      </xdr:nvCxnSpPr>
      <xdr:spPr>
        <a:xfrm>
          <a:off x="14782800" y="554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16" name="フローチャート: 判断 315"/>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17" name="テキスト ボックス 316"/>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56243</xdr:rowOff>
    </xdr:from>
    <xdr:to>
      <xdr:col>73</xdr:col>
      <xdr:colOff>180975</xdr:colOff>
      <xdr:row>33</xdr:row>
      <xdr:rowOff>69850</xdr:rowOff>
    </xdr:to>
    <xdr:cxnSp macro="">
      <xdr:nvCxnSpPr>
        <xdr:cNvPr id="318" name="直線コネクタ 317"/>
        <xdr:cNvCxnSpPr/>
      </xdr:nvCxnSpPr>
      <xdr:spPr>
        <a:xfrm flipV="1">
          <a:off x="13893800" y="5542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19" name="フローチャート: 判断 318"/>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33</xdr:row>
      <xdr:rowOff>69850</xdr:rowOff>
    </xdr:to>
    <xdr:cxnSp macro="">
      <xdr:nvCxnSpPr>
        <xdr:cNvPr id="321" name="直線コネクタ 320"/>
        <xdr:cNvCxnSpPr/>
      </xdr:nvCxnSpPr>
      <xdr:spPr>
        <a:xfrm>
          <a:off x="13004800" y="571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2" name="フローチャート: 判断 321"/>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3" name="テキスト ボックス 322"/>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4" name="フローチャート: 判断 323"/>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5" name="テキスト ボックス 324"/>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31" name="楕円 330"/>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2"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33" name="楕円 332"/>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34" name="テキスト ボックス 333"/>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5443</xdr:rowOff>
    </xdr:from>
    <xdr:to>
      <xdr:col>74</xdr:col>
      <xdr:colOff>31750</xdr:colOff>
      <xdr:row>32</xdr:row>
      <xdr:rowOff>107043</xdr:rowOff>
    </xdr:to>
    <xdr:sp macro="" textlink="">
      <xdr:nvSpPr>
        <xdr:cNvPr id="335" name="楕円 334"/>
        <xdr:cNvSpPr/>
      </xdr:nvSpPr>
      <xdr:spPr>
        <a:xfrm>
          <a:off x="14732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117220</xdr:rowOff>
    </xdr:from>
    <xdr:ext cx="762000" cy="259045"/>
    <xdr:sp macro="" textlink="">
      <xdr:nvSpPr>
        <xdr:cNvPr id="336" name="テキスト ボックス 335"/>
        <xdr:cNvSpPr txBox="1"/>
      </xdr:nvSpPr>
      <xdr:spPr>
        <a:xfrm>
          <a:off x="14401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7" name="楕円 336"/>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8" name="テキスト ボックス 337"/>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39" name="楕円 338"/>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40" name="テキスト ボックス 339"/>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前年度比較では、平成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年度に借入れた庁舎整備事業に係る市債の償還が開始したことなどにより、公債費における経常的経費充当一般財源は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千万円増加となったものの、分母である経常一般財源が増となったことから、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ポイントの減となり、類似団体平均値との比較では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緊急度、住民ニーズを的確に把握した事業選択などに留意し、債務費用が過度に財政を圧迫することのない範囲で、数値の保持を図っていく。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68" name="直線コネクタ 367"/>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1"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2" name="直線コネクタ 371"/>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119380</xdr:rowOff>
    </xdr:to>
    <xdr:cxnSp macro="">
      <xdr:nvCxnSpPr>
        <xdr:cNvPr id="373" name="直線コネクタ 372"/>
        <xdr:cNvCxnSpPr/>
      </xdr:nvCxnSpPr>
      <xdr:spPr>
        <a:xfrm flipV="1">
          <a:off x="3987800" y="12791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5" name="フローチャート: 判断 37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119380</xdr:rowOff>
    </xdr:to>
    <xdr:cxnSp macro="">
      <xdr:nvCxnSpPr>
        <xdr:cNvPr id="376" name="直線コネクタ 375"/>
        <xdr:cNvCxnSpPr/>
      </xdr:nvCxnSpPr>
      <xdr:spPr>
        <a:xfrm>
          <a:off x="3098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7" name="フローチャート: 判断 37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8" name="テキスト ボックス 377"/>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75</xdr:row>
      <xdr:rowOff>62230</xdr:rowOff>
    </xdr:to>
    <xdr:cxnSp macro="">
      <xdr:nvCxnSpPr>
        <xdr:cNvPr id="379" name="直線コネクタ 378"/>
        <xdr:cNvCxnSpPr/>
      </xdr:nvCxnSpPr>
      <xdr:spPr>
        <a:xfrm flipV="1">
          <a:off x="2209800" y="12776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0" name="フローチャート: 判断 379"/>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1" name="テキスト ボックス 380"/>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100330</xdr:rowOff>
    </xdr:to>
    <xdr:cxnSp macro="">
      <xdr:nvCxnSpPr>
        <xdr:cNvPr id="382" name="直線コネクタ 381"/>
        <xdr:cNvCxnSpPr/>
      </xdr:nvCxnSpPr>
      <xdr:spPr>
        <a:xfrm flipV="1">
          <a:off x="1320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3" name="フローチャート: 判断 382"/>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2" name="楕円 391"/>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3"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4" name="楕円 393"/>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5" name="テキスト ボックス 394"/>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6" name="楕円 395"/>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7" name="テキスト ボックス 396"/>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8" name="楕円 397"/>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9" name="テキスト ボックス 398"/>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400" name="楕円 399"/>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401" name="テキスト ボックス 400"/>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ja-JP" sz="1000">
              <a:solidFill>
                <a:schemeClr val="dk1"/>
              </a:solidFill>
              <a:effectLst/>
              <a:latin typeface="ＭＳ Ｐゴシック" pitchFamily="50" charset="-128"/>
              <a:ea typeface="ＭＳ Ｐゴシック" pitchFamily="50" charset="-128"/>
              <a:cs typeface="+mn-cs"/>
            </a:rPr>
            <a:t>公債費以外の経常収支比率が類似団体の平均値に比べて高い水準となっている要因として、</a:t>
          </a:r>
          <a:r>
            <a:rPr kumimoji="1" lang="ja-JP" altLang="en-US" sz="1000">
              <a:solidFill>
                <a:schemeClr val="dk1"/>
              </a:solidFill>
              <a:effectLst/>
              <a:latin typeface="ＭＳ Ｐゴシック" pitchFamily="50" charset="-128"/>
              <a:ea typeface="ＭＳ Ｐゴシック" pitchFamily="50" charset="-128"/>
              <a:cs typeface="+mn-cs"/>
            </a:rPr>
            <a:t>人件費、物件費、扶助費</a:t>
          </a:r>
          <a:r>
            <a:rPr kumimoji="1" lang="ja-JP" altLang="ja-JP" sz="1000">
              <a:solidFill>
                <a:schemeClr val="dk1"/>
              </a:solidFill>
              <a:effectLst/>
              <a:latin typeface="ＭＳ Ｐゴシック" pitchFamily="50" charset="-128"/>
              <a:ea typeface="ＭＳ Ｐゴシック" pitchFamily="50" charset="-128"/>
              <a:cs typeface="+mn-cs"/>
            </a:rPr>
            <a:t>が高水準であることがあげられる。</a:t>
          </a:r>
          <a:endParaRPr kumimoji="1" lang="en-US" altLang="ja-JP" sz="1000">
            <a:solidFill>
              <a:schemeClr val="dk1"/>
            </a:solidFill>
            <a:effectLst/>
            <a:latin typeface="ＭＳ Ｐゴシック" pitchFamily="50" charset="-128"/>
            <a:ea typeface="ＭＳ Ｐゴシック" pitchFamily="50" charset="-128"/>
            <a:cs typeface="+mn-cs"/>
          </a:endParaRPr>
        </a:p>
        <a:p>
          <a:r>
            <a:rPr kumimoji="1" lang="ja-JP" altLang="en-US" sz="1000">
              <a:solidFill>
                <a:schemeClr val="dk1"/>
              </a:solidFill>
              <a:effectLst/>
              <a:latin typeface="ＭＳ Ｐゴシック" pitchFamily="50" charset="-128"/>
              <a:ea typeface="ＭＳ Ｐゴシック" pitchFamily="50" charset="-128"/>
              <a:cs typeface="+mn-cs"/>
            </a:rPr>
            <a:t>　人件費、物件費については、本市独自の給料表、昇給基準に基づいていたことや公立保育園などの直営施設に係る経費が高かったことから、高い比率となっていたが、給料表の見直しなどにより、減少傾向にある。</a:t>
          </a:r>
          <a:endParaRPr kumimoji="1" lang="en-US" altLang="ja-JP" sz="1000">
            <a:solidFill>
              <a:schemeClr val="dk1"/>
            </a:solidFill>
            <a:effectLst/>
            <a:latin typeface="ＭＳ Ｐゴシック" pitchFamily="50" charset="-128"/>
            <a:ea typeface="ＭＳ Ｐゴシック" pitchFamily="50" charset="-128"/>
            <a:cs typeface="+mn-cs"/>
          </a:endParaRPr>
        </a:p>
        <a:p>
          <a:r>
            <a:rPr kumimoji="1" lang="ja-JP" altLang="en-US" sz="1000">
              <a:solidFill>
                <a:schemeClr val="dk1"/>
              </a:solidFill>
              <a:effectLst/>
              <a:latin typeface="ＭＳ Ｐゴシック" pitchFamily="50" charset="-128"/>
              <a:ea typeface="ＭＳ Ｐゴシック" pitchFamily="50" charset="-128"/>
              <a:cs typeface="+mn-cs"/>
            </a:rPr>
            <a:t>　一方で、扶助費については、</a:t>
          </a:r>
          <a:r>
            <a:rPr kumimoji="1" lang="ja-JP" altLang="ja-JP" sz="1000">
              <a:solidFill>
                <a:schemeClr val="dk1"/>
              </a:solidFill>
              <a:effectLst/>
              <a:latin typeface="ＭＳ Ｐゴシック" pitchFamily="50" charset="-128"/>
              <a:ea typeface="ＭＳ Ｐゴシック" pitchFamily="50" charset="-128"/>
              <a:cs typeface="+mn-cs"/>
            </a:rPr>
            <a:t>保育所等の整備</a:t>
          </a:r>
          <a:r>
            <a:rPr kumimoji="1" lang="ja-JP" altLang="en-US" sz="1000">
              <a:solidFill>
                <a:schemeClr val="dk1"/>
              </a:solidFill>
              <a:effectLst/>
              <a:latin typeface="ＭＳ Ｐゴシック" pitchFamily="50" charset="-128"/>
              <a:ea typeface="ＭＳ Ｐゴシック" pitchFamily="50" charset="-128"/>
              <a:cs typeface="+mn-cs"/>
            </a:rPr>
            <a:t>、</a:t>
          </a:r>
          <a:r>
            <a:rPr kumimoji="1" lang="ja-JP" altLang="ja-JP" sz="1000">
              <a:solidFill>
                <a:schemeClr val="dk1"/>
              </a:solidFill>
              <a:effectLst/>
              <a:latin typeface="ＭＳ Ｐゴシック" pitchFamily="50" charset="-128"/>
              <a:ea typeface="ＭＳ Ｐゴシック" pitchFamily="50" charset="-128"/>
              <a:cs typeface="+mn-cs"/>
            </a:rPr>
            <a:t>高齢化に伴う生活保護世帯の</a:t>
          </a:r>
          <a:r>
            <a:rPr kumimoji="1" lang="ja-JP" altLang="en-US" sz="1000">
              <a:solidFill>
                <a:schemeClr val="dk1"/>
              </a:solidFill>
              <a:effectLst/>
              <a:latin typeface="ＭＳ Ｐゴシック" pitchFamily="50" charset="-128"/>
              <a:ea typeface="ＭＳ Ｐゴシック" pitchFamily="50" charset="-128"/>
              <a:cs typeface="+mn-cs"/>
            </a:rPr>
            <a:t>増加</a:t>
          </a:r>
          <a:r>
            <a:rPr kumimoji="1" lang="ja-JP" altLang="ja-JP" sz="1000">
              <a:solidFill>
                <a:schemeClr val="dk1"/>
              </a:solidFill>
              <a:effectLst/>
              <a:latin typeface="ＭＳ Ｐゴシック" pitchFamily="50" charset="-128"/>
              <a:ea typeface="ＭＳ Ｐゴシック" pitchFamily="50" charset="-128"/>
              <a:cs typeface="+mn-cs"/>
            </a:rPr>
            <a:t>などにより、</a:t>
          </a:r>
          <a:r>
            <a:rPr kumimoji="1" lang="ja-JP" altLang="en-US" sz="1000">
              <a:solidFill>
                <a:schemeClr val="dk1"/>
              </a:solidFill>
              <a:effectLst/>
              <a:latin typeface="ＭＳ Ｐゴシック" pitchFamily="50" charset="-128"/>
              <a:ea typeface="ＭＳ Ｐゴシック" pitchFamily="50" charset="-128"/>
              <a:cs typeface="+mn-cs"/>
            </a:rPr>
            <a:t>今後も</a:t>
          </a:r>
          <a:r>
            <a:rPr kumimoji="1" lang="ja-JP" altLang="ja-JP" sz="1000">
              <a:solidFill>
                <a:schemeClr val="dk1"/>
              </a:solidFill>
              <a:effectLst/>
              <a:latin typeface="ＭＳ Ｐゴシック" pitchFamily="50" charset="-128"/>
              <a:ea typeface="ＭＳ Ｐゴシック" pitchFamily="50" charset="-128"/>
              <a:cs typeface="+mn-cs"/>
            </a:rPr>
            <a:t>増加傾向</a:t>
          </a:r>
          <a:r>
            <a:rPr kumimoji="1" lang="ja-JP" altLang="en-US" sz="1000">
              <a:solidFill>
                <a:schemeClr val="dk1"/>
              </a:solidFill>
              <a:effectLst/>
              <a:latin typeface="ＭＳ Ｐゴシック" pitchFamily="50" charset="-128"/>
              <a:ea typeface="ＭＳ Ｐゴシック" pitchFamily="50" charset="-128"/>
              <a:cs typeface="+mn-cs"/>
            </a:rPr>
            <a:t>が</a:t>
          </a:r>
          <a:r>
            <a:rPr kumimoji="1" lang="ja-JP" altLang="ja-JP" sz="1000">
              <a:solidFill>
                <a:schemeClr val="dk1"/>
              </a:solidFill>
              <a:effectLst/>
              <a:latin typeface="ＭＳ Ｐゴシック" pitchFamily="50" charset="-128"/>
              <a:ea typeface="ＭＳ Ｐゴシック" pitchFamily="50" charset="-128"/>
              <a:cs typeface="+mn-cs"/>
            </a:rPr>
            <a:t>続くと予測される。</a:t>
          </a:r>
          <a:endParaRPr lang="ja-JP" altLang="ja-JP" sz="1000">
            <a:effectLst/>
            <a:latin typeface="ＭＳ Ｐゴシック" pitchFamily="50" charset="-128"/>
            <a:ea typeface="ＭＳ Ｐゴシック" pitchFamily="50" charset="-128"/>
          </a:endParaRPr>
        </a:p>
        <a:p>
          <a:r>
            <a:rPr kumimoji="1" lang="ja-JP" altLang="ja-JP" sz="1000">
              <a:solidFill>
                <a:schemeClr val="dk1"/>
              </a:solidFill>
              <a:effectLst/>
              <a:latin typeface="ＭＳ Ｐゴシック" pitchFamily="50" charset="-128"/>
              <a:ea typeface="ＭＳ Ｐゴシック" pitchFamily="50" charset="-128"/>
              <a:cs typeface="+mn-cs"/>
            </a:rPr>
            <a:t>　経常収支比率を改善し健全な財政運営を図ることができるよう、事業、施設の統廃合といった行財政改革をさらに推進するとともに、市税収入をはじめとする自主財源の確保に努める。</a:t>
          </a:r>
          <a:endParaRPr lang="ja-JP" altLang="ja-JP" sz="10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29" name="直線コネクタ 428"/>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2"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3" name="直線コネクタ 432"/>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119380</xdr:rowOff>
    </xdr:to>
    <xdr:cxnSp macro="">
      <xdr:nvCxnSpPr>
        <xdr:cNvPr id="434" name="直線コネクタ 433"/>
        <xdr:cNvCxnSpPr/>
      </xdr:nvCxnSpPr>
      <xdr:spPr>
        <a:xfrm flipV="1">
          <a:off x="15671800" y="1345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5"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6" name="フローチャート: 判断 435"/>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119380</xdr:rowOff>
    </xdr:to>
    <xdr:cxnSp macro="">
      <xdr:nvCxnSpPr>
        <xdr:cNvPr id="437" name="直線コネクタ 436"/>
        <xdr:cNvCxnSpPr/>
      </xdr:nvCxnSpPr>
      <xdr:spPr>
        <a:xfrm>
          <a:off x="14782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8" name="フローチャート: 判断 437"/>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9" name="テキスト ボックス 43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79</xdr:row>
      <xdr:rowOff>69850</xdr:rowOff>
    </xdr:to>
    <xdr:cxnSp macro="">
      <xdr:nvCxnSpPr>
        <xdr:cNvPr id="440" name="直線コネクタ 439"/>
        <xdr:cNvCxnSpPr/>
      </xdr:nvCxnSpPr>
      <xdr:spPr>
        <a:xfrm flipV="1">
          <a:off x="13893800" y="13416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1" name="フローチャート: 判断 44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2" name="テキスト ボックス 44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69850</xdr:rowOff>
    </xdr:to>
    <xdr:cxnSp macro="">
      <xdr:nvCxnSpPr>
        <xdr:cNvPr id="443" name="直線コネクタ 442"/>
        <xdr:cNvCxnSpPr/>
      </xdr:nvCxnSpPr>
      <xdr:spPr>
        <a:xfrm>
          <a:off x="13004800" y="13454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4" name="フローチャート: 判断 443"/>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5" name="テキスト ボックス 444"/>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6" name="フローチャート: 判断 445"/>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7" name="テキスト ボックス 446"/>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3" name="楕円 452"/>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4"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5" name="楕円 454"/>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6" name="テキスト ボックス 455"/>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57" name="楕円 456"/>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58" name="テキスト ボックス 457"/>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9" name="楕円 458"/>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60" name="テキスト ボックス 459"/>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1" name="楕円 460"/>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2" name="テキスト ボックス 461"/>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43271</xdr:rowOff>
    </xdr:from>
    <xdr:to>
      <xdr:col>29</xdr:col>
      <xdr:colOff>127000</xdr:colOff>
      <xdr:row>16</xdr:row>
      <xdr:rowOff>126893</xdr:rowOff>
    </xdr:to>
    <xdr:cxnSp macro="">
      <xdr:nvCxnSpPr>
        <xdr:cNvPr id="48" name="直線コネクタ 47"/>
        <xdr:cNvCxnSpPr/>
      </xdr:nvCxnSpPr>
      <xdr:spPr bwMode="auto">
        <a:xfrm>
          <a:off x="5003800" y="2834096"/>
          <a:ext cx="6477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111670</xdr:rowOff>
    </xdr:from>
    <xdr:ext cx="762000" cy="259045"/>
    <xdr:sp macro="" textlink="">
      <xdr:nvSpPr>
        <xdr:cNvPr id="49" name="人口1人当たり決算額の推移平均値テキスト130"/>
        <xdr:cNvSpPr txBox="1"/>
      </xdr:nvSpPr>
      <xdr:spPr>
        <a:xfrm>
          <a:off x="5740400" y="290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43271</xdr:rowOff>
    </xdr:from>
    <xdr:to>
      <xdr:col>26</xdr:col>
      <xdr:colOff>50800</xdr:colOff>
      <xdr:row>16</xdr:row>
      <xdr:rowOff>53650</xdr:rowOff>
    </xdr:to>
    <xdr:cxnSp macro="">
      <xdr:nvCxnSpPr>
        <xdr:cNvPr id="51" name="直線コネクタ 50"/>
        <xdr:cNvCxnSpPr/>
      </xdr:nvCxnSpPr>
      <xdr:spPr bwMode="auto">
        <a:xfrm flipV="1">
          <a:off x="4305300" y="2834096"/>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2032</xdr:rowOff>
    </xdr:from>
    <xdr:to>
      <xdr:col>22</xdr:col>
      <xdr:colOff>114300</xdr:colOff>
      <xdr:row>16</xdr:row>
      <xdr:rowOff>53650</xdr:rowOff>
    </xdr:to>
    <xdr:cxnSp macro="">
      <xdr:nvCxnSpPr>
        <xdr:cNvPr id="54" name="直線コネクタ 53"/>
        <xdr:cNvCxnSpPr/>
      </xdr:nvCxnSpPr>
      <xdr:spPr bwMode="auto">
        <a:xfrm>
          <a:off x="3606800" y="2792857"/>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706</xdr:rowOff>
    </xdr:from>
    <xdr:to>
      <xdr:col>18</xdr:col>
      <xdr:colOff>177800</xdr:colOff>
      <xdr:row>16</xdr:row>
      <xdr:rowOff>2032</xdr:rowOff>
    </xdr:to>
    <xdr:cxnSp macro="">
      <xdr:nvCxnSpPr>
        <xdr:cNvPr id="57" name="直線コネクタ 56"/>
        <xdr:cNvCxnSpPr/>
      </xdr:nvCxnSpPr>
      <xdr:spPr bwMode="auto">
        <a:xfrm>
          <a:off x="2908300" y="2791531"/>
          <a:ext cx="6985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76093</xdr:rowOff>
    </xdr:from>
    <xdr:to>
      <xdr:col>29</xdr:col>
      <xdr:colOff>177800</xdr:colOff>
      <xdr:row>17</xdr:row>
      <xdr:rowOff>6243</xdr:rowOff>
    </xdr:to>
    <xdr:sp macro="" textlink="">
      <xdr:nvSpPr>
        <xdr:cNvPr id="67" name="楕円 66"/>
        <xdr:cNvSpPr/>
      </xdr:nvSpPr>
      <xdr:spPr bwMode="auto">
        <a:xfrm>
          <a:off x="56007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92620</xdr:rowOff>
    </xdr:from>
    <xdr:ext cx="762000" cy="259045"/>
    <xdr:sp macro="" textlink="">
      <xdr:nvSpPr>
        <xdr:cNvPr id="68" name="人口1人当たり決算額の推移該当値テキスト130"/>
        <xdr:cNvSpPr txBox="1"/>
      </xdr:nvSpPr>
      <xdr:spPr>
        <a:xfrm>
          <a:off x="5740400" y="27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163921</xdr:rowOff>
    </xdr:from>
    <xdr:to>
      <xdr:col>26</xdr:col>
      <xdr:colOff>101600</xdr:colOff>
      <xdr:row>16</xdr:row>
      <xdr:rowOff>94071</xdr:rowOff>
    </xdr:to>
    <xdr:sp macro="" textlink="">
      <xdr:nvSpPr>
        <xdr:cNvPr id="69" name="楕円 68"/>
        <xdr:cNvSpPr/>
      </xdr:nvSpPr>
      <xdr:spPr bwMode="auto">
        <a:xfrm>
          <a:off x="49530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104248</xdr:rowOff>
    </xdr:from>
    <xdr:ext cx="736600" cy="259045"/>
    <xdr:sp macro="" textlink="">
      <xdr:nvSpPr>
        <xdr:cNvPr id="70" name="テキスト ボックス 69"/>
        <xdr:cNvSpPr txBox="1"/>
      </xdr:nvSpPr>
      <xdr:spPr>
        <a:xfrm>
          <a:off x="4622800" y="255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2850</xdr:rowOff>
    </xdr:from>
    <xdr:to>
      <xdr:col>22</xdr:col>
      <xdr:colOff>165100</xdr:colOff>
      <xdr:row>16</xdr:row>
      <xdr:rowOff>104450</xdr:rowOff>
    </xdr:to>
    <xdr:sp macro="" textlink="">
      <xdr:nvSpPr>
        <xdr:cNvPr id="71" name="楕円 70"/>
        <xdr:cNvSpPr/>
      </xdr:nvSpPr>
      <xdr:spPr bwMode="auto">
        <a:xfrm>
          <a:off x="4254500" y="279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114627</xdr:rowOff>
    </xdr:from>
    <xdr:ext cx="762000" cy="259045"/>
    <xdr:sp macro="" textlink="">
      <xdr:nvSpPr>
        <xdr:cNvPr id="72" name="テキスト ボックス 71"/>
        <xdr:cNvSpPr txBox="1"/>
      </xdr:nvSpPr>
      <xdr:spPr>
        <a:xfrm>
          <a:off x="3924300" y="25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122682</xdr:rowOff>
    </xdr:from>
    <xdr:to>
      <xdr:col>19</xdr:col>
      <xdr:colOff>38100</xdr:colOff>
      <xdr:row>16</xdr:row>
      <xdr:rowOff>52832</xdr:rowOff>
    </xdr:to>
    <xdr:sp macro="" textlink="">
      <xdr:nvSpPr>
        <xdr:cNvPr id="73" name="楕円 72"/>
        <xdr:cNvSpPr/>
      </xdr:nvSpPr>
      <xdr:spPr bwMode="auto">
        <a:xfrm>
          <a:off x="3556000" y="274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63009</xdr:rowOff>
    </xdr:from>
    <xdr:ext cx="762000" cy="259045"/>
    <xdr:sp macro="" textlink="">
      <xdr:nvSpPr>
        <xdr:cNvPr id="74" name="テキスト ボックス 73"/>
        <xdr:cNvSpPr txBox="1"/>
      </xdr:nvSpPr>
      <xdr:spPr>
        <a:xfrm>
          <a:off x="3225800" y="25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121356</xdr:rowOff>
    </xdr:from>
    <xdr:to>
      <xdr:col>15</xdr:col>
      <xdr:colOff>101600</xdr:colOff>
      <xdr:row>16</xdr:row>
      <xdr:rowOff>51506</xdr:rowOff>
    </xdr:to>
    <xdr:sp macro="" textlink="">
      <xdr:nvSpPr>
        <xdr:cNvPr id="75" name="楕円 74"/>
        <xdr:cNvSpPr/>
      </xdr:nvSpPr>
      <xdr:spPr bwMode="auto">
        <a:xfrm>
          <a:off x="2857500" y="274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61683</xdr:rowOff>
    </xdr:from>
    <xdr:ext cx="762000" cy="259045"/>
    <xdr:sp macro="" textlink="">
      <xdr:nvSpPr>
        <xdr:cNvPr id="76" name="テキスト ボックス 75"/>
        <xdr:cNvSpPr txBox="1"/>
      </xdr:nvSpPr>
      <xdr:spPr>
        <a:xfrm>
          <a:off x="2527300" y="250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134734</xdr:rowOff>
    </xdr:from>
    <xdr:to>
      <xdr:col>29</xdr:col>
      <xdr:colOff>127000</xdr:colOff>
      <xdr:row>37</xdr:row>
      <xdr:rowOff>4546</xdr:rowOff>
    </xdr:to>
    <xdr:cxnSp macro="">
      <xdr:nvCxnSpPr>
        <xdr:cNvPr id="109" name="直線コネクタ 108"/>
        <xdr:cNvCxnSpPr/>
      </xdr:nvCxnSpPr>
      <xdr:spPr bwMode="auto">
        <a:xfrm flipV="1">
          <a:off x="5003800" y="7087984"/>
          <a:ext cx="6477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4546</xdr:rowOff>
    </xdr:from>
    <xdr:to>
      <xdr:col>26</xdr:col>
      <xdr:colOff>50800</xdr:colOff>
      <xdr:row>37</xdr:row>
      <xdr:rowOff>49238</xdr:rowOff>
    </xdr:to>
    <xdr:cxnSp macro="">
      <xdr:nvCxnSpPr>
        <xdr:cNvPr id="112" name="直線コネクタ 111"/>
        <xdr:cNvCxnSpPr/>
      </xdr:nvCxnSpPr>
      <xdr:spPr bwMode="auto">
        <a:xfrm flipV="1">
          <a:off x="4305300" y="7129246"/>
          <a:ext cx="6985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49238</xdr:rowOff>
    </xdr:from>
    <xdr:to>
      <xdr:col>22</xdr:col>
      <xdr:colOff>114300</xdr:colOff>
      <xdr:row>37</xdr:row>
      <xdr:rowOff>92976</xdr:rowOff>
    </xdr:to>
    <xdr:cxnSp macro="">
      <xdr:nvCxnSpPr>
        <xdr:cNvPr id="115" name="直線コネクタ 114"/>
        <xdr:cNvCxnSpPr/>
      </xdr:nvCxnSpPr>
      <xdr:spPr bwMode="auto">
        <a:xfrm flipV="1">
          <a:off x="3606800" y="7173938"/>
          <a:ext cx="698500" cy="4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xdr:rowOff>
    </xdr:from>
    <xdr:to>
      <xdr:col>18</xdr:col>
      <xdr:colOff>177800</xdr:colOff>
      <xdr:row>37</xdr:row>
      <xdr:rowOff>92976</xdr:rowOff>
    </xdr:to>
    <xdr:cxnSp macro="">
      <xdr:nvCxnSpPr>
        <xdr:cNvPr id="118" name="直線コネクタ 117"/>
        <xdr:cNvCxnSpPr/>
      </xdr:nvCxnSpPr>
      <xdr:spPr bwMode="auto">
        <a:xfrm>
          <a:off x="2908300" y="7124941"/>
          <a:ext cx="698500" cy="9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83934</xdr:rowOff>
    </xdr:from>
    <xdr:to>
      <xdr:col>29</xdr:col>
      <xdr:colOff>177800</xdr:colOff>
      <xdr:row>37</xdr:row>
      <xdr:rowOff>14084</xdr:rowOff>
    </xdr:to>
    <xdr:sp macro="" textlink="">
      <xdr:nvSpPr>
        <xdr:cNvPr id="128" name="楕円 127"/>
        <xdr:cNvSpPr/>
      </xdr:nvSpPr>
      <xdr:spPr bwMode="auto">
        <a:xfrm>
          <a:off x="56007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56011</xdr:rowOff>
    </xdr:from>
    <xdr:ext cx="762000" cy="259045"/>
    <xdr:sp macro="" textlink="">
      <xdr:nvSpPr>
        <xdr:cNvPr id="129" name="人口1人当たり決算額の推移該当値テキスト445"/>
        <xdr:cNvSpPr txBox="1"/>
      </xdr:nvSpPr>
      <xdr:spPr>
        <a:xfrm>
          <a:off x="5740400" y="700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125196</xdr:rowOff>
    </xdr:from>
    <xdr:to>
      <xdr:col>26</xdr:col>
      <xdr:colOff>101600</xdr:colOff>
      <xdr:row>37</xdr:row>
      <xdr:rowOff>55346</xdr:rowOff>
    </xdr:to>
    <xdr:sp macro="" textlink="">
      <xdr:nvSpPr>
        <xdr:cNvPr id="130" name="楕円 129"/>
        <xdr:cNvSpPr/>
      </xdr:nvSpPr>
      <xdr:spPr bwMode="auto">
        <a:xfrm>
          <a:off x="49530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40123</xdr:rowOff>
    </xdr:from>
    <xdr:ext cx="736600" cy="259045"/>
    <xdr:sp macro="" textlink="">
      <xdr:nvSpPr>
        <xdr:cNvPr id="131" name="テキスト ボックス 130"/>
        <xdr:cNvSpPr txBox="1"/>
      </xdr:nvSpPr>
      <xdr:spPr>
        <a:xfrm>
          <a:off x="4622800" y="716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169888</xdr:rowOff>
    </xdr:from>
    <xdr:to>
      <xdr:col>22</xdr:col>
      <xdr:colOff>165100</xdr:colOff>
      <xdr:row>37</xdr:row>
      <xdr:rowOff>100038</xdr:rowOff>
    </xdr:to>
    <xdr:sp macro="" textlink="">
      <xdr:nvSpPr>
        <xdr:cNvPr id="132" name="楕円 131"/>
        <xdr:cNvSpPr/>
      </xdr:nvSpPr>
      <xdr:spPr bwMode="auto">
        <a:xfrm>
          <a:off x="4254500" y="712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84815</xdr:rowOff>
    </xdr:from>
    <xdr:ext cx="762000" cy="259045"/>
    <xdr:sp macro="" textlink="">
      <xdr:nvSpPr>
        <xdr:cNvPr id="133" name="テキスト ボックス 132"/>
        <xdr:cNvSpPr txBox="1"/>
      </xdr:nvSpPr>
      <xdr:spPr>
        <a:xfrm>
          <a:off x="3924300" y="72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42176</xdr:rowOff>
    </xdr:from>
    <xdr:to>
      <xdr:col>19</xdr:col>
      <xdr:colOff>38100</xdr:colOff>
      <xdr:row>37</xdr:row>
      <xdr:rowOff>143776</xdr:rowOff>
    </xdr:to>
    <xdr:sp macro="" textlink="">
      <xdr:nvSpPr>
        <xdr:cNvPr id="134" name="楕円 133"/>
        <xdr:cNvSpPr/>
      </xdr:nvSpPr>
      <xdr:spPr bwMode="auto">
        <a:xfrm>
          <a:off x="3556000" y="716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128553</xdr:rowOff>
    </xdr:from>
    <xdr:ext cx="762000" cy="259045"/>
    <xdr:sp macro="" textlink="">
      <xdr:nvSpPr>
        <xdr:cNvPr id="135" name="テキスト ボックス 134"/>
        <xdr:cNvSpPr txBox="1"/>
      </xdr:nvSpPr>
      <xdr:spPr>
        <a:xfrm>
          <a:off x="3225800" y="725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120891</xdr:rowOff>
    </xdr:from>
    <xdr:to>
      <xdr:col>15</xdr:col>
      <xdr:colOff>101600</xdr:colOff>
      <xdr:row>37</xdr:row>
      <xdr:rowOff>51041</xdr:rowOff>
    </xdr:to>
    <xdr:sp macro="" textlink="">
      <xdr:nvSpPr>
        <xdr:cNvPr id="136" name="楕円 135"/>
        <xdr:cNvSpPr/>
      </xdr:nvSpPr>
      <xdr:spPr bwMode="auto">
        <a:xfrm>
          <a:off x="2857500" y="70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35818</xdr:rowOff>
    </xdr:from>
    <xdr:ext cx="762000" cy="259045"/>
    <xdr:sp macro="" textlink="">
      <xdr:nvSpPr>
        <xdr:cNvPr id="137" name="テキスト ボックス 136"/>
        <xdr:cNvSpPr txBox="1"/>
      </xdr:nvSpPr>
      <xdr:spPr>
        <a:xfrm>
          <a:off x="2527300" y="71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146634</xdr:rowOff>
    </xdr:from>
    <xdr:to>
      <xdr:col>24</xdr:col>
      <xdr:colOff>63500</xdr:colOff>
      <xdr:row>34</xdr:row>
      <xdr:rowOff>168084</xdr:rowOff>
    </xdr:to>
    <xdr:cxnSp macro="">
      <xdr:nvCxnSpPr>
        <xdr:cNvPr id="61" name="直線コネクタ 60"/>
        <xdr:cNvCxnSpPr/>
      </xdr:nvCxnSpPr>
      <xdr:spPr>
        <a:xfrm>
          <a:off x="3797300" y="5975934"/>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87236</xdr:rowOff>
    </xdr:from>
    <xdr:to>
      <xdr:col>19</xdr:col>
      <xdr:colOff>177800</xdr:colOff>
      <xdr:row>34</xdr:row>
      <xdr:rowOff>146634</xdr:rowOff>
    </xdr:to>
    <xdr:cxnSp macro="">
      <xdr:nvCxnSpPr>
        <xdr:cNvPr id="64" name="直線コネクタ 63"/>
        <xdr:cNvCxnSpPr/>
      </xdr:nvCxnSpPr>
      <xdr:spPr>
        <a:xfrm>
          <a:off x="2908300" y="5916536"/>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56490</xdr:rowOff>
    </xdr:from>
    <xdr:to>
      <xdr:col>15</xdr:col>
      <xdr:colOff>50800</xdr:colOff>
      <xdr:row>34</xdr:row>
      <xdr:rowOff>87236</xdr:rowOff>
    </xdr:to>
    <xdr:cxnSp macro="">
      <xdr:nvCxnSpPr>
        <xdr:cNvPr id="67" name="直線コネクタ 66"/>
        <xdr:cNvCxnSpPr/>
      </xdr:nvCxnSpPr>
      <xdr:spPr>
        <a:xfrm>
          <a:off x="2019300" y="588579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56490</xdr:rowOff>
    </xdr:from>
    <xdr:to>
      <xdr:col>10</xdr:col>
      <xdr:colOff>114300</xdr:colOff>
      <xdr:row>34</xdr:row>
      <xdr:rowOff>61443</xdr:rowOff>
    </xdr:to>
    <xdr:cxnSp macro="">
      <xdr:nvCxnSpPr>
        <xdr:cNvPr id="70" name="直線コネクタ 69"/>
        <xdr:cNvCxnSpPr/>
      </xdr:nvCxnSpPr>
      <xdr:spPr>
        <a:xfrm flipV="1">
          <a:off x="1130300" y="588579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117284</xdr:rowOff>
    </xdr:from>
    <xdr:to>
      <xdr:col>24</xdr:col>
      <xdr:colOff>114300</xdr:colOff>
      <xdr:row>35</xdr:row>
      <xdr:rowOff>47434</xdr:rowOff>
    </xdr:to>
    <xdr:sp macro="" textlink="">
      <xdr:nvSpPr>
        <xdr:cNvPr id="80" name="楕円 79"/>
        <xdr:cNvSpPr/>
      </xdr:nvSpPr>
      <xdr:spPr>
        <a:xfrm>
          <a:off x="45847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140161</xdr:rowOff>
    </xdr:from>
    <xdr:ext cx="534377" cy="259045"/>
    <xdr:sp macro="" textlink="">
      <xdr:nvSpPr>
        <xdr:cNvPr id="81" name="人件費該当値テキスト"/>
        <xdr:cNvSpPr txBox="1"/>
      </xdr:nvSpPr>
      <xdr:spPr>
        <a:xfrm>
          <a:off x="4686300" y="5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95834</xdr:rowOff>
    </xdr:from>
    <xdr:to>
      <xdr:col>20</xdr:col>
      <xdr:colOff>38100</xdr:colOff>
      <xdr:row>35</xdr:row>
      <xdr:rowOff>25984</xdr:rowOff>
    </xdr:to>
    <xdr:sp macro="" textlink="">
      <xdr:nvSpPr>
        <xdr:cNvPr id="82" name="楕円 81"/>
        <xdr:cNvSpPr/>
      </xdr:nvSpPr>
      <xdr:spPr>
        <a:xfrm>
          <a:off x="3746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42511</xdr:rowOff>
    </xdr:from>
    <xdr:ext cx="534377" cy="259045"/>
    <xdr:sp macro="" textlink="">
      <xdr:nvSpPr>
        <xdr:cNvPr id="83" name="テキスト ボックス 82"/>
        <xdr:cNvSpPr txBox="1"/>
      </xdr:nvSpPr>
      <xdr:spPr>
        <a:xfrm>
          <a:off x="3530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36436</xdr:rowOff>
    </xdr:from>
    <xdr:to>
      <xdr:col>15</xdr:col>
      <xdr:colOff>101600</xdr:colOff>
      <xdr:row>34</xdr:row>
      <xdr:rowOff>138036</xdr:rowOff>
    </xdr:to>
    <xdr:sp macro="" textlink="">
      <xdr:nvSpPr>
        <xdr:cNvPr id="84" name="楕円 83"/>
        <xdr:cNvSpPr/>
      </xdr:nvSpPr>
      <xdr:spPr>
        <a:xfrm>
          <a:off x="2857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154563</xdr:rowOff>
    </xdr:from>
    <xdr:ext cx="534377" cy="259045"/>
    <xdr:sp macro="" textlink="">
      <xdr:nvSpPr>
        <xdr:cNvPr id="85" name="テキスト ボックス 84"/>
        <xdr:cNvSpPr txBox="1"/>
      </xdr:nvSpPr>
      <xdr:spPr>
        <a:xfrm>
          <a:off x="2641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5690</xdr:rowOff>
    </xdr:from>
    <xdr:to>
      <xdr:col>10</xdr:col>
      <xdr:colOff>165100</xdr:colOff>
      <xdr:row>34</xdr:row>
      <xdr:rowOff>107290</xdr:rowOff>
    </xdr:to>
    <xdr:sp macro="" textlink="">
      <xdr:nvSpPr>
        <xdr:cNvPr id="86" name="楕円 85"/>
        <xdr:cNvSpPr/>
      </xdr:nvSpPr>
      <xdr:spPr>
        <a:xfrm>
          <a:off x="1968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123817</xdr:rowOff>
    </xdr:from>
    <xdr:ext cx="534377" cy="259045"/>
    <xdr:sp macro="" textlink="">
      <xdr:nvSpPr>
        <xdr:cNvPr id="87" name="テキスト ボックス 86"/>
        <xdr:cNvSpPr txBox="1"/>
      </xdr:nvSpPr>
      <xdr:spPr>
        <a:xfrm>
          <a:off x="1752111" y="56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10643</xdr:rowOff>
    </xdr:from>
    <xdr:to>
      <xdr:col>6</xdr:col>
      <xdr:colOff>38100</xdr:colOff>
      <xdr:row>34</xdr:row>
      <xdr:rowOff>112243</xdr:rowOff>
    </xdr:to>
    <xdr:sp macro="" textlink="">
      <xdr:nvSpPr>
        <xdr:cNvPr id="88" name="楕円 87"/>
        <xdr:cNvSpPr/>
      </xdr:nvSpPr>
      <xdr:spPr>
        <a:xfrm>
          <a:off x="1079500" y="58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128770</xdr:rowOff>
    </xdr:from>
    <xdr:ext cx="534377" cy="259045"/>
    <xdr:sp macro="" textlink="">
      <xdr:nvSpPr>
        <xdr:cNvPr id="89" name="テキスト ボックス 88"/>
        <xdr:cNvSpPr txBox="1"/>
      </xdr:nvSpPr>
      <xdr:spPr>
        <a:xfrm>
          <a:off x="863111" y="561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123482</xdr:rowOff>
    </xdr:from>
    <xdr:to>
      <xdr:col>24</xdr:col>
      <xdr:colOff>63500</xdr:colOff>
      <xdr:row>57</xdr:row>
      <xdr:rowOff>123965</xdr:rowOff>
    </xdr:to>
    <xdr:cxnSp macro="">
      <xdr:nvCxnSpPr>
        <xdr:cNvPr id="119" name="直線コネクタ 118"/>
        <xdr:cNvCxnSpPr/>
      </xdr:nvCxnSpPr>
      <xdr:spPr>
        <a:xfrm flipV="1">
          <a:off x="3797300" y="989613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123190</xdr:rowOff>
    </xdr:from>
    <xdr:to>
      <xdr:col>19</xdr:col>
      <xdr:colOff>177800</xdr:colOff>
      <xdr:row>57</xdr:row>
      <xdr:rowOff>123965</xdr:rowOff>
    </xdr:to>
    <xdr:cxnSp macro="">
      <xdr:nvCxnSpPr>
        <xdr:cNvPr id="122" name="直線コネクタ 121"/>
        <xdr:cNvCxnSpPr/>
      </xdr:nvCxnSpPr>
      <xdr:spPr>
        <a:xfrm>
          <a:off x="2908300" y="989584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117157</xdr:rowOff>
    </xdr:from>
    <xdr:to>
      <xdr:col>15</xdr:col>
      <xdr:colOff>50800</xdr:colOff>
      <xdr:row>57</xdr:row>
      <xdr:rowOff>123190</xdr:rowOff>
    </xdr:to>
    <xdr:cxnSp macro="">
      <xdr:nvCxnSpPr>
        <xdr:cNvPr id="125" name="直線コネクタ 124"/>
        <xdr:cNvCxnSpPr/>
      </xdr:nvCxnSpPr>
      <xdr:spPr>
        <a:xfrm>
          <a:off x="2019300" y="98898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117157</xdr:rowOff>
    </xdr:from>
    <xdr:to>
      <xdr:col>10</xdr:col>
      <xdr:colOff>114300</xdr:colOff>
      <xdr:row>57</xdr:row>
      <xdr:rowOff>133210</xdr:rowOff>
    </xdr:to>
    <xdr:cxnSp macro="">
      <xdr:nvCxnSpPr>
        <xdr:cNvPr id="128" name="直線コネクタ 127"/>
        <xdr:cNvCxnSpPr/>
      </xdr:nvCxnSpPr>
      <xdr:spPr>
        <a:xfrm flipV="1">
          <a:off x="1130300" y="9889807"/>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72682</xdr:rowOff>
    </xdr:from>
    <xdr:to>
      <xdr:col>24</xdr:col>
      <xdr:colOff>114300</xdr:colOff>
      <xdr:row>58</xdr:row>
      <xdr:rowOff>2832</xdr:rowOff>
    </xdr:to>
    <xdr:sp macro="" textlink="">
      <xdr:nvSpPr>
        <xdr:cNvPr id="138" name="楕円 137"/>
        <xdr:cNvSpPr/>
      </xdr:nvSpPr>
      <xdr:spPr>
        <a:xfrm>
          <a:off x="4584700" y="98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51109</xdr:rowOff>
    </xdr:from>
    <xdr:ext cx="534377" cy="259045"/>
    <xdr:sp macro="" textlink="">
      <xdr:nvSpPr>
        <xdr:cNvPr id="139" name="物件費該当値テキスト"/>
        <xdr:cNvSpPr txBox="1"/>
      </xdr:nvSpPr>
      <xdr:spPr>
        <a:xfrm>
          <a:off x="4686300" y="98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73165</xdr:rowOff>
    </xdr:from>
    <xdr:to>
      <xdr:col>20</xdr:col>
      <xdr:colOff>38100</xdr:colOff>
      <xdr:row>58</xdr:row>
      <xdr:rowOff>3315</xdr:rowOff>
    </xdr:to>
    <xdr:sp macro="" textlink="">
      <xdr:nvSpPr>
        <xdr:cNvPr id="140" name="楕円 139"/>
        <xdr:cNvSpPr/>
      </xdr:nvSpPr>
      <xdr:spPr>
        <a:xfrm>
          <a:off x="3746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165892</xdr:rowOff>
    </xdr:from>
    <xdr:ext cx="534377" cy="259045"/>
    <xdr:sp macro="" textlink="">
      <xdr:nvSpPr>
        <xdr:cNvPr id="141" name="テキスト ボックス 140"/>
        <xdr:cNvSpPr txBox="1"/>
      </xdr:nvSpPr>
      <xdr:spPr>
        <a:xfrm>
          <a:off x="3530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72390</xdr:rowOff>
    </xdr:from>
    <xdr:to>
      <xdr:col>15</xdr:col>
      <xdr:colOff>101600</xdr:colOff>
      <xdr:row>58</xdr:row>
      <xdr:rowOff>2540</xdr:rowOff>
    </xdr:to>
    <xdr:sp macro="" textlink="">
      <xdr:nvSpPr>
        <xdr:cNvPr id="142" name="楕円 141"/>
        <xdr:cNvSpPr/>
      </xdr:nvSpPr>
      <xdr:spPr>
        <a:xfrm>
          <a:off x="2857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165117</xdr:rowOff>
    </xdr:from>
    <xdr:ext cx="534377" cy="259045"/>
    <xdr:sp macro="" textlink="">
      <xdr:nvSpPr>
        <xdr:cNvPr id="143" name="テキスト ボックス 142"/>
        <xdr:cNvSpPr txBox="1"/>
      </xdr:nvSpPr>
      <xdr:spPr>
        <a:xfrm>
          <a:off x="2641111" y="99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66357</xdr:rowOff>
    </xdr:from>
    <xdr:to>
      <xdr:col>10</xdr:col>
      <xdr:colOff>165100</xdr:colOff>
      <xdr:row>57</xdr:row>
      <xdr:rowOff>167957</xdr:rowOff>
    </xdr:to>
    <xdr:sp macro="" textlink="">
      <xdr:nvSpPr>
        <xdr:cNvPr id="144" name="楕円 143"/>
        <xdr:cNvSpPr/>
      </xdr:nvSpPr>
      <xdr:spPr>
        <a:xfrm>
          <a:off x="1968500" y="98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159084</xdr:rowOff>
    </xdr:from>
    <xdr:ext cx="534377" cy="259045"/>
    <xdr:sp macro="" textlink="">
      <xdr:nvSpPr>
        <xdr:cNvPr id="145" name="テキスト ボックス 144"/>
        <xdr:cNvSpPr txBox="1"/>
      </xdr:nvSpPr>
      <xdr:spPr>
        <a:xfrm>
          <a:off x="1752111" y="99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82410</xdr:rowOff>
    </xdr:from>
    <xdr:to>
      <xdr:col>6</xdr:col>
      <xdr:colOff>38100</xdr:colOff>
      <xdr:row>58</xdr:row>
      <xdr:rowOff>12560</xdr:rowOff>
    </xdr:to>
    <xdr:sp macro="" textlink="">
      <xdr:nvSpPr>
        <xdr:cNvPr id="146" name="楕円 145"/>
        <xdr:cNvSpPr/>
      </xdr:nvSpPr>
      <xdr:spPr>
        <a:xfrm>
          <a:off x="1079500" y="98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3687</xdr:rowOff>
    </xdr:from>
    <xdr:ext cx="534377" cy="259045"/>
    <xdr:sp macro="" textlink="">
      <xdr:nvSpPr>
        <xdr:cNvPr id="147" name="テキスト ボックス 146"/>
        <xdr:cNvSpPr txBox="1"/>
      </xdr:nvSpPr>
      <xdr:spPr>
        <a:xfrm>
          <a:off x="863111" y="99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139809</xdr:rowOff>
    </xdr:from>
    <xdr:to>
      <xdr:col>24</xdr:col>
      <xdr:colOff>63500</xdr:colOff>
      <xdr:row>77</xdr:row>
      <xdr:rowOff>153090</xdr:rowOff>
    </xdr:to>
    <xdr:cxnSp macro="">
      <xdr:nvCxnSpPr>
        <xdr:cNvPr id="178" name="直線コネクタ 177"/>
        <xdr:cNvCxnSpPr/>
      </xdr:nvCxnSpPr>
      <xdr:spPr>
        <a:xfrm>
          <a:off x="3797300" y="13341459"/>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124786</xdr:rowOff>
    </xdr:from>
    <xdr:to>
      <xdr:col>19</xdr:col>
      <xdr:colOff>177800</xdr:colOff>
      <xdr:row>77</xdr:row>
      <xdr:rowOff>139809</xdr:rowOff>
    </xdr:to>
    <xdr:cxnSp macro="">
      <xdr:nvCxnSpPr>
        <xdr:cNvPr id="181" name="直線コネクタ 180"/>
        <xdr:cNvCxnSpPr/>
      </xdr:nvCxnSpPr>
      <xdr:spPr>
        <a:xfrm>
          <a:off x="2908300" y="13326436"/>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124786</xdr:rowOff>
    </xdr:from>
    <xdr:to>
      <xdr:col>15</xdr:col>
      <xdr:colOff>50800</xdr:colOff>
      <xdr:row>77</xdr:row>
      <xdr:rowOff>169418</xdr:rowOff>
    </xdr:to>
    <xdr:cxnSp macro="">
      <xdr:nvCxnSpPr>
        <xdr:cNvPr id="184" name="直線コネクタ 183"/>
        <xdr:cNvCxnSpPr/>
      </xdr:nvCxnSpPr>
      <xdr:spPr>
        <a:xfrm flipV="1">
          <a:off x="2019300" y="1332643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169418</xdr:rowOff>
    </xdr:from>
    <xdr:to>
      <xdr:col>10</xdr:col>
      <xdr:colOff>114300</xdr:colOff>
      <xdr:row>78</xdr:row>
      <xdr:rowOff>20065</xdr:rowOff>
    </xdr:to>
    <xdr:cxnSp macro="">
      <xdr:nvCxnSpPr>
        <xdr:cNvPr id="187" name="直線コネクタ 186"/>
        <xdr:cNvCxnSpPr/>
      </xdr:nvCxnSpPr>
      <xdr:spPr>
        <a:xfrm flipV="1">
          <a:off x="1130300" y="13371068"/>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102290</xdr:rowOff>
    </xdr:from>
    <xdr:to>
      <xdr:col>24</xdr:col>
      <xdr:colOff>114300</xdr:colOff>
      <xdr:row>78</xdr:row>
      <xdr:rowOff>32440</xdr:rowOff>
    </xdr:to>
    <xdr:sp macro="" textlink="">
      <xdr:nvSpPr>
        <xdr:cNvPr id="197" name="楕円 196"/>
        <xdr:cNvSpPr/>
      </xdr:nvSpPr>
      <xdr:spPr>
        <a:xfrm>
          <a:off x="45847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80717</xdr:rowOff>
    </xdr:from>
    <xdr:ext cx="469744" cy="259045"/>
    <xdr:sp macro="" textlink="">
      <xdr:nvSpPr>
        <xdr:cNvPr id="198" name="維持補修費該当値テキスト"/>
        <xdr:cNvSpPr txBox="1"/>
      </xdr:nvSpPr>
      <xdr:spPr>
        <a:xfrm>
          <a:off x="4686300"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89009</xdr:rowOff>
    </xdr:from>
    <xdr:to>
      <xdr:col>20</xdr:col>
      <xdr:colOff>38100</xdr:colOff>
      <xdr:row>78</xdr:row>
      <xdr:rowOff>19159</xdr:rowOff>
    </xdr:to>
    <xdr:sp macro="" textlink="">
      <xdr:nvSpPr>
        <xdr:cNvPr id="199" name="楕円 198"/>
        <xdr:cNvSpPr/>
      </xdr:nvSpPr>
      <xdr:spPr>
        <a:xfrm>
          <a:off x="3746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10286</xdr:rowOff>
    </xdr:from>
    <xdr:ext cx="469744" cy="259045"/>
    <xdr:sp macro="" textlink="">
      <xdr:nvSpPr>
        <xdr:cNvPr id="200" name="テキスト ボックス 199"/>
        <xdr:cNvSpPr txBox="1"/>
      </xdr:nvSpPr>
      <xdr:spPr>
        <a:xfrm>
          <a:off x="3562428" y="1338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73986</xdr:rowOff>
    </xdr:from>
    <xdr:to>
      <xdr:col>15</xdr:col>
      <xdr:colOff>101600</xdr:colOff>
      <xdr:row>78</xdr:row>
      <xdr:rowOff>4136</xdr:rowOff>
    </xdr:to>
    <xdr:sp macro="" textlink="">
      <xdr:nvSpPr>
        <xdr:cNvPr id="201" name="楕円 200"/>
        <xdr:cNvSpPr/>
      </xdr:nvSpPr>
      <xdr:spPr>
        <a:xfrm>
          <a:off x="2857500" y="132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166713</xdr:rowOff>
    </xdr:from>
    <xdr:ext cx="469744" cy="259045"/>
    <xdr:sp macro="" textlink="">
      <xdr:nvSpPr>
        <xdr:cNvPr id="202" name="テキスト ボックス 201"/>
        <xdr:cNvSpPr txBox="1"/>
      </xdr:nvSpPr>
      <xdr:spPr>
        <a:xfrm>
          <a:off x="2673428" y="1336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118618</xdr:rowOff>
    </xdr:from>
    <xdr:to>
      <xdr:col>10</xdr:col>
      <xdr:colOff>165100</xdr:colOff>
      <xdr:row>78</xdr:row>
      <xdr:rowOff>48768</xdr:rowOff>
    </xdr:to>
    <xdr:sp macro="" textlink="">
      <xdr:nvSpPr>
        <xdr:cNvPr id="203" name="楕円 202"/>
        <xdr:cNvSpPr/>
      </xdr:nvSpPr>
      <xdr:spPr>
        <a:xfrm>
          <a:off x="1968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39895</xdr:rowOff>
    </xdr:from>
    <xdr:ext cx="469744" cy="259045"/>
    <xdr:sp macro="" textlink="">
      <xdr:nvSpPr>
        <xdr:cNvPr id="204" name="テキスト ボックス 203"/>
        <xdr:cNvSpPr txBox="1"/>
      </xdr:nvSpPr>
      <xdr:spPr>
        <a:xfrm>
          <a:off x="1784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140715</xdr:rowOff>
    </xdr:from>
    <xdr:to>
      <xdr:col>6</xdr:col>
      <xdr:colOff>38100</xdr:colOff>
      <xdr:row>78</xdr:row>
      <xdr:rowOff>70865</xdr:rowOff>
    </xdr:to>
    <xdr:sp macro="" textlink="">
      <xdr:nvSpPr>
        <xdr:cNvPr id="205" name="楕円 204"/>
        <xdr:cNvSpPr/>
      </xdr:nvSpPr>
      <xdr:spPr>
        <a:xfrm>
          <a:off x="1079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61992</xdr:rowOff>
    </xdr:from>
    <xdr:ext cx="469744" cy="259045"/>
    <xdr:sp macro="" textlink="">
      <xdr:nvSpPr>
        <xdr:cNvPr id="206" name="テキスト ボックス 205"/>
        <xdr:cNvSpPr txBox="1"/>
      </xdr:nvSpPr>
      <xdr:spPr>
        <a:xfrm>
          <a:off x="895428"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119991</xdr:rowOff>
    </xdr:from>
    <xdr:to>
      <xdr:col>24</xdr:col>
      <xdr:colOff>63500</xdr:colOff>
      <xdr:row>97</xdr:row>
      <xdr:rowOff>14215</xdr:rowOff>
    </xdr:to>
    <xdr:cxnSp macro="">
      <xdr:nvCxnSpPr>
        <xdr:cNvPr id="238" name="直線コネクタ 237"/>
        <xdr:cNvCxnSpPr/>
      </xdr:nvCxnSpPr>
      <xdr:spPr>
        <a:xfrm flipV="1">
          <a:off x="3797300" y="16579191"/>
          <a:ext cx="8382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14215</xdr:rowOff>
    </xdr:from>
    <xdr:to>
      <xdr:col>19</xdr:col>
      <xdr:colOff>177800</xdr:colOff>
      <xdr:row>97</xdr:row>
      <xdr:rowOff>97410</xdr:rowOff>
    </xdr:to>
    <xdr:cxnSp macro="">
      <xdr:nvCxnSpPr>
        <xdr:cNvPr id="241" name="直線コネクタ 240"/>
        <xdr:cNvCxnSpPr/>
      </xdr:nvCxnSpPr>
      <xdr:spPr>
        <a:xfrm flipV="1">
          <a:off x="2908300" y="16644865"/>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97410</xdr:rowOff>
    </xdr:from>
    <xdr:to>
      <xdr:col>15</xdr:col>
      <xdr:colOff>50800</xdr:colOff>
      <xdr:row>97</xdr:row>
      <xdr:rowOff>158624</xdr:rowOff>
    </xdr:to>
    <xdr:cxnSp macro="">
      <xdr:nvCxnSpPr>
        <xdr:cNvPr id="244" name="直線コネクタ 243"/>
        <xdr:cNvCxnSpPr/>
      </xdr:nvCxnSpPr>
      <xdr:spPr>
        <a:xfrm flipV="1">
          <a:off x="2019300" y="16728060"/>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158624</xdr:rowOff>
    </xdr:from>
    <xdr:to>
      <xdr:col>10</xdr:col>
      <xdr:colOff>114300</xdr:colOff>
      <xdr:row>98</xdr:row>
      <xdr:rowOff>71789</xdr:rowOff>
    </xdr:to>
    <xdr:cxnSp macro="">
      <xdr:nvCxnSpPr>
        <xdr:cNvPr id="247" name="直線コネクタ 246"/>
        <xdr:cNvCxnSpPr/>
      </xdr:nvCxnSpPr>
      <xdr:spPr>
        <a:xfrm flipV="1">
          <a:off x="1130300" y="16789274"/>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69191</xdr:rowOff>
    </xdr:from>
    <xdr:to>
      <xdr:col>24</xdr:col>
      <xdr:colOff>114300</xdr:colOff>
      <xdr:row>96</xdr:row>
      <xdr:rowOff>170791</xdr:rowOff>
    </xdr:to>
    <xdr:sp macro="" textlink="">
      <xdr:nvSpPr>
        <xdr:cNvPr id="257" name="楕円 256"/>
        <xdr:cNvSpPr/>
      </xdr:nvSpPr>
      <xdr:spPr>
        <a:xfrm>
          <a:off x="4584700" y="165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47618</xdr:rowOff>
    </xdr:from>
    <xdr:ext cx="534377" cy="259045"/>
    <xdr:sp macro="" textlink="">
      <xdr:nvSpPr>
        <xdr:cNvPr id="258" name="扶助費該当値テキスト"/>
        <xdr:cNvSpPr txBox="1"/>
      </xdr:nvSpPr>
      <xdr:spPr>
        <a:xfrm>
          <a:off x="4686300" y="165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134865</xdr:rowOff>
    </xdr:from>
    <xdr:to>
      <xdr:col>20</xdr:col>
      <xdr:colOff>38100</xdr:colOff>
      <xdr:row>97</xdr:row>
      <xdr:rowOff>65015</xdr:rowOff>
    </xdr:to>
    <xdr:sp macro="" textlink="">
      <xdr:nvSpPr>
        <xdr:cNvPr id="259" name="楕円 258"/>
        <xdr:cNvSpPr/>
      </xdr:nvSpPr>
      <xdr:spPr>
        <a:xfrm>
          <a:off x="3746500" y="165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56142</xdr:rowOff>
    </xdr:from>
    <xdr:ext cx="534377" cy="259045"/>
    <xdr:sp macro="" textlink="">
      <xdr:nvSpPr>
        <xdr:cNvPr id="260" name="テキスト ボックス 259"/>
        <xdr:cNvSpPr txBox="1"/>
      </xdr:nvSpPr>
      <xdr:spPr>
        <a:xfrm>
          <a:off x="3530111" y="166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46610</xdr:rowOff>
    </xdr:from>
    <xdr:to>
      <xdr:col>15</xdr:col>
      <xdr:colOff>101600</xdr:colOff>
      <xdr:row>97</xdr:row>
      <xdr:rowOff>148210</xdr:rowOff>
    </xdr:to>
    <xdr:sp macro="" textlink="">
      <xdr:nvSpPr>
        <xdr:cNvPr id="261" name="楕円 260"/>
        <xdr:cNvSpPr/>
      </xdr:nvSpPr>
      <xdr:spPr>
        <a:xfrm>
          <a:off x="2857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139337</xdr:rowOff>
    </xdr:from>
    <xdr:ext cx="534377" cy="259045"/>
    <xdr:sp macro="" textlink="">
      <xdr:nvSpPr>
        <xdr:cNvPr id="262" name="テキスト ボックス 261"/>
        <xdr:cNvSpPr txBox="1"/>
      </xdr:nvSpPr>
      <xdr:spPr>
        <a:xfrm>
          <a:off x="2641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107824</xdr:rowOff>
    </xdr:from>
    <xdr:to>
      <xdr:col>10</xdr:col>
      <xdr:colOff>165100</xdr:colOff>
      <xdr:row>98</xdr:row>
      <xdr:rowOff>37974</xdr:rowOff>
    </xdr:to>
    <xdr:sp macro="" textlink="">
      <xdr:nvSpPr>
        <xdr:cNvPr id="263" name="楕円 262"/>
        <xdr:cNvSpPr/>
      </xdr:nvSpPr>
      <xdr:spPr>
        <a:xfrm>
          <a:off x="1968500" y="167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29101</xdr:rowOff>
    </xdr:from>
    <xdr:ext cx="534377" cy="259045"/>
    <xdr:sp macro="" textlink="">
      <xdr:nvSpPr>
        <xdr:cNvPr id="264" name="テキスト ボックス 263"/>
        <xdr:cNvSpPr txBox="1"/>
      </xdr:nvSpPr>
      <xdr:spPr>
        <a:xfrm>
          <a:off x="1752111" y="168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20989</xdr:rowOff>
    </xdr:from>
    <xdr:to>
      <xdr:col>6</xdr:col>
      <xdr:colOff>38100</xdr:colOff>
      <xdr:row>98</xdr:row>
      <xdr:rowOff>122589</xdr:rowOff>
    </xdr:to>
    <xdr:sp macro="" textlink="">
      <xdr:nvSpPr>
        <xdr:cNvPr id="265" name="楕円 264"/>
        <xdr:cNvSpPr/>
      </xdr:nvSpPr>
      <xdr:spPr>
        <a:xfrm>
          <a:off x="1079500" y="168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113716</xdr:rowOff>
    </xdr:from>
    <xdr:ext cx="534377" cy="259045"/>
    <xdr:sp macro="" textlink="">
      <xdr:nvSpPr>
        <xdr:cNvPr id="266" name="テキスト ボックス 265"/>
        <xdr:cNvSpPr txBox="1"/>
      </xdr:nvSpPr>
      <xdr:spPr>
        <a:xfrm>
          <a:off x="863111" y="169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41478</xdr:rowOff>
    </xdr:from>
    <xdr:to>
      <xdr:col>55</xdr:col>
      <xdr:colOff>0</xdr:colOff>
      <xdr:row>39</xdr:row>
      <xdr:rowOff>93675</xdr:rowOff>
    </xdr:to>
    <xdr:cxnSp macro="">
      <xdr:nvCxnSpPr>
        <xdr:cNvPr id="296" name="直線コネクタ 295"/>
        <xdr:cNvCxnSpPr/>
      </xdr:nvCxnSpPr>
      <xdr:spPr>
        <a:xfrm flipV="1">
          <a:off x="9639300" y="6728028"/>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93675</xdr:rowOff>
    </xdr:from>
    <xdr:to>
      <xdr:col>50</xdr:col>
      <xdr:colOff>114300</xdr:colOff>
      <xdr:row>39</xdr:row>
      <xdr:rowOff>95238</xdr:rowOff>
    </xdr:to>
    <xdr:cxnSp macro="">
      <xdr:nvCxnSpPr>
        <xdr:cNvPr id="299" name="直線コネクタ 298"/>
        <xdr:cNvCxnSpPr/>
      </xdr:nvCxnSpPr>
      <xdr:spPr>
        <a:xfrm flipV="1">
          <a:off x="8750300" y="678022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37402</xdr:rowOff>
    </xdr:from>
    <xdr:to>
      <xdr:col>45</xdr:col>
      <xdr:colOff>177800</xdr:colOff>
      <xdr:row>39</xdr:row>
      <xdr:rowOff>95238</xdr:rowOff>
    </xdr:to>
    <xdr:cxnSp macro="">
      <xdr:nvCxnSpPr>
        <xdr:cNvPr id="302" name="直線コネクタ 301"/>
        <xdr:cNvCxnSpPr/>
      </xdr:nvCxnSpPr>
      <xdr:spPr>
        <a:xfrm>
          <a:off x="7861300" y="6723952"/>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4" name="テキスト ボックス 303"/>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37402</xdr:rowOff>
    </xdr:from>
    <xdr:to>
      <xdr:col>41</xdr:col>
      <xdr:colOff>50800</xdr:colOff>
      <xdr:row>39</xdr:row>
      <xdr:rowOff>71425</xdr:rowOff>
    </xdr:to>
    <xdr:cxnSp macro="">
      <xdr:nvCxnSpPr>
        <xdr:cNvPr id="305" name="直線コネクタ 304"/>
        <xdr:cNvCxnSpPr/>
      </xdr:nvCxnSpPr>
      <xdr:spPr>
        <a:xfrm flipV="1">
          <a:off x="6972300" y="672395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162128</xdr:rowOff>
    </xdr:from>
    <xdr:to>
      <xdr:col>55</xdr:col>
      <xdr:colOff>50800</xdr:colOff>
      <xdr:row>39</xdr:row>
      <xdr:rowOff>92278</xdr:rowOff>
    </xdr:to>
    <xdr:sp macro="" textlink="">
      <xdr:nvSpPr>
        <xdr:cNvPr id="315" name="楕円 314"/>
        <xdr:cNvSpPr/>
      </xdr:nvSpPr>
      <xdr:spPr>
        <a:xfrm>
          <a:off x="10426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77055</xdr:rowOff>
    </xdr:from>
    <xdr:ext cx="534377" cy="259045"/>
    <xdr:sp macro="" textlink="">
      <xdr:nvSpPr>
        <xdr:cNvPr id="316" name="補助費等該当値テキスト"/>
        <xdr:cNvSpPr txBox="1"/>
      </xdr:nvSpPr>
      <xdr:spPr>
        <a:xfrm>
          <a:off x="10528300" y="65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42875</xdr:rowOff>
    </xdr:from>
    <xdr:to>
      <xdr:col>50</xdr:col>
      <xdr:colOff>165100</xdr:colOff>
      <xdr:row>39</xdr:row>
      <xdr:rowOff>144475</xdr:rowOff>
    </xdr:to>
    <xdr:sp macro="" textlink="">
      <xdr:nvSpPr>
        <xdr:cNvPr id="317" name="楕円 316"/>
        <xdr:cNvSpPr/>
      </xdr:nvSpPr>
      <xdr:spPr>
        <a:xfrm>
          <a:off x="9588500" y="67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135602</xdr:rowOff>
    </xdr:from>
    <xdr:ext cx="469744" cy="259045"/>
    <xdr:sp macro="" textlink="">
      <xdr:nvSpPr>
        <xdr:cNvPr id="318" name="テキスト ボックス 317"/>
        <xdr:cNvSpPr txBox="1"/>
      </xdr:nvSpPr>
      <xdr:spPr>
        <a:xfrm>
          <a:off x="9404428" y="68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44438</xdr:rowOff>
    </xdr:from>
    <xdr:to>
      <xdr:col>46</xdr:col>
      <xdr:colOff>38100</xdr:colOff>
      <xdr:row>39</xdr:row>
      <xdr:rowOff>146038</xdr:rowOff>
    </xdr:to>
    <xdr:sp macro="" textlink="">
      <xdr:nvSpPr>
        <xdr:cNvPr id="319" name="楕円 318"/>
        <xdr:cNvSpPr/>
      </xdr:nvSpPr>
      <xdr:spPr>
        <a:xfrm>
          <a:off x="8699500" y="67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137165</xdr:rowOff>
    </xdr:from>
    <xdr:ext cx="469744" cy="259045"/>
    <xdr:sp macro="" textlink="">
      <xdr:nvSpPr>
        <xdr:cNvPr id="320" name="テキスト ボックス 319"/>
        <xdr:cNvSpPr txBox="1"/>
      </xdr:nvSpPr>
      <xdr:spPr>
        <a:xfrm>
          <a:off x="8515428" y="6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158052</xdr:rowOff>
    </xdr:from>
    <xdr:to>
      <xdr:col>41</xdr:col>
      <xdr:colOff>101600</xdr:colOff>
      <xdr:row>39</xdr:row>
      <xdr:rowOff>88202</xdr:rowOff>
    </xdr:to>
    <xdr:sp macro="" textlink="">
      <xdr:nvSpPr>
        <xdr:cNvPr id="321" name="楕円 320"/>
        <xdr:cNvSpPr/>
      </xdr:nvSpPr>
      <xdr:spPr>
        <a:xfrm>
          <a:off x="7810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79329</xdr:rowOff>
    </xdr:from>
    <xdr:ext cx="534377" cy="259045"/>
    <xdr:sp macro="" textlink="">
      <xdr:nvSpPr>
        <xdr:cNvPr id="322" name="テキスト ボックス 321"/>
        <xdr:cNvSpPr txBox="1"/>
      </xdr:nvSpPr>
      <xdr:spPr>
        <a:xfrm>
          <a:off x="7594111" y="67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20625</xdr:rowOff>
    </xdr:from>
    <xdr:to>
      <xdr:col>36</xdr:col>
      <xdr:colOff>165100</xdr:colOff>
      <xdr:row>39</xdr:row>
      <xdr:rowOff>122225</xdr:rowOff>
    </xdr:to>
    <xdr:sp macro="" textlink="">
      <xdr:nvSpPr>
        <xdr:cNvPr id="323" name="楕円 322"/>
        <xdr:cNvSpPr/>
      </xdr:nvSpPr>
      <xdr:spPr>
        <a:xfrm>
          <a:off x="6921500" y="67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113352</xdr:rowOff>
    </xdr:from>
    <xdr:ext cx="469744" cy="259045"/>
    <xdr:sp macro="" textlink="">
      <xdr:nvSpPr>
        <xdr:cNvPr id="324" name="テキスト ボックス 323"/>
        <xdr:cNvSpPr txBox="1"/>
      </xdr:nvSpPr>
      <xdr:spPr>
        <a:xfrm>
          <a:off x="6737428" y="67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95009</xdr:rowOff>
    </xdr:from>
    <xdr:to>
      <xdr:col>55</xdr:col>
      <xdr:colOff>0</xdr:colOff>
      <xdr:row>56</xdr:row>
      <xdr:rowOff>66091</xdr:rowOff>
    </xdr:to>
    <xdr:cxnSp macro="">
      <xdr:nvCxnSpPr>
        <xdr:cNvPr id="353" name="直線コネクタ 352"/>
        <xdr:cNvCxnSpPr/>
      </xdr:nvCxnSpPr>
      <xdr:spPr>
        <a:xfrm flipV="1">
          <a:off x="9639300" y="9353309"/>
          <a:ext cx="838200" cy="3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66091</xdr:rowOff>
    </xdr:from>
    <xdr:to>
      <xdr:col>50</xdr:col>
      <xdr:colOff>114300</xdr:colOff>
      <xdr:row>56</xdr:row>
      <xdr:rowOff>83903</xdr:rowOff>
    </xdr:to>
    <xdr:cxnSp macro="">
      <xdr:nvCxnSpPr>
        <xdr:cNvPr id="356" name="直線コネクタ 355"/>
        <xdr:cNvCxnSpPr/>
      </xdr:nvCxnSpPr>
      <xdr:spPr>
        <a:xfrm flipV="1">
          <a:off x="8750300" y="9667291"/>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83903</xdr:rowOff>
    </xdr:from>
    <xdr:to>
      <xdr:col>45</xdr:col>
      <xdr:colOff>177800</xdr:colOff>
      <xdr:row>57</xdr:row>
      <xdr:rowOff>826</xdr:rowOff>
    </xdr:to>
    <xdr:cxnSp macro="">
      <xdr:nvCxnSpPr>
        <xdr:cNvPr id="359" name="直線コネクタ 358"/>
        <xdr:cNvCxnSpPr/>
      </xdr:nvCxnSpPr>
      <xdr:spPr>
        <a:xfrm flipV="1">
          <a:off x="7861300" y="9685103"/>
          <a:ext cx="8890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82055</xdr:rowOff>
    </xdr:from>
    <xdr:to>
      <xdr:col>41</xdr:col>
      <xdr:colOff>50800</xdr:colOff>
      <xdr:row>57</xdr:row>
      <xdr:rowOff>826</xdr:rowOff>
    </xdr:to>
    <xdr:cxnSp macro="">
      <xdr:nvCxnSpPr>
        <xdr:cNvPr id="362" name="直線コネクタ 361"/>
        <xdr:cNvCxnSpPr/>
      </xdr:nvCxnSpPr>
      <xdr:spPr>
        <a:xfrm>
          <a:off x="6972300" y="968325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44209</xdr:rowOff>
    </xdr:from>
    <xdr:to>
      <xdr:col>55</xdr:col>
      <xdr:colOff>50800</xdr:colOff>
      <xdr:row>54</xdr:row>
      <xdr:rowOff>145809</xdr:rowOff>
    </xdr:to>
    <xdr:sp macro="" textlink="">
      <xdr:nvSpPr>
        <xdr:cNvPr id="372" name="楕円 371"/>
        <xdr:cNvSpPr/>
      </xdr:nvSpPr>
      <xdr:spPr>
        <a:xfrm>
          <a:off x="10426700" y="9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67086</xdr:rowOff>
    </xdr:from>
    <xdr:ext cx="534377" cy="259045"/>
    <xdr:sp macro="" textlink="">
      <xdr:nvSpPr>
        <xdr:cNvPr id="373" name="普通建設事業費該当値テキスト"/>
        <xdr:cNvSpPr txBox="1"/>
      </xdr:nvSpPr>
      <xdr:spPr>
        <a:xfrm>
          <a:off x="10528300" y="91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15291</xdr:rowOff>
    </xdr:from>
    <xdr:to>
      <xdr:col>50</xdr:col>
      <xdr:colOff>165100</xdr:colOff>
      <xdr:row>56</xdr:row>
      <xdr:rowOff>116891</xdr:rowOff>
    </xdr:to>
    <xdr:sp macro="" textlink="">
      <xdr:nvSpPr>
        <xdr:cNvPr id="374" name="楕円 373"/>
        <xdr:cNvSpPr/>
      </xdr:nvSpPr>
      <xdr:spPr>
        <a:xfrm>
          <a:off x="9588500" y="96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108018</xdr:rowOff>
    </xdr:from>
    <xdr:ext cx="534377" cy="259045"/>
    <xdr:sp macro="" textlink="">
      <xdr:nvSpPr>
        <xdr:cNvPr id="375" name="テキスト ボックス 374"/>
        <xdr:cNvSpPr txBox="1"/>
      </xdr:nvSpPr>
      <xdr:spPr>
        <a:xfrm>
          <a:off x="9372111" y="97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33103</xdr:rowOff>
    </xdr:from>
    <xdr:to>
      <xdr:col>46</xdr:col>
      <xdr:colOff>38100</xdr:colOff>
      <xdr:row>56</xdr:row>
      <xdr:rowOff>134703</xdr:rowOff>
    </xdr:to>
    <xdr:sp macro="" textlink="">
      <xdr:nvSpPr>
        <xdr:cNvPr id="376" name="楕円 375"/>
        <xdr:cNvSpPr/>
      </xdr:nvSpPr>
      <xdr:spPr>
        <a:xfrm>
          <a:off x="8699500" y="96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125830</xdr:rowOff>
    </xdr:from>
    <xdr:ext cx="534377" cy="259045"/>
    <xdr:sp macro="" textlink="">
      <xdr:nvSpPr>
        <xdr:cNvPr id="377" name="テキスト ボックス 376"/>
        <xdr:cNvSpPr txBox="1"/>
      </xdr:nvSpPr>
      <xdr:spPr>
        <a:xfrm>
          <a:off x="8483111" y="9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121476</xdr:rowOff>
    </xdr:from>
    <xdr:to>
      <xdr:col>41</xdr:col>
      <xdr:colOff>101600</xdr:colOff>
      <xdr:row>57</xdr:row>
      <xdr:rowOff>51626</xdr:rowOff>
    </xdr:to>
    <xdr:sp macro="" textlink="">
      <xdr:nvSpPr>
        <xdr:cNvPr id="378" name="楕円 377"/>
        <xdr:cNvSpPr/>
      </xdr:nvSpPr>
      <xdr:spPr>
        <a:xfrm>
          <a:off x="7810500" y="97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42753</xdr:rowOff>
    </xdr:from>
    <xdr:ext cx="534377" cy="259045"/>
    <xdr:sp macro="" textlink="">
      <xdr:nvSpPr>
        <xdr:cNvPr id="379" name="テキスト ボックス 378"/>
        <xdr:cNvSpPr txBox="1"/>
      </xdr:nvSpPr>
      <xdr:spPr>
        <a:xfrm>
          <a:off x="7594111" y="98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31255</xdr:rowOff>
    </xdr:from>
    <xdr:to>
      <xdr:col>36</xdr:col>
      <xdr:colOff>165100</xdr:colOff>
      <xdr:row>56</xdr:row>
      <xdr:rowOff>132855</xdr:rowOff>
    </xdr:to>
    <xdr:sp macro="" textlink="">
      <xdr:nvSpPr>
        <xdr:cNvPr id="380" name="楕円 379"/>
        <xdr:cNvSpPr/>
      </xdr:nvSpPr>
      <xdr:spPr>
        <a:xfrm>
          <a:off x="6921500" y="9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123982</xdr:rowOff>
    </xdr:from>
    <xdr:ext cx="534377" cy="259045"/>
    <xdr:sp macro="" textlink="">
      <xdr:nvSpPr>
        <xdr:cNvPr id="381" name="テキスト ボックス 380"/>
        <xdr:cNvSpPr txBox="1"/>
      </xdr:nvSpPr>
      <xdr:spPr>
        <a:xfrm>
          <a:off x="6705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130975</xdr:rowOff>
    </xdr:from>
    <xdr:to>
      <xdr:col>55</xdr:col>
      <xdr:colOff>0</xdr:colOff>
      <xdr:row>76</xdr:row>
      <xdr:rowOff>160502</xdr:rowOff>
    </xdr:to>
    <xdr:cxnSp macro="">
      <xdr:nvCxnSpPr>
        <xdr:cNvPr id="410" name="直線コネクタ 409"/>
        <xdr:cNvCxnSpPr/>
      </xdr:nvCxnSpPr>
      <xdr:spPr>
        <a:xfrm flipV="1">
          <a:off x="9639300" y="12646825"/>
          <a:ext cx="838200" cy="5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150749</xdr:rowOff>
    </xdr:from>
    <xdr:to>
      <xdr:col>50</xdr:col>
      <xdr:colOff>114300</xdr:colOff>
      <xdr:row>76</xdr:row>
      <xdr:rowOff>160502</xdr:rowOff>
    </xdr:to>
    <xdr:cxnSp macro="">
      <xdr:nvCxnSpPr>
        <xdr:cNvPr id="413" name="直線コネクタ 412"/>
        <xdr:cNvCxnSpPr/>
      </xdr:nvCxnSpPr>
      <xdr:spPr>
        <a:xfrm>
          <a:off x="8750300" y="1318094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150749</xdr:rowOff>
    </xdr:from>
    <xdr:to>
      <xdr:col>45</xdr:col>
      <xdr:colOff>177800</xdr:colOff>
      <xdr:row>78</xdr:row>
      <xdr:rowOff>7607</xdr:rowOff>
    </xdr:to>
    <xdr:cxnSp macro="">
      <xdr:nvCxnSpPr>
        <xdr:cNvPr id="416" name="直線コネクタ 415"/>
        <xdr:cNvCxnSpPr/>
      </xdr:nvCxnSpPr>
      <xdr:spPr>
        <a:xfrm flipV="1">
          <a:off x="7861300" y="13180949"/>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80175</xdr:rowOff>
    </xdr:from>
    <xdr:to>
      <xdr:col>55</xdr:col>
      <xdr:colOff>50800</xdr:colOff>
      <xdr:row>74</xdr:row>
      <xdr:rowOff>10325</xdr:rowOff>
    </xdr:to>
    <xdr:sp macro="" textlink="">
      <xdr:nvSpPr>
        <xdr:cNvPr id="426" name="楕円 425"/>
        <xdr:cNvSpPr/>
      </xdr:nvSpPr>
      <xdr:spPr>
        <a:xfrm>
          <a:off x="10426700" y="125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103052</xdr:rowOff>
    </xdr:from>
    <xdr:ext cx="534377" cy="259045"/>
    <xdr:sp macro="" textlink="">
      <xdr:nvSpPr>
        <xdr:cNvPr id="427" name="普通建設事業費 （ うち新規整備　）該当値テキスト"/>
        <xdr:cNvSpPr txBox="1"/>
      </xdr:nvSpPr>
      <xdr:spPr>
        <a:xfrm>
          <a:off x="10528300" y="124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109702</xdr:rowOff>
    </xdr:from>
    <xdr:to>
      <xdr:col>50</xdr:col>
      <xdr:colOff>165100</xdr:colOff>
      <xdr:row>77</xdr:row>
      <xdr:rowOff>39852</xdr:rowOff>
    </xdr:to>
    <xdr:sp macro="" textlink="">
      <xdr:nvSpPr>
        <xdr:cNvPr id="428" name="楕円 427"/>
        <xdr:cNvSpPr/>
      </xdr:nvSpPr>
      <xdr:spPr>
        <a:xfrm>
          <a:off x="9588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56380</xdr:rowOff>
    </xdr:from>
    <xdr:ext cx="534377" cy="259045"/>
    <xdr:sp macro="" textlink="">
      <xdr:nvSpPr>
        <xdr:cNvPr id="429" name="テキスト ボックス 428"/>
        <xdr:cNvSpPr txBox="1"/>
      </xdr:nvSpPr>
      <xdr:spPr>
        <a:xfrm>
          <a:off x="9372111" y="129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99949</xdr:rowOff>
    </xdr:from>
    <xdr:to>
      <xdr:col>46</xdr:col>
      <xdr:colOff>38100</xdr:colOff>
      <xdr:row>77</xdr:row>
      <xdr:rowOff>30099</xdr:rowOff>
    </xdr:to>
    <xdr:sp macro="" textlink="">
      <xdr:nvSpPr>
        <xdr:cNvPr id="430" name="楕円 429"/>
        <xdr:cNvSpPr/>
      </xdr:nvSpPr>
      <xdr:spPr>
        <a:xfrm>
          <a:off x="8699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21226</xdr:rowOff>
    </xdr:from>
    <xdr:ext cx="534377" cy="259045"/>
    <xdr:sp macro="" textlink="">
      <xdr:nvSpPr>
        <xdr:cNvPr id="431" name="テキスト ボックス 430"/>
        <xdr:cNvSpPr txBox="1"/>
      </xdr:nvSpPr>
      <xdr:spPr>
        <a:xfrm>
          <a:off x="8483111" y="132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128257</xdr:rowOff>
    </xdr:from>
    <xdr:to>
      <xdr:col>41</xdr:col>
      <xdr:colOff>101600</xdr:colOff>
      <xdr:row>78</xdr:row>
      <xdr:rowOff>58407</xdr:rowOff>
    </xdr:to>
    <xdr:sp macro="" textlink="">
      <xdr:nvSpPr>
        <xdr:cNvPr id="432" name="楕円 431"/>
        <xdr:cNvSpPr/>
      </xdr:nvSpPr>
      <xdr:spPr>
        <a:xfrm>
          <a:off x="7810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49534</xdr:rowOff>
    </xdr:from>
    <xdr:ext cx="469744" cy="259045"/>
    <xdr:sp macro="" textlink="">
      <xdr:nvSpPr>
        <xdr:cNvPr id="433" name="テキスト ボックス 432"/>
        <xdr:cNvSpPr txBox="1"/>
      </xdr:nvSpPr>
      <xdr:spPr>
        <a:xfrm>
          <a:off x="7626428" y="134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33699</xdr:rowOff>
    </xdr:from>
    <xdr:to>
      <xdr:col>55</xdr:col>
      <xdr:colOff>0</xdr:colOff>
      <xdr:row>97</xdr:row>
      <xdr:rowOff>75874</xdr:rowOff>
    </xdr:to>
    <xdr:cxnSp macro="">
      <xdr:nvCxnSpPr>
        <xdr:cNvPr id="460" name="直線コネクタ 459"/>
        <xdr:cNvCxnSpPr/>
      </xdr:nvCxnSpPr>
      <xdr:spPr>
        <a:xfrm>
          <a:off x="9639300" y="16664349"/>
          <a:ext cx="8382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33699</xdr:rowOff>
    </xdr:from>
    <xdr:to>
      <xdr:col>50</xdr:col>
      <xdr:colOff>114300</xdr:colOff>
      <xdr:row>97</xdr:row>
      <xdr:rowOff>142055</xdr:rowOff>
    </xdr:to>
    <xdr:cxnSp macro="">
      <xdr:nvCxnSpPr>
        <xdr:cNvPr id="463" name="直線コネクタ 462"/>
        <xdr:cNvCxnSpPr/>
      </xdr:nvCxnSpPr>
      <xdr:spPr>
        <a:xfrm flipV="1">
          <a:off x="8750300" y="1666434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60010</xdr:rowOff>
    </xdr:from>
    <xdr:to>
      <xdr:col>45</xdr:col>
      <xdr:colOff>177800</xdr:colOff>
      <xdr:row>97</xdr:row>
      <xdr:rowOff>142055</xdr:rowOff>
    </xdr:to>
    <xdr:cxnSp macro="">
      <xdr:nvCxnSpPr>
        <xdr:cNvPr id="466" name="直線コネクタ 465"/>
        <xdr:cNvCxnSpPr/>
      </xdr:nvCxnSpPr>
      <xdr:spPr>
        <a:xfrm>
          <a:off x="7861300" y="16690660"/>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25074</xdr:rowOff>
    </xdr:from>
    <xdr:to>
      <xdr:col>55</xdr:col>
      <xdr:colOff>50800</xdr:colOff>
      <xdr:row>97</xdr:row>
      <xdr:rowOff>126674</xdr:rowOff>
    </xdr:to>
    <xdr:sp macro="" textlink="">
      <xdr:nvSpPr>
        <xdr:cNvPr id="476" name="楕円 475"/>
        <xdr:cNvSpPr/>
      </xdr:nvSpPr>
      <xdr:spPr>
        <a:xfrm>
          <a:off x="10426700" y="166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3501</xdr:rowOff>
    </xdr:from>
    <xdr:ext cx="534377" cy="259045"/>
    <xdr:sp macro="" textlink="">
      <xdr:nvSpPr>
        <xdr:cNvPr id="477" name="普通建設事業費 （ うち更新整備　）該当値テキスト"/>
        <xdr:cNvSpPr txBox="1"/>
      </xdr:nvSpPr>
      <xdr:spPr>
        <a:xfrm>
          <a:off x="10528300"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154349</xdr:rowOff>
    </xdr:from>
    <xdr:to>
      <xdr:col>50</xdr:col>
      <xdr:colOff>165100</xdr:colOff>
      <xdr:row>97</xdr:row>
      <xdr:rowOff>84499</xdr:rowOff>
    </xdr:to>
    <xdr:sp macro="" textlink="">
      <xdr:nvSpPr>
        <xdr:cNvPr id="478" name="楕円 477"/>
        <xdr:cNvSpPr/>
      </xdr:nvSpPr>
      <xdr:spPr>
        <a:xfrm>
          <a:off x="9588500" y="166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75626</xdr:rowOff>
    </xdr:from>
    <xdr:ext cx="534377" cy="259045"/>
    <xdr:sp macro="" textlink="">
      <xdr:nvSpPr>
        <xdr:cNvPr id="479" name="テキスト ボックス 478"/>
        <xdr:cNvSpPr txBox="1"/>
      </xdr:nvSpPr>
      <xdr:spPr>
        <a:xfrm>
          <a:off x="9372111" y="167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91255</xdr:rowOff>
    </xdr:from>
    <xdr:to>
      <xdr:col>46</xdr:col>
      <xdr:colOff>38100</xdr:colOff>
      <xdr:row>98</xdr:row>
      <xdr:rowOff>21405</xdr:rowOff>
    </xdr:to>
    <xdr:sp macro="" textlink="">
      <xdr:nvSpPr>
        <xdr:cNvPr id="480" name="楕円 479"/>
        <xdr:cNvSpPr/>
      </xdr:nvSpPr>
      <xdr:spPr>
        <a:xfrm>
          <a:off x="86995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12532</xdr:rowOff>
    </xdr:from>
    <xdr:ext cx="469744" cy="259045"/>
    <xdr:sp macro="" textlink="">
      <xdr:nvSpPr>
        <xdr:cNvPr id="481" name="テキスト ボックス 480"/>
        <xdr:cNvSpPr txBox="1"/>
      </xdr:nvSpPr>
      <xdr:spPr>
        <a:xfrm>
          <a:off x="8515428" y="168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9210</xdr:rowOff>
    </xdr:from>
    <xdr:to>
      <xdr:col>41</xdr:col>
      <xdr:colOff>101600</xdr:colOff>
      <xdr:row>97</xdr:row>
      <xdr:rowOff>110810</xdr:rowOff>
    </xdr:to>
    <xdr:sp macro="" textlink="">
      <xdr:nvSpPr>
        <xdr:cNvPr id="482" name="楕円 481"/>
        <xdr:cNvSpPr/>
      </xdr:nvSpPr>
      <xdr:spPr>
        <a:xfrm>
          <a:off x="781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101937</xdr:rowOff>
    </xdr:from>
    <xdr:ext cx="534377" cy="259045"/>
    <xdr:sp macro="" textlink="">
      <xdr:nvSpPr>
        <xdr:cNvPr id="483" name="テキスト ボックス 482"/>
        <xdr:cNvSpPr txBox="1"/>
      </xdr:nvSpPr>
      <xdr:spPr>
        <a:xfrm>
          <a:off x="759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138923</xdr:rowOff>
    </xdr:from>
    <xdr:to>
      <xdr:col>76</xdr:col>
      <xdr:colOff>114300</xdr:colOff>
      <xdr:row>38</xdr:row>
      <xdr:rowOff>139700</xdr:rowOff>
    </xdr:to>
    <xdr:cxnSp macro="">
      <xdr:nvCxnSpPr>
        <xdr:cNvPr id="516" name="直線コネクタ 515"/>
        <xdr:cNvCxnSpPr/>
      </xdr:nvCxnSpPr>
      <xdr:spPr>
        <a:xfrm>
          <a:off x="13703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137963</xdr:rowOff>
    </xdr:from>
    <xdr:to>
      <xdr:col>71</xdr:col>
      <xdr:colOff>177800</xdr:colOff>
      <xdr:row>38</xdr:row>
      <xdr:rowOff>138923</xdr:rowOff>
    </xdr:to>
    <xdr:cxnSp macro="">
      <xdr:nvCxnSpPr>
        <xdr:cNvPr id="519" name="直線コネクタ 518"/>
        <xdr:cNvCxnSpPr/>
      </xdr:nvCxnSpPr>
      <xdr:spPr>
        <a:xfrm>
          <a:off x="12814300" y="665306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88123</xdr:rowOff>
    </xdr:from>
    <xdr:to>
      <xdr:col>72</xdr:col>
      <xdr:colOff>38100</xdr:colOff>
      <xdr:row>39</xdr:row>
      <xdr:rowOff>18273</xdr:rowOff>
    </xdr:to>
    <xdr:sp macro="" textlink="">
      <xdr:nvSpPr>
        <xdr:cNvPr id="535" name="楕円 534"/>
        <xdr:cNvSpPr/>
      </xdr:nvSpPr>
      <xdr:spPr>
        <a:xfrm>
          <a:off x="1365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9400</xdr:rowOff>
    </xdr:from>
    <xdr:ext cx="313932" cy="259045"/>
    <xdr:sp macro="" textlink="">
      <xdr:nvSpPr>
        <xdr:cNvPr id="536" name="テキスト ボックス 535"/>
        <xdr:cNvSpPr txBox="1"/>
      </xdr:nvSpPr>
      <xdr:spPr>
        <a:xfrm>
          <a:off x="1354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87163</xdr:rowOff>
    </xdr:from>
    <xdr:to>
      <xdr:col>67</xdr:col>
      <xdr:colOff>101600</xdr:colOff>
      <xdr:row>39</xdr:row>
      <xdr:rowOff>17313</xdr:rowOff>
    </xdr:to>
    <xdr:sp macro="" textlink="">
      <xdr:nvSpPr>
        <xdr:cNvPr id="537" name="楕円 536"/>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8440</xdr:rowOff>
    </xdr:from>
    <xdr:ext cx="313932" cy="259045"/>
    <xdr:sp macro="" textlink="">
      <xdr:nvSpPr>
        <xdr:cNvPr id="538" name="テキスト ボックス 537"/>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30087</xdr:rowOff>
    </xdr:from>
    <xdr:to>
      <xdr:col>85</xdr:col>
      <xdr:colOff>127000</xdr:colOff>
      <xdr:row>79</xdr:row>
      <xdr:rowOff>50614</xdr:rowOff>
    </xdr:to>
    <xdr:cxnSp macro="">
      <xdr:nvCxnSpPr>
        <xdr:cNvPr id="615" name="直線コネクタ 614"/>
        <xdr:cNvCxnSpPr/>
      </xdr:nvCxnSpPr>
      <xdr:spPr>
        <a:xfrm flipV="1">
          <a:off x="15481300" y="13574637"/>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50614</xdr:rowOff>
    </xdr:from>
    <xdr:to>
      <xdr:col>81</xdr:col>
      <xdr:colOff>50800</xdr:colOff>
      <xdr:row>79</xdr:row>
      <xdr:rowOff>64582</xdr:rowOff>
    </xdr:to>
    <xdr:cxnSp macro="">
      <xdr:nvCxnSpPr>
        <xdr:cNvPr id="618" name="直線コネクタ 617"/>
        <xdr:cNvCxnSpPr/>
      </xdr:nvCxnSpPr>
      <xdr:spPr>
        <a:xfrm flipV="1">
          <a:off x="14592300" y="13595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170562</xdr:rowOff>
    </xdr:from>
    <xdr:to>
      <xdr:col>76</xdr:col>
      <xdr:colOff>114300</xdr:colOff>
      <xdr:row>79</xdr:row>
      <xdr:rowOff>64582</xdr:rowOff>
    </xdr:to>
    <xdr:cxnSp macro="">
      <xdr:nvCxnSpPr>
        <xdr:cNvPr id="621" name="直線コネクタ 620"/>
        <xdr:cNvCxnSpPr/>
      </xdr:nvCxnSpPr>
      <xdr:spPr>
        <a:xfrm>
          <a:off x="13703300" y="135436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148982</xdr:rowOff>
    </xdr:from>
    <xdr:to>
      <xdr:col>71</xdr:col>
      <xdr:colOff>177800</xdr:colOff>
      <xdr:row>78</xdr:row>
      <xdr:rowOff>170562</xdr:rowOff>
    </xdr:to>
    <xdr:cxnSp macro="">
      <xdr:nvCxnSpPr>
        <xdr:cNvPr id="624" name="直線コネクタ 623"/>
        <xdr:cNvCxnSpPr/>
      </xdr:nvCxnSpPr>
      <xdr:spPr>
        <a:xfrm>
          <a:off x="12814300" y="13522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150737</xdr:rowOff>
    </xdr:from>
    <xdr:to>
      <xdr:col>85</xdr:col>
      <xdr:colOff>177800</xdr:colOff>
      <xdr:row>79</xdr:row>
      <xdr:rowOff>80887</xdr:rowOff>
    </xdr:to>
    <xdr:sp macro="" textlink="">
      <xdr:nvSpPr>
        <xdr:cNvPr id="634" name="楕円 633"/>
        <xdr:cNvSpPr/>
      </xdr:nvSpPr>
      <xdr:spPr>
        <a:xfrm>
          <a:off x="162687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65664</xdr:rowOff>
    </xdr:from>
    <xdr:ext cx="534377" cy="259045"/>
    <xdr:sp macro="" textlink="">
      <xdr:nvSpPr>
        <xdr:cNvPr id="635" name="公債費該当値テキスト"/>
        <xdr:cNvSpPr txBox="1"/>
      </xdr:nvSpPr>
      <xdr:spPr>
        <a:xfrm>
          <a:off x="16370300" y="134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171264</xdr:rowOff>
    </xdr:from>
    <xdr:to>
      <xdr:col>81</xdr:col>
      <xdr:colOff>101600</xdr:colOff>
      <xdr:row>79</xdr:row>
      <xdr:rowOff>101414</xdr:rowOff>
    </xdr:to>
    <xdr:sp macro="" textlink="">
      <xdr:nvSpPr>
        <xdr:cNvPr id="636" name="楕円 635"/>
        <xdr:cNvSpPr/>
      </xdr:nvSpPr>
      <xdr:spPr>
        <a:xfrm>
          <a:off x="15430500" y="135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92541</xdr:rowOff>
    </xdr:from>
    <xdr:ext cx="534377" cy="259045"/>
    <xdr:sp macro="" textlink="">
      <xdr:nvSpPr>
        <xdr:cNvPr id="637" name="テキスト ボックス 636"/>
        <xdr:cNvSpPr txBox="1"/>
      </xdr:nvSpPr>
      <xdr:spPr>
        <a:xfrm>
          <a:off x="15214111" y="136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13782</xdr:rowOff>
    </xdr:from>
    <xdr:to>
      <xdr:col>76</xdr:col>
      <xdr:colOff>165100</xdr:colOff>
      <xdr:row>79</xdr:row>
      <xdr:rowOff>115382</xdr:rowOff>
    </xdr:to>
    <xdr:sp macro="" textlink="">
      <xdr:nvSpPr>
        <xdr:cNvPr id="638" name="楕円 637"/>
        <xdr:cNvSpPr/>
      </xdr:nvSpPr>
      <xdr:spPr>
        <a:xfrm>
          <a:off x="145415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106509</xdr:rowOff>
    </xdr:from>
    <xdr:ext cx="534377" cy="259045"/>
    <xdr:sp macro="" textlink="">
      <xdr:nvSpPr>
        <xdr:cNvPr id="639" name="テキスト ボックス 638"/>
        <xdr:cNvSpPr txBox="1"/>
      </xdr:nvSpPr>
      <xdr:spPr>
        <a:xfrm>
          <a:off x="14325111" y="1365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119762</xdr:rowOff>
    </xdr:from>
    <xdr:to>
      <xdr:col>72</xdr:col>
      <xdr:colOff>38100</xdr:colOff>
      <xdr:row>79</xdr:row>
      <xdr:rowOff>49912</xdr:rowOff>
    </xdr:to>
    <xdr:sp macro="" textlink="">
      <xdr:nvSpPr>
        <xdr:cNvPr id="640" name="楕円 639"/>
        <xdr:cNvSpPr/>
      </xdr:nvSpPr>
      <xdr:spPr>
        <a:xfrm>
          <a:off x="13652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41039</xdr:rowOff>
    </xdr:from>
    <xdr:ext cx="534377" cy="259045"/>
    <xdr:sp macro="" textlink="">
      <xdr:nvSpPr>
        <xdr:cNvPr id="641" name="テキスト ボックス 640"/>
        <xdr:cNvSpPr txBox="1"/>
      </xdr:nvSpPr>
      <xdr:spPr>
        <a:xfrm>
          <a:off x="13436111" y="135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98182</xdr:rowOff>
    </xdr:from>
    <xdr:to>
      <xdr:col>67</xdr:col>
      <xdr:colOff>101600</xdr:colOff>
      <xdr:row>79</xdr:row>
      <xdr:rowOff>28332</xdr:rowOff>
    </xdr:to>
    <xdr:sp macro="" textlink="">
      <xdr:nvSpPr>
        <xdr:cNvPr id="642" name="楕円 641"/>
        <xdr:cNvSpPr/>
      </xdr:nvSpPr>
      <xdr:spPr>
        <a:xfrm>
          <a:off x="12763500" y="134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19459</xdr:rowOff>
    </xdr:from>
    <xdr:ext cx="534377" cy="259045"/>
    <xdr:sp macro="" textlink="">
      <xdr:nvSpPr>
        <xdr:cNvPr id="643" name="テキスト ボックス 642"/>
        <xdr:cNvSpPr txBox="1"/>
      </xdr:nvSpPr>
      <xdr:spPr>
        <a:xfrm>
          <a:off x="12547111" y="135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15504</xdr:rowOff>
    </xdr:from>
    <xdr:to>
      <xdr:col>85</xdr:col>
      <xdr:colOff>127000</xdr:colOff>
      <xdr:row>99</xdr:row>
      <xdr:rowOff>31376</xdr:rowOff>
    </xdr:to>
    <xdr:cxnSp macro="">
      <xdr:nvCxnSpPr>
        <xdr:cNvPr id="674" name="直線コネクタ 673"/>
        <xdr:cNvCxnSpPr/>
      </xdr:nvCxnSpPr>
      <xdr:spPr>
        <a:xfrm>
          <a:off x="15481300" y="16989054"/>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95188</xdr:rowOff>
    </xdr:from>
    <xdr:to>
      <xdr:col>81</xdr:col>
      <xdr:colOff>50800</xdr:colOff>
      <xdr:row>99</xdr:row>
      <xdr:rowOff>15504</xdr:rowOff>
    </xdr:to>
    <xdr:cxnSp macro="">
      <xdr:nvCxnSpPr>
        <xdr:cNvPr id="677" name="直線コネクタ 676"/>
        <xdr:cNvCxnSpPr/>
      </xdr:nvCxnSpPr>
      <xdr:spPr>
        <a:xfrm>
          <a:off x="14592300" y="16897288"/>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95188</xdr:rowOff>
    </xdr:from>
    <xdr:to>
      <xdr:col>76</xdr:col>
      <xdr:colOff>114300</xdr:colOff>
      <xdr:row>99</xdr:row>
      <xdr:rowOff>51298</xdr:rowOff>
    </xdr:to>
    <xdr:cxnSp macro="">
      <xdr:nvCxnSpPr>
        <xdr:cNvPr id="680" name="直線コネクタ 679"/>
        <xdr:cNvCxnSpPr/>
      </xdr:nvCxnSpPr>
      <xdr:spPr>
        <a:xfrm flipV="1">
          <a:off x="13703300" y="16897288"/>
          <a:ext cx="889000" cy="1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40357</xdr:rowOff>
    </xdr:from>
    <xdr:to>
      <xdr:col>71</xdr:col>
      <xdr:colOff>177800</xdr:colOff>
      <xdr:row>99</xdr:row>
      <xdr:rowOff>51298</xdr:rowOff>
    </xdr:to>
    <xdr:cxnSp macro="">
      <xdr:nvCxnSpPr>
        <xdr:cNvPr id="683" name="直線コネクタ 682"/>
        <xdr:cNvCxnSpPr/>
      </xdr:nvCxnSpPr>
      <xdr:spPr>
        <a:xfrm>
          <a:off x="12814300" y="17013907"/>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5" name="テキスト ボックス 684"/>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152026</xdr:rowOff>
    </xdr:from>
    <xdr:to>
      <xdr:col>85</xdr:col>
      <xdr:colOff>177800</xdr:colOff>
      <xdr:row>99</xdr:row>
      <xdr:rowOff>82176</xdr:rowOff>
    </xdr:to>
    <xdr:sp macro="" textlink="">
      <xdr:nvSpPr>
        <xdr:cNvPr id="693" name="楕円 692"/>
        <xdr:cNvSpPr/>
      </xdr:nvSpPr>
      <xdr:spPr>
        <a:xfrm>
          <a:off x="16268700" y="169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66953</xdr:rowOff>
    </xdr:from>
    <xdr:ext cx="469744" cy="259045"/>
    <xdr:sp macro="" textlink="">
      <xdr:nvSpPr>
        <xdr:cNvPr id="694" name="積立金該当値テキスト"/>
        <xdr:cNvSpPr txBox="1"/>
      </xdr:nvSpPr>
      <xdr:spPr>
        <a:xfrm>
          <a:off x="16370300" y="168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136154</xdr:rowOff>
    </xdr:from>
    <xdr:to>
      <xdr:col>81</xdr:col>
      <xdr:colOff>101600</xdr:colOff>
      <xdr:row>99</xdr:row>
      <xdr:rowOff>66304</xdr:rowOff>
    </xdr:to>
    <xdr:sp macro="" textlink="">
      <xdr:nvSpPr>
        <xdr:cNvPr id="695" name="楕円 694"/>
        <xdr:cNvSpPr/>
      </xdr:nvSpPr>
      <xdr:spPr>
        <a:xfrm>
          <a:off x="15430500" y="169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57431</xdr:rowOff>
    </xdr:from>
    <xdr:ext cx="469744" cy="259045"/>
    <xdr:sp macro="" textlink="">
      <xdr:nvSpPr>
        <xdr:cNvPr id="696" name="テキスト ボックス 695"/>
        <xdr:cNvSpPr txBox="1"/>
      </xdr:nvSpPr>
      <xdr:spPr>
        <a:xfrm>
          <a:off x="15246428" y="170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44388</xdr:rowOff>
    </xdr:from>
    <xdr:to>
      <xdr:col>76</xdr:col>
      <xdr:colOff>165100</xdr:colOff>
      <xdr:row>98</xdr:row>
      <xdr:rowOff>145988</xdr:rowOff>
    </xdr:to>
    <xdr:sp macro="" textlink="">
      <xdr:nvSpPr>
        <xdr:cNvPr id="697" name="楕円 696"/>
        <xdr:cNvSpPr/>
      </xdr:nvSpPr>
      <xdr:spPr>
        <a:xfrm>
          <a:off x="14541500" y="16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137115</xdr:rowOff>
    </xdr:from>
    <xdr:ext cx="469744" cy="259045"/>
    <xdr:sp macro="" textlink="">
      <xdr:nvSpPr>
        <xdr:cNvPr id="698" name="テキスト ボックス 697"/>
        <xdr:cNvSpPr txBox="1"/>
      </xdr:nvSpPr>
      <xdr:spPr>
        <a:xfrm>
          <a:off x="14357428" y="1693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498</xdr:rowOff>
    </xdr:from>
    <xdr:to>
      <xdr:col>72</xdr:col>
      <xdr:colOff>38100</xdr:colOff>
      <xdr:row>99</xdr:row>
      <xdr:rowOff>102098</xdr:rowOff>
    </xdr:to>
    <xdr:sp macro="" textlink="">
      <xdr:nvSpPr>
        <xdr:cNvPr id="699" name="楕円 698"/>
        <xdr:cNvSpPr/>
      </xdr:nvSpPr>
      <xdr:spPr>
        <a:xfrm>
          <a:off x="13652500" y="169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93225</xdr:rowOff>
    </xdr:from>
    <xdr:ext cx="469744" cy="259045"/>
    <xdr:sp macro="" textlink="">
      <xdr:nvSpPr>
        <xdr:cNvPr id="700" name="テキスト ボックス 699"/>
        <xdr:cNvSpPr txBox="1"/>
      </xdr:nvSpPr>
      <xdr:spPr>
        <a:xfrm>
          <a:off x="13468428" y="170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161007</xdr:rowOff>
    </xdr:from>
    <xdr:to>
      <xdr:col>67</xdr:col>
      <xdr:colOff>101600</xdr:colOff>
      <xdr:row>99</xdr:row>
      <xdr:rowOff>91157</xdr:rowOff>
    </xdr:to>
    <xdr:sp macro="" textlink="">
      <xdr:nvSpPr>
        <xdr:cNvPr id="701" name="楕円 700"/>
        <xdr:cNvSpPr/>
      </xdr:nvSpPr>
      <xdr:spPr>
        <a:xfrm>
          <a:off x="12763500" y="169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82284</xdr:rowOff>
    </xdr:from>
    <xdr:ext cx="469744" cy="259045"/>
    <xdr:sp macro="" textlink="">
      <xdr:nvSpPr>
        <xdr:cNvPr id="702" name="テキスト ボックス 701"/>
        <xdr:cNvSpPr txBox="1"/>
      </xdr:nvSpPr>
      <xdr:spPr>
        <a:xfrm>
          <a:off x="12579428" y="170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47209</xdr:rowOff>
    </xdr:from>
    <xdr:to>
      <xdr:col>116</xdr:col>
      <xdr:colOff>63500</xdr:colOff>
      <xdr:row>58</xdr:row>
      <xdr:rowOff>47940</xdr:rowOff>
    </xdr:to>
    <xdr:cxnSp macro="">
      <xdr:nvCxnSpPr>
        <xdr:cNvPr id="786" name="直線コネクタ 785"/>
        <xdr:cNvCxnSpPr/>
      </xdr:nvCxnSpPr>
      <xdr:spPr>
        <a:xfrm>
          <a:off x="21323300" y="9991309"/>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45882</xdr:rowOff>
    </xdr:from>
    <xdr:to>
      <xdr:col>111</xdr:col>
      <xdr:colOff>177800</xdr:colOff>
      <xdr:row>58</xdr:row>
      <xdr:rowOff>47209</xdr:rowOff>
    </xdr:to>
    <xdr:cxnSp macro="">
      <xdr:nvCxnSpPr>
        <xdr:cNvPr id="789" name="直線コネクタ 788"/>
        <xdr:cNvCxnSpPr/>
      </xdr:nvCxnSpPr>
      <xdr:spPr>
        <a:xfrm>
          <a:off x="20434300" y="9989982"/>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45471</xdr:rowOff>
    </xdr:from>
    <xdr:to>
      <xdr:col>107</xdr:col>
      <xdr:colOff>50800</xdr:colOff>
      <xdr:row>58</xdr:row>
      <xdr:rowOff>45882</xdr:rowOff>
    </xdr:to>
    <xdr:cxnSp macro="">
      <xdr:nvCxnSpPr>
        <xdr:cNvPr id="792" name="直線コネクタ 791"/>
        <xdr:cNvCxnSpPr/>
      </xdr:nvCxnSpPr>
      <xdr:spPr>
        <a:xfrm>
          <a:off x="19545300" y="998957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43871</xdr:rowOff>
    </xdr:from>
    <xdr:to>
      <xdr:col>102</xdr:col>
      <xdr:colOff>114300</xdr:colOff>
      <xdr:row>58</xdr:row>
      <xdr:rowOff>45471</xdr:rowOff>
    </xdr:to>
    <xdr:cxnSp macro="">
      <xdr:nvCxnSpPr>
        <xdr:cNvPr id="795" name="直線コネクタ 794"/>
        <xdr:cNvCxnSpPr/>
      </xdr:nvCxnSpPr>
      <xdr:spPr>
        <a:xfrm>
          <a:off x="18656300" y="99879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168590</xdr:rowOff>
    </xdr:from>
    <xdr:to>
      <xdr:col>116</xdr:col>
      <xdr:colOff>114300</xdr:colOff>
      <xdr:row>58</xdr:row>
      <xdr:rowOff>98740</xdr:rowOff>
    </xdr:to>
    <xdr:sp macro="" textlink="">
      <xdr:nvSpPr>
        <xdr:cNvPr id="805" name="楕円 804"/>
        <xdr:cNvSpPr/>
      </xdr:nvSpPr>
      <xdr:spPr>
        <a:xfrm>
          <a:off x="22110700" y="9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97868</xdr:rowOff>
    </xdr:from>
    <xdr:ext cx="469744" cy="259045"/>
    <xdr:sp macro="" textlink="">
      <xdr:nvSpPr>
        <xdr:cNvPr id="806" name="貸付金該当値テキスト"/>
        <xdr:cNvSpPr txBox="1"/>
      </xdr:nvSpPr>
      <xdr:spPr>
        <a:xfrm>
          <a:off x="22212300" y="987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167859</xdr:rowOff>
    </xdr:from>
    <xdr:to>
      <xdr:col>112</xdr:col>
      <xdr:colOff>38100</xdr:colOff>
      <xdr:row>58</xdr:row>
      <xdr:rowOff>98009</xdr:rowOff>
    </xdr:to>
    <xdr:sp macro="" textlink="">
      <xdr:nvSpPr>
        <xdr:cNvPr id="807" name="楕円 806"/>
        <xdr:cNvSpPr/>
      </xdr:nvSpPr>
      <xdr:spPr>
        <a:xfrm>
          <a:off x="212725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89136</xdr:rowOff>
    </xdr:from>
    <xdr:ext cx="469744" cy="259045"/>
    <xdr:sp macro="" textlink="">
      <xdr:nvSpPr>
        <xdr:cNvPr id="808" name="テキスト ボックス 807"/>
        <xdr:cNvSpPr txBox="1"/>
      </xdr:nvSpPr>
      <xdr:spPr>
        <a:xfrm>
          <a:off x="21088428" y="1003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166532</xdr:rowOff>
    </xdr:from>
    <xdr:to>
      <xdr:col>107</xdr:col>
      <xdr:colOff>101600</xdr:colOff>
      <xdr:row>58</xdr:row>
      <xdr:rowOff>96682</xdr:rowOff>
    </xdr:to>
    <xdr:sp macro="" textlink="">
      <xdr:nvSpPr>
        <xdr:cNvPr id="809" name="楕円 808"/>
        <xdr:cNvSpPr/>
      </xdr:nvSpPr>
      <xdr:spPr>
        <a:xfrm>
          <a:off x="20383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87809</xdr:rowOff>
    </xdr:from>
    <xdr:ext cx="469744" cy="259045"/>
    <xdr:sp macro="" textlink="">
      <xdr:nvSpPr>
        <xdr:cNvPr id="810" name="テキスト ボックス 809"/>
        <xdr:cNvSpPr txBox="1"/>
      </xdr:nvSpPr>
      <xdr:spPr>
        <a:xfrm>
          <a:off x="20199428" y="1003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166121</xdr:rowOff>
    </xdr:from>
    <xdr:to>
      <xdr:col>102</xdr:col>
      <xdr:colOff>165100</xdr:colOff>
      <xdr:row>58</xdr:row>
      <xdr:rowOff>96271</xdr:rowOff>
    </xdr:to>
    <xdr:sp macro="" textlink="">
      <xdr:nvSpPr>
        <xdr:cNvPr id="811" name="楕円 810"/>
        <xdr:cNvSpPr/>
      </xdr:nvSpPr>
      <xdr:spPr>
        <a:xfrm>
          <a:off x="19494500" y="9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87398</xdr:rowOff>
    </xdr:from>
    <xdr:ext cx="469744" cy="259045"/>
    <xdr:sp macro="" textlink="">
      <xdr:nvSpPr>
        <xdr:cNvPr id="812" name="テキスト ボックス 811"/>
        <xdr:cNvSpPr txBox="1"/>
      </xdr:nvSpPr>
      <xdr:spPr>
        <a:xfrm>
          <a:off x="19310428" y="100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164521</xdr:rowOff>
    </xdr:from>
    <xdr:to>
      <xdr:col>98</xdr:col>
      <xdr:colOff>38100</xdr:colOff>
      <xdr:row>58</xdr:row>
      <xdr:rowOff>94671</xdr:rowOff>
    </xdr:to>
    <xdr:sp macro="" textlink="">
      <xdr:nvSpPr>
        <xdr:cNvPr id="813" name="楕円 812"/>
        <xdr:cNvSpPr/>
      </xdr:nvSpPr>
      <xdr:spPr>
        <a:xfrm>
          <a:off x="18605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85798</xdr:rowOff>
    </xdr:from>
    <xdr:ext cx="469744" cy="259045"/>
    <xdr:sp macro="" textlink="">
      <xdr:nvSpPr>
        <xdr:cNvPr id="814" name="テキスト ボックス 813"/>
        <xdr:cNvSpPr txBox="1"/>
      </xdr:nvSpPr>
      <xdr:spPr>
        <a:xfrm>
          <a:off x="18421428" y="100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160502</xdr:rowOff>
    </xdr:from>
    <xdr:to>
      <xdr:col>116</xdr:col>
      <xdr:colOff>63500</xdr:colOff>
      <xdr:row>76</xdr:row>
      <xdr:rowOff>164801</xdr:rowOff>
    </xdr:to>
    <xdr:cxnSp macro="">
      <xdr:nvCxnSpPr>
        <xdr:cNvPr id="842" name="直線コネクタ 841"/>
        <xdr:cNvCxnSpPr/>
      </xdr:nvCxnSpPr>
      <xdr:spPr>
        <a:xfrm flipV="1">
          <a:off x="21323300" y="13190702"/>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120543</xdr:rowOff>
    </xdr:from>
    <xdr:to>
      <xdr:col>111</xdr:col>
      <xdr:colOff>177800</xdr:colOff>
      <xdr:row>76</xdr:row>
      <xdr:rowOff>164801</xdr:rowOff>
    </xdr:to>
    <xdr:cxnSp macro="">
      <xdr:nvCxnSpPr>
        <xdr:cNvPr id="845" name="直線コネクタ 844"/>
        <xdr:cNvCxnSpPr/>
      </xdr:nvCxnSpPr>
      <xdr:spPr>
        <a:xfrm>
          <a:off x="20434300" y="13150743"/>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120543</xdr:rowOff>
    </xdr:from>
    <xdr:to>
      <xdr:col>107</xdr:col>
      <xdr:colOff>50800</xdr:colOff>
      <xdr:row>76</xdr:row>
      <xdr:rowOff>163565</xdr:rowOff>
    </xdr:to>
    <xdr:cxnSp macro="">
      <xdr:nvCxnSpPr>
        <xdr:cNvPr id="848" name="直線コネクタ 847"/>
        <xdr:cNvCxnSpPr/>
      </xdr:nvCxnSpPr>
      <xdr:spPr>
        <a:xfrm flipV="1">
          <a:off x="19545300" y="13150743"/>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148569</xdr:rowOff>
    </xdr:from>
    <xdr:to>
      <xdr:col>102</xdr:col>
      <xdr:colOff>114300</xdr:colOff>
      <xdr:row>76</xdr:row>
      <xdr:rowOff>163565</xdr:rowOff>
    </xdr:to>
    <xdr:cxnSp macro="">
      <xdr:nvCxnSpPr>
        <xdr:cNvPr id="851" name="直線コネクタ 850"/>
        <xdr:cNvCxnSpPr/>
      </xdr:nvCxnSpPr>
      <xdr:spPr>
        <a:xfrm>
          <a:off x="18656300" y="1317876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109702</xdr:rowOff>
    </xdr:from>
    <xdr:to>
      <xdr:col>116</xdr:col>
      <xdr:colOff>114300</xdr:colOff>
      <xdr:row>77</xdr:row>
      <xdr:rowOff>39852</xdr:rowOff>
    </xdr:to>
    <xdr:sp macro="" textlink="">
      <xdr:nvSpPr>
        <xdr:cNvPr id="861" name="楕円 860"/>
        <xdr:cNvSpPr/>
      </xdr:nvSpPr>
      <xdr:spPr>
        <a:xfrm>
          <a:off x="221107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88129</xdr:rowOff>
    </xdr:from>
    <xdr:ext cx="534377" cy="259045"/>
    <xdr:sp macro="" textlink="">
      <xdr:nvSpPr>
        <xdr:cNvPr id="862" name="繰出金該当値テキスト"/>
        <xdr:cNvSpPr txBox="1"/>
      </xdr:nvSpPr>
      <xdr:spPr>
        <a:xfrm>
          <a:off x="22212300" y="131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114001</xdr:rowOff>
    </xdr:from>
    <xdr:to>
      <xdr:col>112</xdr:col>
      <xdr:colOff>38100</xdr:colOff>
      <xdr:row>77</xdr:row>
      <xdr:rowOff>44151</xdr:rowOff>
    </xdr:to>
    <xdr:sp macro="" textlink="">
      <xdr:nvSpPr>
        <xdr:cNvPr id="863" name="楕円 862"/>
        <xdr:cNvSpPr/>
      </xdr:nvSpPr>
      <xdr:spPr>
        <a:xfrm>
          <a:off x="21272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35278</xdr:rowOff>
    </xdr:from>
    <xdr:ext cx="534377" cy="259045"/>
    <xdr:sp macro="" textlink="">
      <xdr:nvSpPr>
        <xdr:cNvPr id="864" name="テキスト ボックス 863"/>
        <xdr:cNvSpPr txBox="1"/>
      </xdr:nvSpPr>
      <xdr:spPr>
        <a:xfrm>
          <a:off x="21056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69743</xdr:rowOff>
    </xdr:from>
    <xdr:to>
      <xdr:col>107</xdr:col>
      <xdr:colOff>101600</xdr:colOff>
      <xdr:row>76</xdr:row>
      <xdr:rowOff>171343</xdr:rowOff>
    </xdr:to>
    <xdr:sp macro="" textlink="">
      <xdr:nvSpPr>
        <xdr:cNvPr id="865" name="楕円 864"/>
        <xdr:cNvSpPr/>
      </xdr:nvSpPr>
      <xdr:spPr>
        <a:xfrm>
          <a:off x="20383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162470</xdr:rowOff>
    </xdr:from>
    <xdr:ext cx="534377" cy="259045"/>
    <xdr:sp macro="" textlink="">
      <xdr:nvSpPr>
        <xdr:cNvPr id="866" name="テキスト ボックス 865"/>
        <xdr:cNvSpPr txBox="1"/>
      </xdr:nvSpPr>
      <xdr:spPr>
        <a:xfrm>
          <a:off x="20167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112765</xdr:rowOff>
    </xdr:from>
    <xdr:to>
      <xdr:col>102</xdr:col>
      <xdr:colOff>165100</xdr:colOff>
      <xdr:row>77</xdr:row>
      <xdr:rowOff>42915</xdr:rowOff>
    </xdr:to>
    <xdr:sp macro="" textlink="">
      <xdr:nvSpPr>
        <xdr:cNvPr id="867" name="楕円 866"/>
        <xdr:cNvSpPr/>
      </xdr:nvSpPr>
      <xdr:spPr>
        <a:xfrm>
          <a:off x="19494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34042</xdr:rowOff>
    </xdr:from>
    <xdr:ext cx="534377" cy="259045"/>
    <xdr:sp macro="" textlink="">
      <xdr:nvSpPr>
        <xdr:cNvPr id="868" name="テキスト ボックス 867"/>
        <xdr:cNvSpPr txBox="1"/>
      </xdr:nvSpPr>
      <xdr:spPr>
        <a:xfrm>
          <a:off x="19278111" y="132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97769</xdr:rowOff>
    </xdr:from>
    <xdr:to>
      <xdr:col>98</xdr:col>
      <xdr:colOff>38100</xdr:colOff>
      <xdr:row>77</xdr:row>
      <xdr:rowOff>27919</xdr:rowOff>
    </xdr:to>
    <xdr:sp macro="" textlink="">
      <xdr:nvSpPr>
        <xdr:cNvPr id="869" name="楕円 868"/>
        <xdr:cNvSpPr/>
      </xdr:nvSpPr>
      <xdr:spPr>
        <a:xfrm>
          <a:off x="18605500" y="131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19046</xdr:rowOff>
    </xdr:from>
    <xdr:ext cx="534377" cy="259045"/>
    <xdr:sp macro="" textlink="">
      <xdr:nvSpPr>
        <xdr:cNvPr id="870" name="テキスト ボックス 869"/>
        <xdr:cNvSpPr txBox="1"/>
      </xdr:nvSpPr>
      <xdr:spPr>
        <a:xfrm>
          <a:off x="18389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303,729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円となっている。そのうち、人件費は住民一人当たり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59,255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円となっており、過去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年度の推移として類似団体と比較して一人当たりコストが高い状況が続いているものの、類似団体との乖離が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是正されつつある。これは、平成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に人事給与制度改革を実施し、給料表を国の俸給表を基本とした給料表に改め、昇格基準についても国を基本とした制度にしたこと、定数管理方針の策定による適切な定数管理に努めていること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・普通建設事業費は、過去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年度の推移として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本八幡駅北口</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地区市街地再開発事業やクリーンセンター延命化事業といった大型プロジェクトが終了し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たことから、類似団体平均を下回る状況が続いていたが、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年度決算では、新第</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庁舎整備工事の進捗により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千万円の増となったため、住民一人当たり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41,080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円と前年度と比べて大幅に増加した。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本市の建物などの減価償却資産については、老朽化の程度を示す指標である有形固定資産減価償却率（資産老朽化比率）が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％となっている。これは、高度経済成長期からの急激な人口増加に対応するため、特に昭和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年代から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91803</xdr:rowOff>
    </xdr:from>
    <xdr:to>
      <xdr:col>24</xdr:col>
      <xdr:colOff>63500</xdr:colOff>
      <xdr:row>38</xdr:row>
      <xdr:rowOff>97246</xdr:rowOff>
    </xdr:to>
    <xdr:cxnSp macro="">
      <xdr:nvCxnSpPr>
        <xdr:cNvPr id="63" name="直線コネクタ 62"/>
        <xdr:cNvCxnSpPr/>
      </xdr:nvCxnSpPr>
      <xdr:spPr>
        <a:xfrm flipV="1">
          <a:off x="3797300" y="660690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76019</xdr:rowOff>
    </xdr:from>
    <xdr:to>
      <xdr:col>19</xdr:col>
      <xdr:colOff>177800</xdr:colOff>
      <xdr:row>38</xdr:row>
      <xdr:rowOff>97246</xdr:rowOff>
    </xdr:to>
    <xdr:cxnSp macro="">
      <xdr:nvCxnSpPr>
        <xdr:cNvPr id="66" name="直線コネクタ 65"/>
        <xdr:cNvCxnSpPr/>
      </xdr:nvCxnSpPr>
      <xdr:spPr>
        <a:xfrm>
          <a:off x="2908300" y="6419669"/>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76019</xdr:rowOff>
    </xdr:from>
    <xdr:to>
      <xdr:col>15</xdr:col>
      <xdr:colOff>50800</xdr:colOff>
      <xdr:row>37</xdr:row>
      <xdr:rowOff>106499</xdr:rowOff>
    </xdr:to>
    <xdr:cxnSp macro="">
      <xdr:nvCxnSpPr>
        <xdr:cNvPr id="69" name="直線コネクタ 68"/>
        <xdr:cNvCxnSpPr/>
      </xdr:nvCxnSpPr>
      <xdr:spPr>
        <a:xfrm flipV="1">
          <a:off x="2019300" y="641966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106499</xdr:rowOff>
    </xdr:from>
    <xdr:to>
      <xdr:col>10</xdr:col>
      <xdr:colOff>114300</xdr:colOff>
      <xdr:row>37</xdr:row>
      <xdr:rowOff>136978</xdr:rowOff>
    </xdr:to>
    <xdr:cxnSp macro="">
      <xdr:nvCxnSpPr>
        <xdr:cNvPr id="72" name="直線コネクタ 71"/>
        <xdr:cNvCxnSpPr/>
      </xdr:nvCxnSpPr>
      <xdr:spPr>
        <a:xfrm flipV="1">
          <a:off x="1130300" y="6450149"/>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41003</xdr:rowOff>
    </xdr:from>
    <xdr:to>
      <xdr:col>24</xdr:col>
      <xdr:colOff>114300</xdr:colOff>
      <xdr:row>38</xdr:row>
      <xdr:rowOff>142603</xdr:rowOff>
    </xdr:to>
    <xdr:sp macro="" textlink="">
      <xdr:nvSpPr>
        <xdr:cNvPr id="82" name="楕円 81"/>
        <xdr:cNvSpPr/>
      </xdr:nvSpPr>
      <xdr:spPr>
        <a:xfrm>
          <a:off x="4584700" y="65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19430</xdr:rowOff>
    </xdr:from>
    <xdr:ext cx="469744" cy="259045"/>
    <xdr:sp macro="" textlink="">
      <xdr:nvSpPr>
        <xdr:cNvPr id="83" name="議会費該当値テキスト"/>
        <xdr:cNvSpPr txBox="1"/>
      </xdr:nvSpPr>
      <xdr:spPr>
        <a:xfrm>
          <a:off x="4686300"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46446</xdr:rowOff>
    </xdr:from>
    <xdr:to>
      <xdr:col>20</xdr:col>
      <xdr:colOff>38100</xdr:colOff>
      <xdr:row>38</xdr:row>
      <xdr:rowOff>148046</xdr:rowOff>
    </xdr:to>
    <xdr:sp macro="" textlink="">
      <xdr:nvSpPr>
        <xdr:cNvPr id="84" name="楕円 83"/>
        <xdr:cNvSpPr/>
      </xdr:nvSpPr>
      <xdr:spPr>
        <a:xfrm>
          <a:off x="3746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139173</xdr:rowOff>
    </xdr:from>
    <xdr:ext cx="469744" cy="259045"/>
    <xdr:sp macro="" textlink="">
      <xdr:nvSpPr>
        <xdr:cNvPr id="85" name="テキスト ボックス 84"/>
        <xdr:cNvSpPr txBox="1"/>
      </xdr:nvSpPr>
      <xdr:spPr>
        <a:xfrm>
          <a:off x="3562428" y="66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25219</xdr:rowOff>
    </xdr:from>
    <xdr:to>
      <xdr:col>15</xdr:col>
      <xdr:colOff>101600</xdr:colOff>
      <xdr:row>37</xdr:row>
      <xdr:rowOff>126819</xdr:rowOff>
    </xdr:to>
    <xdr:sp macro="" textlink="">
      <xdr:nvSpPr>
        <xdr:cNvPr id="86" name="楕円 85"/>
        <xdr:cNvSpPr/>
      </xdr:nvSpPr>
      <xdr:spPr>
        <a:xfrm>
          <a:off x="2857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117946</xdr:rowOff>
    </xdr:from>
    <xdr:ext cx="469744" cy="259045"/>
    <xdr:sp macro="" textlink="">
      <xdr:nvSpPr>
        <xdr:cNvPr id="87" name="テキスト ボックス 86"/>
        <xdr:cNvSpPr txBox="1"/>
      </xdr:nvSpPr>
      <xdr:spPr>
        <a:xfrm>
          <a:off x="2673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55699</xdr:rowOff>
    </xdr:from>
    <xdr:to>
      <xdr:col>10</xdr:col>
      <xdr:colOff>165100</xdr:colOff>
      <xdr:row>37</xdr:row>
      <xdr:rowOff>157299</xdr:rowOff>
    </xdr:to>
    <xdr:sp macro="" textlink="">
      <xdr:nvSpPr>
        <xdr:cNvPr id="88" name="楕円 87"/>
        <xdr:cNvSpPr/>
      </xdr:nvSpPr>
      <xdr:spPr>
        <a:xfrm>
          <a:off x="1968500" y="63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148426</xdr:rowOff>
    </xdr:from>
    <xdr:ext cx="469744" cy="259045"/>
    <xdr:sp macro="" textlink="">
      <xdr:nvSpPr>
        <xdr:cNvPr id="89" name="テキスト ボックス 88"/>
        <xdr:cNvSpPr txBox="1"/>
      </xdr:nvSpPr>
      <xdr:spPr>
        <a:xfrm>
          <a:off x="1784428"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86178</xdr:rowOff>
    </xdr:from>
    <xdr:to>
      <xdr:col>6</xdr:col>
      <xdr:colOff>38100</xdr:colOff>
      <xdr:row>38</xdr:row>
      <xdr:rowOff>16328</xdr:rowOff>
    </xdr:to>
    <xdr:sp macro="" textlink="">
      <xdr:nvSpPr>
        <xdr:cNvPr id="90" name="楕円 89"/>
        <xdr:cNvSpPr/>
      </xdr:nvSpPr>
      <xdr:spPr>
        <a:xfrm>
          <a:off x="1079500" y="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7455</xdr:rowOff>
    </xdr:from>
    <xdr:ext cx="469744" cy="259045"/>
    <xdr:sp macro="" textlink="">
      <xdr:nvSpPr>
        <xdr:cNvPr id="91" name="テキスト ボックス 90"/>
        <xdr:cNvSpPr txBox="1"/>
      </xdr:nvSpPr>
      <xdr:spPr>
        <a:xfrm>
          <a:off x="895428"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53822</xdr:rowOff>
    </xdr:from>
    <xdr:to>
      <xdr:col>24</xdr:col>
      <xdr:colOff>63500</xdr:colOff>
      <xdr:row>57</xdr:row>
      <xdr:rowOff>106744</xdr:rowOff>
    </xdr:to>
    <xdr:cxnSp macro="">
      <xdr:nvCxnSpPr>
        <xdr:cNvPr id="121" name="直線コネクタ 120"/>
        <xdr:cNvCxnSpPr/>
      </xdr:nvCxnSpPr>
      <xdr:spPr>
        <a:xfrm flipV="1">
          <a:off x="3797300" y="9655022"/>
          <a:ext cx="838200" cy="2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55994</xdr:rowOff>
    </xdr:from>
    <xdr:to>
      <xdr:col>19</xdr:col>
      <xdr:colOff>177800</xdr:colOff>
      <xdr:row>57</xdr:row>
      <xdr:rowOff>106744</xdr:rowOff>
    </xdr:to>
    <xdr:cxnSp macro="">
      <xdr:nvCxnSpPr>
        <xdr:cNvPr id="124" name="直線コネクタ 123"/>
        <xdr:cNvCxnSpPr/>
      </xdr:nvCxnSpPr>
      <xdr:spPr>
        <a:xfrm>
          <a:off x="2908300" y="9828644"/>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55994</xdr:rowOff>
    </xdr:from>
    <xdr:to>
      <xdr:col>15</xdr:col>
      <xdr:colOff>50800</xdr:colOff>
      <xdr:row>58</xdr:row>
      <xdr:rowOff>16542</xdr:rowOff>
    </xdr:to>
    <xdr:cxnSp macro="">
      <xdr:nvCxnSpPr>
        <xdr:cNvPr id="127" name="直線コネクタ 126"/>
        <xdr:cNvCxnSpPr/>
      </xdr:nvCxnSpPr>
      <xdr:spPr>
        <a:xfrm flipV="1">
          <a:off x="2019300" y="9828644"/>
          <a:ext cx="889000" cy="1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16542</xdr:rowOff>
    </xdr:from>
    <xdr:to>
      <xdr:col>10</xdr:col>
      <xdr:colOff>114300</xdr:colOff>
      <xdr:row>58</xdr:row>
      <xdr:rowOff>21571</xdr:rowOff>
    </xdr:to>
    <xdr:cxnSp macro="">
      <xdr:nvCxnSpPr>
        <xdr:cNvPr id="130" name="直線コネクタ 129"/>
        <xdr:cNvCxnSpPr/>
      </xdr:nvCxnSpPr>
      <xdr:spPr>
        <a:xfrm flipV="1">
          <a:off x="1130300" y="99606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3022</xdr:rowOff>
    </xdr:from>
    <xdr:to>
      <xdr:col>24</xdr:col>
      <xdr:colOff>114300</xdr:colOff>
      <xdr:row>56</xdr:row>
      <xdr:rowOff>104622</xdr:rowOff>
    </xdr:to>
    <xdr:sp macro="" textlink="">
      <xdr:nvSpPr>
        <xdr:cNvPr id="140" name="楕円 139"/>
        <xdr:cNvSpPr/>
      </xdr:nvSpPr>
      <xdr:spPr>
        <a:xfrm>
          <a:off x="4584700" y="96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25899</xdr:rowOff>
    </xdr:from>
    <xdr:ext cx="534377" cy="259045"/>
    <xdr:sp macro="" textlink="">
      <xdr:nvSpPr>
        <xdr:cNvPr id="141" name="総務費該当値テキスト"/>
        <xdr:cNvSpPr txBox="1"/>
      </xdr:nvSpPr>
      <xdr:spPr>
        <a:xfrm>
          <a:off x="4686300" y="94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55944</xdr:rowOff>
    </xdr:from>
    <xdr:to>
      <xdr:col>20</xdr:col>
      <xdr:colOff>38100</xdr:colOff>
      <xdr:row>57</xdr:row>
      <xdr:rowOff>157544</xdr:rowOff>
    </xdr:to>
    <xdr:sp macro="" textlink="">
      <xdr:nvSpPr>
        <xdr:cNvPr id="142" name="楕円 141"/>
        <xdr:cNvSpPr/>
      </xdr:nvSpPr>
      <xdr:spPr>
        <a:xfrm>
          <a:off x="37465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148671</xdr:rowOff>
    </xdr:from>
    <xdr:ext cx="534377" cy="259045"/>
    <xdr:sp macro="" textlink="">
      <xdr:nvSpPr>
        <xdr:cNvPr id="143" name="テキスト ボックス 142"/>
        <xdr:cNvSpPr txBox="1"/>
      </xdr:nvSpPr>
      <xdr:spPr>
        <a:xfrm>
          <a:off x="3530111" y="99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5194</xdr:rowOff>
    </xdr:from>
    <xdr:to>
      <xdr:col>15</xdr:col>
      <xdr:colOff>101600</xdr:colOff>
      <xdr:row>57</xdr:row>
      <xdr:rowOff>106794</xdr:rowOff>
    </xdr:to>
    <xdr:sp macro="" textlink="">
      <xdr:nvSpPr>
        <xdr:cNvPr id="144" name="楕円 143"/>
        <xdr:cNvSpPr/>
      </xdr:nvSpPr>
      <xdr:spPr>
        <a:xfrm>
          <a:off x="2857500" y="97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97921</xdr:rowOff>
    </xdr:from>
    <xdr:ext cx="534377" cy="259045"/>
    <xdr:sp macro="" textlink="">
      <xdr:nvSpPr>
        <xdr:cNvPr id="145" name="テキスト ボックス 144"/>
        <xdr:cNvSpPr txBox="1"/>
      </xdr:nvSpPr>
      <xdr:spPr>
        <a:xfrm>
          <a:off x="2641111" y="98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137192</xdr:rowOff>
    </xdr:from>
    <xdr:to>
      <xdr:col>10</xdr:col>
      <xdr:colOff>165100</xdr:colOff>
      <xdr:row>58</xdr:row>
      <xdr:rowOff>67342</xdr:rowOff>
    </xdr:to>
    <xdr:sp macro="" textlink="">
      <xdr:nvSpPr>
        <xdr:cNvPr id="146" name="楕円 145"/>
        <xdr:cNvSpPr/>
      </xdr:nvSpPr>
      <xdr:spPr>
        <a:xfrm>
          <a:off x="1968500" y="99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58469</xdr:rowOff>
    </xdr:from>
    <xdr:ext cx="534377" cy="259045"/>
    <xdr:sp macro="" textlink="">
      <xdr:nvSpPr>
        <xdr:cNvPr id="147" name="テキスト ボックス 146"/>
        <xdr:cNvSpPr txBox="1"/>
      </xdr:nvSpPr>
      <xdr:spPr>
        <a:xfrm>
          <a:off x="1752111" y="100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142221</xdr:rowOff>
    </xdr:from>
    <xdr:to>
      <xdr:col>6</xdr:col>
      <xdr:colOff>38100</xdr:colOff>
      <xdr:row>58</xdr:row>
      <xdr:rowOff>72371</xdr:rowOff>
    </xdr:to>
    <xdr:sp macro="" textlink="">
      <xdr:nvSpPr>
        <xdr:cNvPr id="148" name="楕円 147"/>
        <xdr:cNvSpPr/>
      </xdr:nvSpPr>
      <xdr:spPr>
        <a:xfrm>
          <a:off x="1079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63498</xdr:rowOff>
    </xdr:from>
    <xdr:ext cx="534377" cy="259045"/>
    <xdr:sp macro="" textlink="">
      <xdr:nvSpPr>
        <xdr:cNvPr id="149" name="テキスト ボックス 148"/>
        <xdr:cNvSpPr txBox="1"/>
      </xdr:nvSpPr>
      <xdr:spPr>
        <a:xfrm>
          <a:off x="863111" y="100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134649</xdr:rowOff>
    </xdr:from>
    <xdr:to>
      <xdr:col>24</xdr:col>
      <xdr:colOff>63500</xdr:colOff>
      <xdr:row>77</xdr:row>
      <xdr:rowOff>28829</xdr:rowOff>
    </xdr:to>
    <xdr:cxnSp macro="">
      <xdr:nvCxnSpPr>
        <xdr:cNvPr id="181" name="直線コネクタ 180"/>
        <xdr:cNvCxnSpPr/>
      </xdr:nvCxnSpPr>
      <xdr:spPr>
        <a:xfrm flipV="1">
          <a:off x="3797300" y="13164849"/>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28829</xdr:rowOff>
    </xdr:from>
    <xdr:to>
      <xdr:col>19</xdr:col>
      <xdr:colOff>177800</xdr:colOff>
      <xdr:row>77</xdr:row>
      <xdr:rowOff>69411</xdr:rowOff>
    </xdr:to>
    <xdr:cxnSp macro="">
      <xdr:nvCxnSpPr>
        <xdr:cNvPr id="184" name="直線コネクタ 183"/>
        <xdr:cNvCxnSpPr/>
      </xdr:nvCxnSpPr>
      <xdr:spPr>
        <a:xfrm flipV="1">
          <a:off x="2908300" y="13230479"/>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69411</xdr:rowOff>
    </xdr:from>
    <xdr:to>
      <xdr:col>15</xdr:col>
      <xdr:colOff>50800</xdr:colOff>
      <xdr:row>77</xdr:row>
      <xdr:rowOff>83987</xdr:rowOff>
    </xdr:to>
    <xdr:cxnSp macro="">
      <xdr:nvCxnSpPr>
        <xdr:cNvPr id="187" name="直線コネクタ 186"/>
        <xdr:cNvCxnSpPr/>
      </xdr:nvCxnSpPr>
      <xdr:spPr>
        <a:xfrm flipV="1">
          <a:off x="2019300" y="13271061"/>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83987</xdr:rowOff>
    </xdr:from>
    <xdr:to>
      <xdr:col>10</xdr:col>
      <xdr:colOff>114300</xdr:colOff>
      <xdr:row>77</xdr:row>
      <xdr:rowOff>159338</xdr:rowOff>
    </xdr:to>
    <xdr:cxnSp macro="">
      <xdr:nvCxnSpPr>
        <xdr:cNvPr id="190" name="直線コネクタ 189"/>
        <xdr:cNvCxnSpPr/>
      </xdr:nvCxnSpPr>
      <xdr:spPr>
        <a:xfrm flipV="1">
          <a:off x="1130300" y="13285637"/>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83849</xdr:rowOff>
    </xdr:from>
    <xdr:to>
      <xdr:col>24</xdr:col>
      <xdr:colOff>114300</xdr:colOff>
      <xdr:row>77</xdr:row>
      <xdr:rowOff>13999</xdr:rowOff>
    </xdr:to>
    <xdr:sp macro="" textlink="">
      <xdr:nvSpPr>
        <xdr:cNvPr id="200" name="楕円 199"/>
        <xdr:cNvSpPr/>
      </xdr:nvSpPr>
      <xdr:spPr>
        <a:xfrm>
          <a:off x="4584700" y="131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62276</xdr:rowOff>
    </xdr:from>
    <xdr:ext cx="599010" cy="259045"/>
    <xdr:sp macro="" textlink="">
      <xdr:nvSpPr>
        <xdr:cNvPr id="201" name="民生費該当値テキスト"/>
        <xdr:cNvSpPr txBox="1"/>
      </xdr:nvSpPr>
      <xdr:spPr>
        <a:xfrm>
          <a:off x="4686300" y="1309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149479</xdr:rowOff>
    </xdr:from>
    <xdr:to>
      <xdr:col>20</xdr:col>
      <xdr:colOff>38100</xdr:colOff>
      <xdr:row>77</xdr:row>
      <xdr:rowOff>79629</xdr:rowOff>
    </xdr:to>
    <xdr:sp macro="" textlink="">
      <xdr:nvSpPr>
        <xdr:cNvPr id="202" name="楕円 201"/>
        <xdr:cNvSpPr/>
      </xdr:nvSpPr>
      <xdr:spPr>
        <a:xfrm>
          <a:off x="3746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70756</xdr:rowOff>
    </xdr:from>
    <xdr:ext cx="599010" cy="259045"/>
    <xdr:sp macro="" textlink="">
      <xdr:nvSpPr>
        <xdr:cNvPr id="203" name="テキスト ボックス 202"/>
        <xdr:cNvSpPr txBox="1"/>
      </xdr:nvSpPr>
      <xdr:spPr>
        <a:xfrm>
          <a:off x="3497795" y="132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18611</xdr:rowOff>
    </xdr:from>
    <xdr:to>
      <xdr:col>15</xdr:col>
      <xdr:colOff>101600</xdr:colOff>
      <xdr:row>77</xdr:row>
      <xdr:rowOff>120211</xdr:rowOff>
    </xdr:to>
    <xdr:sp macro="" textlink="">
      <xdr:nvSpPr>
        <xdr:cNvPr id="204" name="楕円 203"/>
        <xdr:cNvSpPr/>
      </xdr:nvSpPr>
      <xdr:spPr>
        <a:xfrm>
          <a:off x="2857500" y="132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111338</xdr:rowOff>
    </xdr:from>
    <xdr:ext cx="599010" cy="259045"/>
    <xdr:sp macro="" textlink="">
      <xdr:nvSpPr>
        <xdr:cNvPr id="205" name="テキスト ボックス 204"/>
        <xdr:cNvSpPr txBox="1"/>
      </xdr:nvSpPr>
      <xdr:spPr>
        <a:xfrm>
          <a:off x="2608795" y="1331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33187</xdr:rowOff>
    </xdr:from>
    <xdr:to>
      <xdr:col>10</xdr:col>
      <xdr:colOff>165100</xdr:colOff>
      <xdr:row>77</xdr:row>
      <xdr:rowOff>134787</xdr:rowOff>
    </xdr:to>
    <xdr:sp macro="" textlink="">
      <xdr:nvSpPr>
        <xdr:cNvPr id="206" name="楕円 205"/>
        <xdr:cNvSpPr/>
      </xdr:nvSpPr>
      <xdr:spPr>
        <a:xfrm>
          <a:off x="1968500" y="132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125914</xdr:rowOff>
    </xdr:from>
    <xdr:ext cx="599010" cy="259045"/>
    <xdr:sp macro="" textlink="">
      <xdr:nvSpPr>
        <xdr:cNvPr id="207" name="テキスト ボックス 206"/>
        <xdr:cNvSpPr txBox="1"/>
      </xdr:nvSpPr>
      <xdr:spPr>
        <a:xfrm>
          <a:off x="1719795" y="1332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108538</xdr:rowOff>
    </xdr:from>
    <xdr:to>
      <xdr:col>6</xdr:col>
      <xdr:colOff>38100</xdr:colOff>
      <xdr:row>78</xdr:row>
      <xdr:rowOff>38688</xdr:rowOff>
    </xdr:to>
    <xdr:sp macro="" textlink="">
      <xdr:nvSpPr>
        <xdr:cNvPr id="208" name="楕円 207"/>
        <xdr:cNvSpPr/>
      </xdr:nvSpPr>
      <xdr:spPr>
        <a:xfrm>
          <a:off x="1079500" y="133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29815</xdr:rowOff>
    </xdr:from>
    <xdr:ext cx="599010" cy="259045"/>
    <xdr:sp macro="" textlink="">
      <xdr:nvSpPr>
        <xdr:cNvPr id="209" name="テキスト ボックス 208"/>
        <xdr:cNvSpPr txBox="1"/>
      </xdr:nvSpPr>
      <xdr:spPr>
        <a:xfrm>
          <a:off x="830795" y="1340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107533</xdr:rowOff>
    </xdr:from>
    <xdr:to>
      <xdr:col>24</xdr:col>
      <xdr:colOff>63500</xdr:colOff>
      <xdr:row>95</xdr:row>
      <xdr:rowOff>110897</xdr:rowOff>
    </xdr:to>
    <xdr:cxnSp macro="">
      <xdr:nvCxnSpPr>
        <xdr:cNvPr id="241" name="直線コネクタ 240"/>
        <xdr:cNvCxnSpPr/>
      </xdr:nvCxnSpPr>
      <xdr:spPr>
        <a:xfrm>
          <a:off x="3797300" y="16395283"/>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107533</xdr:rowOff>
    </xdr:from>
    <xdr:to>
      <xdr:col>19</xdr:col>
      <xdr:colOff>177800</xdr:colOff>
      <xdr:row>96</xdr:row>
      <xdr:rowOff>7046</xdr:rowOff>
    </xdr:to>
    <xdr:cxnSp macro="">
      <xdr:nvCxnSpPr>
        <xdr:cNvPr id="244" name="直線コネクタ 243"/>
        <xdr:cNvCxnSpPr/>
      </xdr:nvCxnSpPr>
      <xdr:spPr>
        <a:xfrm flipV="1">
          <a:off x="2908300" y="16395283"/>
          <a:ext cx="889000" cy="7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972</xdr:rowOff>
    </xdr:from>
    <xdr:to>
      <xdr:col>15</xdr:col>
      <xdr:colOff>50800</xdr:colOff>
      <xdr:row>96</xdr:row>
      <xdr:rowOff>7046</xdr:rowOff>
    </xdr:to>
    <xdr:cxnSp macro="">
      <xdr:nvCxnSpPr>
        <xdr:cNvPr id="247" name="直線コネクタ 246"/>
        <xdr:cNvCxnSpPr/>
      </xdr:nvCxnSpPr>
      <xdr:spPr>
        <a:xfrm>
          <a:off x="2019300" y="16460172"/>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94666</xdr:rowOff>
    </xdr:from>
    <xdr:to>
      <xdr:col>10</xdr:col>
      <xdr:colOff>114300</xdr:colOff>
      <xdr:row>96</xdr:row>
      <xdr:rowOff>972</xdr:rowOff>
    </xdr:to>
    <xdr:cxnSp macro="">
      <xdr:nvCxnSpPr>
        <xdr:cNvPr id="250" name="直線コネクタ 249"/>
        <xdr:cNvCxnSpPr/>
      </xdr:nvCxnSpPr>
      <xdr:spPr>
        <a:xfrm>
          <a:off x="1130300" y="16382416"/>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60097</xdr:rowOff>
    </xdr:from>
    <xdr:to>
      <xdr:col>24</xdr:col>
      <xdr:colOff>114300</xdr:colOff>
      <xdr:row>95</xdr:row>
      <xdr:rowOff>161697</xdr:rowOff>
    </xdr:to>
    <xdr:sp macro="" textlink="">
      <xdr:nvSpPr>
        <xdr:cNvPr id="260" name="楕円 259"/>
        <xdr:cNvSpPr/>
      </xdr:nvSpPr>
      <xdr:spPr>
        <a:xfrm>
          <a:off x="4584700" y="163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82974</xdr:rowOff>
    </xdr:from>
    <xdr:ext cx="534377" cy="259045"/>
    <xdr:sp macro="" textlink="">
      <xdr:nvSpPr>
        <xdr:cNvPr id="261" name="衛生費該当値テキスト"/>
        <xdr:cNvSpPr txBox="1"/>
      </xdr:nvSpPr>
      <xdr:spPr>
        <a:xfrm>
          <a:off x="4686300" y="161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56733</xdr:rowOff>
    </xdr:from>
    <xdr:to>
      <xdr:col>20</xdr:col>
      <xdr:colOff>38100</xdr:colOff>
      <xdr:row>95</xdr:row>
      <xdr:rowOff>158333</xdr:rowOff>
    </xdr:to>
    <xdr:sp macro="" textlink="">
      <xdr:nvSpPr>
        <xdr:cNvPr id="262" name="楕円 261"/>
        <xdr:cNvSpPr/>
      </xdr:nvSpPr>
      <xdr:spPr>
        <a:xfrm>
          <a:off x="3746500" y="163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3410</xdr:rowOff>
    </xdr:from>
    <xdr:ext cx="534377" cy="259045"/>
    <xdr:sp macro="" textlink="">
      <xdr:nvSpPr>
        <xdr:cNvPr id="263" name="テキスト ボックス 262"/>
        <xdr:cNvSpPr txBox="1"/>
      </xdr:nvSpPr>
      <xdr:spPr>
        <a:xfrm>
          <a:off x="3530111" y="16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127696</xdr:rowOff>
    </xdr:from>
    <xdr:to>
      <xdr:col>15</xdr:col>
      <xdr:colOff>101600</xdr:colOff>
      <xdr:row>96</xdr:row>
      <xdr:rowOff>57846</xdr:rowOff>
    </xdr:to>
    <xdr:sp macro="" textlink="">
      <xdr:nvSpPr>
        <xdr:cNvPr id="264" name="楕円 263"/>
        <xdr:cNvSpPr/>
      </xdr:nvSpPr>
      <xdr:spPr>
        <a:xfrm>
          <a:off x="2857500" y="164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48973</xdr:rowOff>
    </xdr:from>
    <xdr:ext cx="534377" cy="259045"/>
    <xdr:sp macro="" textlink="">
      <xdr:nvSpPr>
        <xdr:cNvPr id="265" name="テキスト ボックス 264"/>
        <xdr:cNvSpPr txBox="1"/>
      </xdr:nvSpPr>
      <xdr:spPr>
        <a:xfrm>
          <a:off x="2641111"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121622</xdr:rowOff>
    </xdr:from>
    <xdr:to>
      <xdr:col>10</xdr:col>
      <xdr:colOff>165100</xdr:colOff>
      <xdr:row>96</xdr:row>
      <xdr:rowOff>51772</xdr:rowOff>
    </xdr:to>
    <xdr:sp macro="" textlink="">
      <xdr:nvSpPr>
        <xdr:cNvPr id="266" name="楕円 265"/>
        <xdr:cNvSpPr/>
      </xdr:nvSpPr>
      <xdr:spPr>
        <a:xfrm>
          <a:off x="1968500" y="1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42899</xdr:rowOff>
    </xdr:from>
    <xdr:ext cx="534377" cy="259045"/>
    <xdr:sp macro="" textlink="">
      <xdr:nvSpPr>
        <xdr:cNvPr id="267" name="テキスト ボックス 266"/>
        <xdr:cNvSpPr txBox="1"/>
      </xdr:nvSpPr>
      <xdr:spPr>
        <a:xfrm>
          <a:off x="1752111" y="16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43866</xdr:rowOff>
    </xdr:from>
    <xdr:to>
      <xdr:col>6</xdr:col>
      <xdr:colOff>38100</xdr:colOff>
      <xdr:row>95</xdr:row>
      <xdr:rowOff>145466</xdr:rowOff>
    </xdr:to>
    <xdr:sp macro="" textlink="">
      <xdr:nvSpPr>
        <xdr:cNvPr id="268" name="楕円 267"/>
        <xdr:cNvSpPr/>
      </xdr:nvSpPr>
      <xdr:spPr>
        <a:xfrm>
          <a:off x="1079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161993</xdr:rowOff>
    </xdr:from>
    <xdr:ext cx="534377" cy="259045"/>
    <xdr:sp macro="" textlink="">
      <xdr:nvSpPr>
        <xdr:cNvPr id="269" name="テキスト ボックス 268"/>
        <xdr:cNvSpPr txBox="1"/>
      </xdr:nvSpPr>
      <xdr:spPr>
        <a:xfrm>
          <a:off x="863111" y="161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90551</xdr:rowOff>
    </xdr:from>
    <xdr:to>
      <xdr:col>55</xdr:col>
      <xdr:colOff>0</xdr:colOff>
      <xdr:row>38</xdr:row>
      <xdr:rowOff>114554</xdr:rowOff>
    </xdr:to>
    <xdr:cxnSp macro="">
      <xdr:nvCxnSpPr>
        <xdr:cNvPr id="298" name="直線コネクタ 297"/>
        <xdr:cNvCxnSpPr/>
      </xdr:nvCxnSpPr>
      <xdr:spPr>
        <a:xfrm>
          <a:off x="9639300" y="6605651"/>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90551</xdr:rowOff>
    </xdr:from>
    <xdr:to>
      <xdr:col>50</xdr:col>
      <xdr:colOff>114300</xdr:colOff>
      <xdr:row>38</xdr:row>
      <xdr:rowOff>113792</xdr:rowOff>
    </xdr:to>
    <xdr:cxnSp macro="">
      <xdr:nvCxnSpPr>
        <xdr:cNvPr id="301" name="直線コネクタ 300"/>
        <xdr:cNvCxnSpPr/>
      </xdr:nvCxnSpPr>
      <xdr:spPr>
        <a:xfrm flipV="1">
          <a:off x="8750300" y="660565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103124</xdr:rowOff>
    </xdr:from>
    <xdr:to>
      <xdr:col>45</xdr:col>
      <xdr:colOff>177800</xdr:colOff>
      <xdr:row>38</xdr:row>
      <xdr:rowOff>113792</xdr:rowOff>
    </xdr:to>
    <xdr:cxnSp macro="">
      <xdr:nvCxnSpPr>
        <xdr:cNvPr id="304" name="直線コネクタ 303"/>
        <xdr:cNvCxnSpPr/>
      </xdr:nvCxnSpPr>
      <xdr:spPr>
        <a:xfrm>
          <a:off x="7861300" y="66182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102362</xdr:rowOff>
    </xdr:from>
    <xdr:to>
      <xdr:col>41</xdr:col>
      <xdr:colOff>50800</xdr:colOff>
      <xdr:row>38</xdr:row>
      <xdr:rowOff>103124</xdr:rowOff>
    </xdr:to>
    <xdr:cxnSp macro="">
      <xdr:nvCxnSpPr>
        <xdr:cNvPr id="307" name="直線コネクタ 306"/>
        <xdr:cNvCxnSpPr/>
      </xdr:nvCxnSpPr>
      <xdr:spPr>
        <a:xfrm>
          <a:off x="6972300" y="66174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63754</xdr:rowOff>
    </xdr:from>
    <xdr:to>
      <xdr:col>55</xdr:col>
      <xdr:colOff>50800</xdr:colOff>
      <xdr:row>38</xdr:row>
      <xdr:rowOff>165354</xdr:rowOff>
    </xdr:to>
    <xdr:sp macro="" textlink="">
      <xdr:nvSpPr>
        <xdr:cNvPr id="317" name="楕円 316"/>
        <xdr:cNvSpPr/>
      </xdr:nvSpPr>
      <xdr:spPr>
        <a:xfrm>
          <a:off x="10426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150131</xdr:rowOff>
    </xdr:from>
    <xdr:ext cx="378565" cy="259045"/>
    <xdr:sp macro="" textlink="">
      <xdr:nvSpPr>
        <xdr:cNvPr id="318" name="労働費該当値テキスト"/>
        <xdr:cNvSpPr txBox="1"/>
      </xdr:nvSpPr>
      <xdr:spPr>
        <a:xfrm>
          <a:off x="10528300" y="64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39751</xdr:rowOff>
    </xdr:from>
    <xdr:to>
      <xdr:col>50</xdr:col>
      <xdr:colOff>165100</xdr:colOff>
      <xdr:row>38</xdr:row>
      <xdr:rowOff>141351</xdr:rowOff>
    </xdr:to>
    <xdr:sp macro="" textlink="">
      <xdr:nvSpPr>
        <xdr:cNvPr id="319" name="楕円 318"/>
        <xdr:cNvSpPr/>
      </xdr:nvSpPr>
      <xdr:spPr>
        <a:xfrm>
          <a:off x="9588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132478</xdr:rowOff>
    </xdr:from>
    <xdr:ext cx="378565" cy="259045"/>
    <xdr:sp macro="" textlink="">
      <xdr:nvSpPr>
        <xdr:cNvPr id="320" name="テキスト ボックス 319"/>
        <xdr:cNvSpPr txBox="1"/>
      </xdr:nvSpPr>
      <xdr:spPr>
        <a:xfrm>
          <a:off x="9450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62992</xdr:rowOff>
    </xdr:from>
    <xdr:to>
      <xdr:col>46</xdr:col>
      <xdr:colOff>38100</xdr:colOff>
      <xdr:row>38</xdr:row>
      <xdr:rowOff>164592</xdr:rowOff>
    </xdr:to>
    <xdr:sp macro="" textlink="">
      <xdr:nvSpPr>
        <xdr:cNvPr id="321" name="楕円 320"/>
        <xdr:cNvSpPr/>
      </xdr:nvSpPr>
      <xdr:spPr>
        <a:xfrm>
          <a:off x="8699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155719</xdr:rowOff>
    </xdr:from>
    <xdr:ext cx="378565" cy="259045"/>
    <xdr:sp macro="" textlink="">
      <xdr:nvSpPr>
        <xdr:cNvPr id="322" name="テキスト ボックス 321"/>
        <xdr:cNvSpPr txBox="1"/>
      </xdr:nvSpPr>
      <xdr:spPr>
        <a:xfrm>
          <a:off x="8561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23" name="楕円 322"/>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24" name="テキスト ボックス 323"/>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51562</xdr:rowOff>
    </xdr:from>
    <xdr:to>
      <xdr:col>36</xdr:col>
      <xdr:colOff>165100</xdr:colOff>
      <xdr:row>38</xdr:row>
      <xdr:rowOff>153162</xdr:rowOff>
    </xdr:to>
    <xdr:sp macro="" textlink="">
      <xdr:nvSpPr>
        <xdr:cNvPr id="325" name="楕円 324"/>
        <xdr:cNvSpPr/>
      </xdr:nvSpPr>
      <xdr:spPr>
        <a:xfrm>
          <a:off x="6921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144289</xdr:rowOff>
    </xdr:from>
    <xdr:ext cx="378565" cy="259045"/>
    <xdr:sp macro="" textlink="">
      <xdr:nvSpPr>
        <xdr:cNvPr id="326" name="テキスト ボックス 325"/>
        <xdr:cNvSpPr txBox="1"/>
      </xdr:nvSpPr>
      <xdr:spPr>
        <a:xfrm>
          <a:off x="6783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46706</xdr:rowOff>
    </xdr:from>
    <xdr:to>
      <xdr:col>55</xdr:col>
      <xdr:colOff>0</xdr:colOff>
      <xdr:row>58</xdr:row>
      <xdr:rowOff>39391</xdr:rowOff>
    </xdr:to>
    <xdr:cxnSp macro="">
      <xdr:nvCxnSpPr>
        <xdr:cNvPr id="353" name="直線コネクタ 352"/>
        <xdr:cNvCxnSpPr/>
      </xdr:nvCxnSpPr>
      <xdr:spPr>
        <a:xfrm flipV="1">
          <a:off x="9639300" y="9819356"/>
          <a:ext cx="8382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39391</xdr:rowOff>
    </xdr:from>
    <xdr:to>
      <xdr:col>50</xdr:col>
      <xdr:colOff>114300</xdr:colOff>
      <xdr:row>58</xdr:row>
      <xdr:rowOff>85934</xdr:rowOff>
    </xdr:to>
    <xdr:cxnSp macro="">
      <xdr:nvCxnSpPr>
        <xdr:cNvPr id="356" name="直線コネクタ 355"/>
        <xdr:cNvCxnSpPr/>
      </xdr:nvCxnSpPr>
      <xdr:spPr>
        <a:xfrm flipV="1">
          <a:off x="8750300" y="9983491"/>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85934</xdr:rowOff>
    </xdr:from>
    <xdr:to>
      <xdr:col>45</xdr:col>
      <xdr:colOff>177800</xdr:colOff>
      <xdr:row>58</xdr:row>
      <xdr:rowOff>90871</xdr:rowOff>
    </xdr:to>
    <xdr:cxnSp macro="">
      <xdr:nvCxnSpPr>
        <xdr:cNvPr id="359" name="直線コネクタ 358"/>
        <xdr:cNvCxnSpPr/>
      </xdr:nvCxnSpPr>
      <xdr:spPr>
        <a:xfrm flipV="1">
          <a:off x="7861300" y="1003003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90871</xdr:rowOff>
    </xdr:from>
    <xdr:to>
      <xdr:col>41</xdr:col>
      <xdr:colOff>50800</xdr:colOff>
      <xdr:row>58</xdr:row>
      <xdr:rowOff>94528</xdr:rowOff>
    </xdr:to>
    <xdr:cxnSp macro="">
      <xdr:nvCxnSpPr>
        <xdr:cNvPr id="362" name="直線コネクタ 361"/>
        <xdr:cNvCxnSpPr/>
      </xdr:nvCxnSpPr>
      <xdr:spPr>
        <a:xfrm flipV="1">
          <a:off x="6972300" y="1003497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167356</xdr:rowOff>
    </xdr:from>
    <xdr:to>
      <xdr:col>55</xdr:col>
      <xdr:colOff>50800</xdr:colOff>
      <xdr:row>57</xdr:row>
      <xdr:rowOff>97506</xdr:rowOff>
    </xdr:to>
    <xdr:sp macro="" textlink="">
      <xdr:nvSpPr>
        <xdr:cNvPr id="372" name="楕円 371"/>
        <xdr:cNvSpPr/>
      </xdr:nvSpPr>
      <xdr:spPr>
        <a:xfrm>
          <a:off x="104267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145783</xdr:rowOff>
    </xdr:from>
    <xdr:ext cx="469744" cy="259045"/>
    <xdr:sp macro="" textlink="">
      <xdr:nvSpPr>
        <xdr:cNvPr id="373" name="農林水産業費該当値テキスト"/>
        <xdr:cNvSpPr txBox="1"/>
      </xdr:nvSpPr>
      <xdr:spPr>
        <a:xfrm>
          <a:off x="10528300" y="974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160041</xdr:rowOff>
    </xdr:from>
    <xdr:to>
      <xdr:col>50</xdr:col>
      <xdr:colOff>165100</xdr:colOff>
      <xdr:row>58</xdr:row>
      <xdr:rowOff>90191</xdr:rowOff>
    </xdr:to>
    <xdr:sp macro="" textlink="">
      <xdr:nvSpPr>
        <xdr:cNvPr id="374" name="楕円 373"/>
        <xdr:cNvSpPr/>
      </xdr:nvSpPr>
      <xdr:spPr>
        <a:xfrm>
          <a:off x="9588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81318</xdr:rowOff>
    </xdr:from>
    <xdr:ext cx="469744" cy="259045"/>
    <xdr:sp macro="" textlink="">
      <xdr:nvSpPr>
        <xdr:cNvPr id="375" name="テキスト ボックス 374"/>
        <xdr:cNvSpPr txBox="1"/>
      </xdr:nvSpPr>
      <xdr:spPr>
        <a:xfrm>
          <a:off x="9404428"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35134</xdr:rowOff>
    </xdr:from>
    <xdr:to>
      <xdr:col>46</xdr:col>
      <xdr:colOff>38100</xdr:colOff>
      <xdr:row>58</xdr:row>
      <xdr:rowOff>136734</xdr:rowOff>
    </xdr:to>
    <xdr:sp macro="" textlink="">
      <xdr:nvSpPr>
        <xdr:cNvPr id="376" name="楕円 375"/>
        <xdr:cNvSpPr/>
      </xdr:nvSpPr>
      <xdr:spPr>
        <a:xfrm>
          <a:off x="8699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127861</xdr:rowOff>
    </xdr:from>
    <xdr:ext cx="378565" cy="259045"/>
    <xdr:sp macro="" textlink="">
      <xdr:nvSpPr>
        <xdr:cNvPr id="377" name="テキスト ボックス 376"/>
        <xdr:cNvSpPr txBox="1"/>
      </xdr:nvSpPr>
      <xdr:spPr>
        <a:xfrm>
          <a:off x="8561017" y="1007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40071</xdr:rowOff>
    </xdr:from>
    <xdr:to>
      <xdr:col>41</xdr:col>
      <xdr:colOff>101600</xdr:colOff>
      <xdr:row>58</xdr:row>
      <xdr:rowOff>141671</xdr:rowOff>
    </xdr:to>
    <xdr:sp macro="" textlink="">
      <xdr:nvSpPr>
        <xdr:cNvPr id="378" name="楕円 377"/>
        <xdr:cNvSpPr/>
      </xdr:nvSpPr>
      <xdr:spPr>
        <a:xfrm>
          <a:off x="7810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132798</xdr:rowOff>
    </xdr:from>
    <xdr:ext cx="378565" cy="259045"/>
    <xdr:sp macro="" textlink="">
      <xdr:nvSpPr>
        <xdr:cNvPr id="379" name="テキスト ボックス 378"/>
        <xdr:cNvSpPr txBox="1"/>
      </xdr:nvSpPr>
      <xdr:spPr>
        <a:xfrm>
          <a:off x="7672017" y="100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43728</xdr:rowOff>
    </xdr:from>
    <xdr:to>
      <xdr:col>36</xdr:col>
      <xdr:colOff>165100</xdr:colOff>
      <xdr:row>58</xdr:row>
      <xdr:rowOff>145328</xdr:rowOff>
    </xdr:to>
    <xdr:sp macro="" textlink="">
      <xdr:nvSpPr>
        <xdr:cNvPr id="380" name="楕円 379"/>
        <xdr:cNvSpPr/>
      </xdr:nvSpPr>
      <xdr:spPr>
        <a:xfrm>
          <a:off x="6921500" y="99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136455</xdr:rowOff>
    </xdr:from>
    <xdr:ext cx="378565" cy="259045"/>
    <xdr:sp macro="" textlink="">
      <xdr:nvSpPr>
        <xdr:cNvPr id="381" name="テキスト ボックス 380"/>
        <xdr:cNvSpPr txBox="1"/>
      </xdr:nvSpPr>
      <xdr:spPr>
        <a:xfrm>
          <a:off x="6783017" y="1008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166767</xdr:rowOff>
    </xdr:from>
    <xdr:to>
      <xdr:col>55</xdr:col>
      <xdr:colOff>0</xdr:colOff>
      <xdr:row>77</xdr:row>
      <xdr:rowOff>167635</xdr:rowOff>
    </xdr:to>
    <xdr:cxnSp macro="">
      <xdr:nvCxnSpPr>
        <xdr:cNvPr id="408" name="直線コネクタ 407"/>
        <xdr:cNvCxnSpPr/>
      </xdr:nvCxnSpPr>
      <xdr:spPr>
        <a:xfrm>
          <a:off x="9639300" y="13368417"/>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129961</xdr:rowOff>
    </xdr:from>
    <xdr:to>
      <xdr:col>50</xdr:col>
      <xdr:colOff>114300</xdr:colOff>
      <xdr:row>77</xdr:row>
      <xdr:rowOff>166767</xdr:rowOff>
    </xdr:to>
    <xdr:cxnSp macro="">
      <xdr:nvCxnSpPr>
        <xdr:cNvPr id="411" name="直線コネクタ 410"/>
        <xdr:cNvCxnSpPr/>
      </xdr:nvCxnSpPr>
      <xdr:spPr>
        <a:xfrm>
          <a:off x="8750300" y="13331611"/>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129961</xdr:rowOff>
    </xdr:from>
    <xdr:to>
      <xdr:col>45</xdr:col>
      <xdr:colOff>177800</xdr:colOff>
      <xdr:row>77</xdr:row>
      <xdr:rowOff>171017</xdr:rowOff>
    </xdr:to>
    <xdr:cxnSp macro="">
      <xdr:nvCxnSpPr>
        <xdr:cNvPr id="414" name="直線コネクタ 413"/>
        <xdr:cNvCxnSpPr/>
      </xdr:nvCxnSpPr>
      <xdr:spPr>
        <a:xfrm flipV="1">
          <a:off x="7861300" y="13331611"/>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171017</xdr:rowOff>
    </xdr:from>
    <xdr:to>
      <xdr:col>41</xdr:col>
      <xdr:colOff>50800</xdr:colOff>
      <xdr:row>78</xdr:row>
      <xdr:rowOff>1992</xdr:rowOff>
    </xdr:to>
    <xdr:cxnSp macro="">
      <xdr:nvCxnSpPr>
        <xdr:cNvPr id="417" name="直線コネクタ 416"/>
        <xdr:cNvCxnSpPr/>
      </xdr:nvCxnSpPr>
      <xdr:spPr>
        <a:xfrm flipV="1">
          <a:off x="6972300" y="13372667"/>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116835</xdr:rowOff>
    </xdr:from>
    <xdr:to>
      <xdr:col>55</xdr:col>
      <xdr:colOff>50800</xdr:colOff>
      <xdr:row>78</xdr:row>
      <xdr:rowOff>46985</xdr:rowOff>
    </xdr:to>
    <xdr:sp macro="" textlink="">
      <xdr:nvSpPr>
        <xdr:cNvPr id="427" name="楕円 426"/>
        <xdr:cNvSpPr/>
      </xdr:nvSpPr>
      <xdr:spPr>
        <a:xfrm>
          <a:off x="10426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31762</xdr:rowOff>
    </xdr:from>
    <xdr:ext cx="469744" cy="259045"/>
    <xdr:sp macro="" textlink="">
      <xdr:nvSpPr>
        <xdr:cNvPr id="428" name="商工費該当値テキスト"/>
        <xdr:cNvSpPr txBox="1"/>
      </xdr:nvSpPr>
      <xdr:spPr>
        <a:xfrm>
          <a:off x="10528300" y="13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115967</xdr:rowOff>
    </xdr:from>
    <xdr:to>
      <xdr:col>50</xdr:col>
      <xdr:colOff>165100</xdr:colOff>
      <xdr:row>78</xdr:row>
      <xdr:rowOff>46117</xdr:rowOff>
    </xdr:to>
    <xdr:sp macro="" textlink="">
      <xdr:nvSpPr>
        <xdr:cNvPr id="429" name="楕円 428"/>
        <xdr:cNvSpPr/>
      </xdr:nvSpPr>
      <xdr:spPr>
        <a:xfrm>
          <a:off x="9588500" y="133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37244</xdr:rowOff>
    </xdr:from>
    <xdr:ext cx="469744" cy="259045"/>
    <xdr:sp macro="" textlink="">
      <xdr:nvSpPr>
        <xdr:cNvPr id="430" name="テキスト ボックス 429"/>
        <xdr:cNvSpPr txBox="1"/>
      </xdr:nvSpPr>
      <xdr:spPr>
        <a:xfrm>
          <a:off x="9404428" y="13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79161</xdr:rowOff>
    </xdr:from>
    <xdr:to>
      <xdr:col>46</xdr:col>
      <xdr:colOff>38100</xdr:colOff>
      <xdr:row>78</xdr:row>
      <xdr:rowOff>9311</xdr:rowOff>
    </xdr:to>
    <xdr:sp macro="" textlink="">
      <xdr:nvSpPr>
        <xdr:cNvPr id="431" name="楕円 430"/>
        <xdr:cNvSpPr/>
      </xdr:nvSpPr>
      <xdr:spPr>
        <a:xfrm>
          <a:off x="8699500" y="132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438</xdr:rowOff>
    </xdr:from>
    <xdr:ext cx="469744" cy="259045"/>
    <xdr:sp macro="" textlink="">
      <xdr:nvSpPr>
        <xdr:cNvPr id="432" name="テキスト ボックス 431"/>
        <xdr:cNvSpPr txBox="1"/>
      </xdr:nvSpPr>
      <xdr:spPr>
        <a:xfrm>
          <a:off x="8515428" y="133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120217</xdr:rowOff>
    </xdr:from>
    <xdr:to>
      <xdr:col>41</xdr:col>
      <xdr:colOff>101600</xdr:colOff>
      <xdr:row>78</xdr:row>
      <xdr:rowOff>50367</xdr:rowOff>
    </xdr:to>
    <xdr:sp macro="" textlink="">
      <xdr:nvSpPr>
        <xdr:cNvPr id="433" name="楕円 432"/>
        <xdr:cNvSpPr/>
      </xdr:nvSpPr>
      <xdr:spPr>
        <a:xfrm>
          <a:off x="7810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41494</xdr:rowOff>
    </xdr:from>
    <xdr:ext cx="469744" cy="259045"/>
    <xdr:sp macro="" textlink="">
      <xdr:nvSpPr>
        <xdr:cNvPr id="434" name="テキスト ボックス 433"/>
        <xdr:cNvSpPr txBox="1"/>
      </xdr:nvSpPr>
      <xdr:spPr>
        <a:xfrm>
          <a:off x="7626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122642</xdr:rowOff>
    </xdr:from>
    <xdr:to>
      <xdr:col>36</xdr:col>
      <xdr:colOff>165100</xdr:colOff>
      <xdr:row>78</xdr:row>
      <xdr:rowOff>52792</xdr:rowOff>
    </xdr:to>
    <xdr:sp macro="" textlink="">
      <xdr:nvSpPr>
        <xdr:cNvPr id="435" name="楕円 434"/>
        <xdr:cNvSpPr/>
      </xdr:nvSpPr>
      <xdr:spPr>
        <a:xfrm>
          <a:off x="6921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43919</xdr:rowOff>
    </xdr:from>
    <xdr:ext cx="469744" cy="259045"/>
    <xdr:sp macro="" textlink="">
      <xdr:nvSpPr>
        <xdr:cNvPr id="436" name="テキスト ボックス 435"/>
        <xdr:cNvSpPr txBox="1"/>
      </xdr:nvSpPr>
      <xdr:spPr>
        <a:xfrm>
          <a:off x="6737428" y="1341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158674</xdr:rowOff>
    </xdr:from>
    <xdr:to>
      <xdr:col>55</xdr:col>
      <xdr:colOff>0</xdr:colOff>
      <xdr:row>98</xdr:row>
      <xdr:rowOff>40063</xdr:rowOff>
    </xdr:to>
    <xdr:cxnSp macro="">
      <xdr:nvCxnSpPr>
        <xdr:cNvPr id="468" name="直線コネクタ 467"/>
        <xdr:cNvCxnSpPr/>
      </xdr:nvCxnSpPr>
      <xdr:spPr>
        <a:xfrm flipV="1">
          <a:off x="9639300" y="16789324"/>
          <a:ext cx="8382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24682</xdr:rowOff>
    </xdr:from>
    <xdr:to>
      <xdr:col>50</xdr:col>
      <xdr:colOff>114300</xdr:colOff>
      <xdr:row>98</xdr:row>
      <xdr:rowOff>40063</xdr:rowOff>
    </xdr:to>
    <xdr:cxnSp macro="">
      <xdr:nvCxnSpPr>
        <xdr:cNvPr id="471" name="直線コネクタ 470"/>
        <xdr:cNvCxnSpPr/>
      </xdr:nvCxnSpPr>
      <xdr:spPr>
        <a:xfrm>
          <a:off x="8750300" y="16826782"/>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24682</xdr:rowOff>
    </xdr:from>
    <xdr:to>
      <xdr:col>45</xdr:col>
      <xdr:colOff>177800</xdr:colOff>
      <xdr:row>98</xdr:row>
      <xdr:rowOff>126442</xdr:rowOff>
    </xdr:to>
    <xdr:cxnSp macro="">
      <xdr:nvCxnSpPr>
        <xdr:cNvPr id="474" name="直線コネクタ 473"/>
        <xdr:cNvCxnSpPr/>
      </xdr:nvCxnSpPr>
      <xdr:spPr>
        <a:xfrm flipV="1">
          <a:off x="7861300" y="16826782"/>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115599</xdr:rowOff>
    </xdr:from>
    <xdr:to>
      <xdr:col>41</xdr:col>
      <xdr:colOff>50800</xdr:colOff>
      <xdr:row>98</xdr:row>
      <xdr:rowOff>126442</xdr:rowOff>
    </xdr:to>
    <xdr:cxnSp macro="">
      <xdr:nvCxnSpPr>
        <xdr:cNvPr id="477" name="直線コネクタ 476"/>
        <xdr:cNvCxnSpPr/>
      </xdr:nvCxnSpPr>
      <xdr:spPr>
        <a:xfrm>
          <a:off x="6972300" y="16917699"/>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107874</xdr:rowOff>
    </xdr:from>
    <xdr:to>
      <xdr:col>55</xdr:col>
      <xdr:colOff>50800</xdr:colOff>
      <xdr:row>98</xdr:row>
      <xdr:rowOff>38024</xdr:rowOff>
    </xdr:to>
    <xdr:sp macro="" textlink="">
      <xdr:nvSpPr>
        <xdr:cNvPr id="487" name="楕円 486"/>
        <xdr:cNvSpPr/>
      </xdr:nvSpPr>
      <xdr:spPr>
        <a:xfrm>
          <a:off x="10426700" y="167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86301</xdr:rowOff>
    </xdr:from>
    <xdr:ext cx="534377" cy="259045"/>
    <xdr:sp macro="" textlink="">
      <xdr:nvSpPr>
        <xdr:cNvPr id="488" name="土木費該当値テキスト"/>
        <xdr:cNvSpPr txBox="1"/>
      </xdr:nvSpPr>
      <xdr:spPr>
        <a:xfrm>
          <a:off x="10528300"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160713</xdr:rowOff>
    </xdr:from>
    <xdr:to>
      <xdr:col>50</xdr:col>
      <xdr:colOff>165100</xdr:colOff>
      <xdr:row>98</xdr:row>
      <xdr:rowOff>90863</xdr:rowOff>
    </xdr:to>
    <xdr:sp macro="" textlink="">
      <xdr:nvSpPr>
        <xdr:cNvPr id="489" name="楕円 488"/>
        <xdr:cNvSpPr/>
      </xdr:nvSpPr>
      <xdr:spPr>
        <a:xfrm>
          <a:off x="9588500" y="167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81990</xdr:rowOff>
    </xdr:from>
    <xdr:ext cx="534377" cy="259045"/>
    <xdr:sp macro="" textlink="">
      <xdr:nvSpPr>
        <xdr:cNvPr id="490" name="テキスト ボックス 489"/>
        <xdr:cNvSpPr txBox="1"/>
      </xdr:nvSpPr>
      <xdr:spPr>
        <a:xfrm>
          <a:off x="9372111" y="168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145332</xdr:rowOff>
    </xdr:from>
    <xdr:to>
      <xdr:col>46</xdr:col>
      <xdr:colOff>38100</xdr:colOff>
      <xdr:row>98</xdr:row>
      <xdr:rowOff>75482</xdr:rowOff>
    </xdr:to>
    <xdr:sp macro="" textlink="">
      <xdr:nvSpPr>
        <xdr:cNvPr id="491" name="楕円 490"/>
        <xdr:cNvSpPr/>
      </xdr:nvSpPr>
      <xdr:spPr>
        <a:xfrm>
          <a:off x="8699500" y="16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66609</xdr:rowOff>
    </xdr:from>
    <xdr:ext cx="534377" cy="259045"/>
    <xdr:sp macro="" textlink="">
      <xdr:nvSpPr>
        <xdr:cNvPr id="492" name="テキスト ボックス 491"/>
        <xdr:cNvSpPr txBox="1"/>
      </xdr:nvSpPr>
      <xdr:spPr>
        <a:xfrm>
          <a:off x="8483111" y="168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75642</xdr:rowOff>
    </xdr:from>
    <xdr:to>
      <xdr:col>41</xdr:col>
      <xdr:colOff>101600</xdr:colOff>
      <xdr:row>99</xdr:row>
      <xdr:rowOff>5792</xdr:rowOff>
    </xdr:to>
    <xdr:sp macro="" textlink="">
      <xdr:nvSpPr>
        <xdr:cNvPr id="493" name="楕円 492"/>
        <xdr:cNvSpPr/>
      </xdr:nvSpPr>
      <xdr:spPr>
        <a:xfrm>
          <a:off x="7810500" y="168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168369</xdr:rowOff>
    </xdr:from>
    <xdr:ext cx="534377" cy="259045"/>
    <xdr:sp macro="" textlink="">
      <xdr:nvSpPr>
        <xdr:cNvPr id="494" name="テキスト ボックス 493"/>
        <xdr:cNvSpPr txBox="1"/>
      </xdr:nvSpPr>
      <xdr:spPr>
        <a:xfrm>
          <a:off x="7594111" y="169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64799</xdr:rowOff>
    </xdr:from>
    <xdr:to>
      <xdr:col>36</xdr:col>
      <xdr:colOff>165100</xdr:colOff>
      <xdr:row>98</xdr:row>
      <xdr:rowOff>166399</xdr:rowOff>
    </xdr:to>
    <xdr:sp macro="" textlink="">
      <xdr:nvSpPr>
        <xdr:cNvPr id="495" name="楕円 494"/>
        <xdr:cNvSpPr/>
      </xdr:nvSpPr>
      <xdr:spPr>
        <a:xfrm>
          <a:off x="6921500" y="16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157526</xdr:rowOff>
    </xdr:from>
    <xdr:ext cx="534377" cy="259045"/>
    <xdr:sp macro="" textlink="">
      <xdr:nvSpPr>
        <xdr:cNvPr id="496" name="テキスト ボックス 495"/>
        <xdr:cNvSpPr txBox="1"/>
      </xdr:nvSpPr>
      <xdr:spPr>
        <a:xfrm>
          <a:off x="6705111" y="169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149497</xdr:rowOff>
    </xdr:from>
    <xdr:to>
      <xdr:col>85</xdr:col>
      <xdr:colOff>127000</xdr:colOff>
      <xdr:row>36</xdr:row>
      <xdr:rowOff>48913</xdr:rowOff>
    </xdr:to>
    <xdr:cxnSp macro="">
      <xdr:nvCxnSpPr>
        <xdr:cNvPr id="528" name="直線コネクタ 527"/>
        <xdr:cNvCxnSpPr/>
      </xdr:nvCxnSpPr>
      <xdr:spPr>
        <a:xfrm flipV="1">
          <a:off x="15481300" y="6150247"/>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110472</xdr:rowOff>
    </xdr:from>
    <xdr:to>
      <xdr:col>81</xdr:col>
      <xdr:colOff>50800</xdr:colOff>
      <xdr:row>36</xdr:row>
      <xdr:rowOff>48913</xdr:rowOff>
    </xdr:to>
    <xdr:cxnSp macro="">
      <xdr:nvCxnSpPr>
        <xdr:cNvPr id="531" name="直線コネクタ 530"/>
        <xdr:cNvCxnSpPr/>
      </xdr:nvCxnSpPr>
      <xdr:spPr>
        <a:xfrm>
          <a:off x="14592300" y="6111222"/>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110472</xdr:rowOff>
    </xdr:from>
    <xdr:to>
      <xdr:col>76</xdr:col>
      <xdr:colOff>114300</xdr:colOff>
      <xdr:row>35</xdr:row>
      <xdr:rowOff>143129</xdr:rowOff>
    </xdr:to>
    <xdr:cxnSp macro="">
      <xdr:nvCxnSpPr>
        <xdr:cNvPr id="534" name="直線コネクタ 533"/>
        <xdr:cNvCxnSpPr/>
      </xdr:nvCxnSpPr>
      <xdr:spPr>
        <a:xfrm flipV="1">
          <a:off x="13703300" y="611122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143129</xdr:rowOff>
    </xdr:from>
    <xdr:to>
      <xdr:col>71</xdr:col>
      <xdr:colOff>177800</xdr:colOff>
      <xdr:row>36</xdr:row>
      <xdr:rowOff>70957</xdr:rowOff>
    </xdr:to>
    <xdr:cxnSp macro="">
      <xdr:nvCxnSpPr>
        <xdr:cNvPr id="537" name="直線コネクタ 536"/>
        <xdr:cNvCxnSpPr/>
      </xdr:nvCxnSpPr>
      <xdr:spPr>
        <a:xfrm flipV="1">
          <a:off x="12814300" y="6143879"/>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98697</xdr:rowOff>
    </xdr:from>
    <xdr:to>
      <xdr:col>85</xdr:col>
      <xdr:colOff>177800</xdr:colOff>
      <xdr:row>36</xdr:row>
      <xdr:rowOff>28847</xdr:rowOff>
    </xdr:to>
    <xdr:sp macro="" textlink="">
      <xdr:nvSpPr>
        <xdr:cNvPr id="547" name="楕円 546"/>
        <xdr:cNvSpPr/>
      </xdr:nvSpPr>
      <xdr:spPr>
        <a:xfrm>
          <a:off x="16268700" y="60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77124</xdr:rowOff>
    </xdr:from>
    <xdr:ext cx="534377" cy="259045"/>
    <xdr:sp macro="" textlink="">
      <xdr:nvSpPr>
        <xdr:cNvPr id="548" name="消防費該当値テキスト"/>
        <xdr:cNvSpPr txBox="1"/>
      </xdr:nvSpPr>
      <xdr:spPr>
        <a:xfrm>
          <a:off x="16370300" y="60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169563</xdr:rowOff>
    </xdr:from>
    <xdr:to>
      <xdr:col>81</xdr:col>
      <xdr:colOff>101600</xdr:colOff>
      <xdr:row>36</xdr:row>
      <xdr:rowOff>99713</xdr:rowOff>
    </xdr:to>
    <xdr:sp macro="" textlink="">
      <xdr:nvSpPr>
        <xdr:cNvPr id="549" name="楕円 548"/>
        <xdr:cNvSpPr/>
      </xdr:nvSpPr>
      <xdr:spPr>
        <a:xfrm>
          <a:off x="15430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90840</xdr:rowOff>
    </xdr:from>
    <xdr:ext cx="534377" cy="259045"/>
    <xdr:sp macro="" textlink="">
      <xdr:nvSpPr>
        <xdr:cNvPr id="550" name="テキスト ボックス 549"/>
        <xdr:cNvSpPr txBox="1"/>
      </xdr:nvSpPr>
      <xdr:spPr>
        <a:xfrm>
          <a:off x="15214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59672</xdr:rowOff>
    </xdr:from>
    <xdr:to>
      <xdr:col>76</xdr:col>
      <xdr:colOff>165100</xdr:colOff>
      <xdr:row>35</xdr:row>
      <xdr:rowOff>161272</xdr:rowOff>
    </xdr:to>
    <xdr:sp macro="" textlink="">
      <xdr:nvSpPr>
        <xdr:cNvPr id="551" name="楕円 550"/>
        <xdr:cNvSpPr/>
      </xdr:nvSpPr>
      <xdr:spPr>
        <a:xfrm>
          <a:off x="14541500" y="60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152399</xdr:rowOff>
    </xdr:from>
    <xdr:ext cx="534377" cy="259045"/>
    <xdr:sp macro="" textlink="">
      <xdr:nvSpPr>
        <xdr:cNvPr id="552" name="テキスト ボックス 551"/>
        <xdr:cNvSpPr txBox="1"/>
      </xdr:nvSpPr>
      <xdr:spPr>
        <a:xfrm>
          <a:off x="14325111" y="6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92329</xdr:rowOff>
    </xdr:from>
    <xdr:to>
      <xdr:col>72</xdr:col>
      <xdr:colOff>38100</xdr:colOff>
      <xdr:row>36</xdr:row>
      <xdr:rowOff>22479</xdr:rowOff>
    </xdr:to>
    <xdr:sp macro="" textlink="">
      <xdr:nvSpPr>
        <xdr:cNvPr id="553" name="楕円 552"/>
        <xdr:cNvSpPr/>
      </xdr:nvSpPr>
      <xdr:spPr>
        <a:xfrm>
          <a:off x="13652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13606</xdr:rowOff>
    </xdr:from>
    <xdr:ext cx="534377" cy="259045"/>
    <xdr:sp macro="" textlink="">
      <xdr:nvSpPr>
        <xdr:cNvPr id="554" name="テキスト ボックス 553"/>
        <xdr:cNvSpPr txBox="1"/>
      </xdr:nvSpPr>
      <xdr:spPr>
        <a:xfrm>
          <a:off x="13436111" y="6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20157</xdr:rowOff>
    </xdr:from>
    <xdr:to>
      <xdr:col>67</xdr:col>
      <xdr:colOff>101600</xdr:colOff>
      <xdr:row>36</xdr:row>
      <xdr:rowOff>121757</xdr:rowOff>
    </xdr:to>
    <xdr:sp macro="" textlink="">
      <xdr:nvSpPr>
        <xdr:cNvPr id="555" name="楕円 554"/>
        <xdr:cNvSpPr/>
      </xdr:nvSpPr>
      <xdr:spPr>
        <a:xfrm>
          <a:off x="12763500" y="61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112884</xdr:rowOff>
    </xdr:from>
    <xdr:ext cx="534377" cy="259045"/>
    <xdr:sp macro="" textlink="">
      <xdr:nvSpPr>
        <xdr:cNvPr id="556" name="テキスト ボックス 555"/>
        <xdr:cNvSpPr txBox="1"/>
      </xdr:nvSpPr>
      <xdr:spPr>
        <a:xfrm>
          <a:off x="12547111" y="62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140500</xdr:rowOff>
    </xdr:from>
    <xdr:to>
      <xdr:col>85</xdr:col>
      <xdr:colOff>127000</xdr:colOff>
      <xdr:row>57</xdr:row>
      <xdr:rowOff>155450</xdr:rowOff>
    </xdr:to>
    <xdr:cxnSp macro="">
      <xdr:nvCxnSpPr>
        <xdr:cNvPr id="584" name="直線コネクタ 583"/>
        <xdr:cNvCxnSpPr/>
      </xdr:nvCxnSpPr>
      <xdr:spPr>
        <a:xfrm>
          <a:off x="15481300" y="9913150"/>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113663</xdr:rowOff>
    </xdr:from>
    <xdr:to>
      <xdr:col>81</xdr:col>
      <xdr:colOff>50800</xdr:colOff>
      <xdr:row>57</xdr:row>
      <xdr:rowOff>140500</xdr:rowOff>
    </xdr:to>
    <xdr:cxnSp macro="">
      <xdr:nvCxnSpPr>
        <xdr:cNvPr id="587" name="直線コネクタ 586"/>
        <xdr:cNvCxnSpPr/>
      </xdr:nvCxnSpPr>
      <xdr:spPr>
        <a:xfrm>
          <a:off x="14592300" y="988631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79029</xdr:rowOff>
    </xdr:from>
    <xdr:to>
      <xdr:col>76</xdr:col>
      <xdr:colOff>114300</xdr:colOff>
      <xdr:row>57</xdr:row>
      <xdr:rowOff>113663</xdr:rowOff>
    </xdr:to>
    <xdr:cxnSp macro="">
      <xdr:nvCxnSpPr>
        <xdr:cNvPr id="590" name="直線コネクタ 589"/>
        <xdr:cNvCxnSpPr/>
      </xdr:nvCxnSpPr>
      <xdr:spPr>
        <a:xfrm>
          <a:off x="13703300" y="9851679"/>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11272</xdr:rowOff>
    </xdr:from>
    <xdr:to>
      <xdr:col>71</xdr:col>
      <xdr:colOff>177800</xdr:colOff>
      <xdr:row>57</xdr:row>
      <xdr:rowOff>79029</xdr:rowOff>
    </xdr:to>
    <xdr:cxnSp macro="">
      <xdr:nvCxnSpPr>
        <xdr:cNvPr id="593" name="直線コネクタ 592"/>
        <xdr:cNvCxnSpPr/>
      </xdr:nvCxnSpPr>
      <xdr:spPr>
        <a:xfrm>
          <a:off x="12814300" y="9783922"/>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104650</xdr:rowOff>
    </xdr:from>
    <xdr:to>
      <xdr:col>85</xdr:col>
      <xdr:colOff>177800</xdr:colOff>
      <xdr:row>58</xdr:row>
      <xdr:rowOff>34800</xdr:rowOff>
    </xdr:to>
    <xdr:sp macro="" textlink="">
      <xdr:nvSpPr>
        <xdr:cNvPr id="603" name="楕円 602"/>
        <xdr:cNvSpPr/>
      </xdr:nvSpPr>
      <xdr:spPr>
        <a:xfrm>
          <a:off x="16268700" y="9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83077</xdr:rowOff>
    </xdr:from>
    <xdr:ext cx="534377" cy="259045"/>
    <xdr:sp macro="" textlink="">
      <xdr:nvSpPr>
        <xdr:cNvPr id="604" name="教育費該当値テキスト"/>
        <xdr:cNvSpPr txBox="1"/>
      </xdr:nvSpPr>
      <xdr:spPr>
        <a:xfrm>
          <a:off x="16370300" y="985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89700</xdr:rowOff>
    </xdr:from>
    <xdr:to>
      <xdr:col>81</xdr:col>
      <xdr:colOff>101600</xdr:colOff>
      <xdr:row>58</xdr:row>
      <xdr:rowOff>19850</xdr:rowOff>
    </xdr:to>
    <xdr:sp macro="" textlink="">
      <xdr:nvSpPr>
        <xdr:cNvPr id="605" name="楕円 604"/>
        <xdr:cNvSpPr/>
      </xdr:nvSpPr>
      <xdr:spPr>
        <a:xfrm>
          <a:off x="15430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10977</xdr:rowOff>
    </xdr:from>
    <xdr:ext cx="534377" cy="259045"/>
    <xdr:sp macro="" textlink="">
      <xdr:nvSpPr>
        <xdr:cNvPr id="606" name="テキスト ボックス 605"/>
        <xdr:cNvSpPr txBox="1"/>
      </xdr:nvSpPr>
      <xdr:spPr>
        <a:xfrm>
          <a:off x="15214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62863</xdr:rowOff>
    </xdr:from>
    <xdr:to>
      <xdr:col>76</xdr:col>
      <xdr:colOff>165100</xdr:colOff>
      <xdr:row>57</xdr:row>
      <xdr:rowOff>164463</xdr:rowOff>
    </xdr:to>
    <xdr:sp macro="" textlink="">
      <xdr:nvSpPr>
        <xdr:cNvPr id="607" name="楕円 606"/>
        <xdr:cNvSpPr/>
      </xdr:nvSpPr>
      <xdr:spPr>
        <a:xfrm>
          <a:off x="145415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155590</xdr:rowOff>
    </xdr:from>
    <xdr:ext cx="534377" cy="259045"/>
    <xdr:sp macro="" textlink="">
      <xdr:nvSpPr>
        <xdr:cNvPr id="608" name="テキスト ボックス 607"/>
        <xdr:cNvSpPr txBox="1"/>
      </xdr:nvSpPr>
      <xdr:spPr>
        <a:xfrm>
          <a:off x="14325111" y="99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28229</xdr:rowOff>
    </xdr:from>
    <xdr:to>
      <xdr:col>72</xdr:col>
      <xdr:colOff>38100</xdr:colOff>
      <xdr:row>57</xdr:row>
      <xdr:rowOff>129829</xdr:rowOff>
    </xdr:to>
    <xdr:sp macro="" textlink="">
      <xdr:nvSpPr>
        <xdr:cNvPr id="609" name="楕円 608"/>
        <xdr:cNvSpPr/>
      </xdr:nvSpPr>
      <xdr:spPr>
        <a:xfrm>
          <a:off x="13652500" y="980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120956</xdr:rowOff>
    </xdr:from>
    <xdr:ext cx="534377" cy="259045"/>
    <xdr:sp macro="" textlink="">
      <xdr:nvSpPr>
        <xdr:cNvPr id="610" name="テキスト ボックス 609"/>
        <xdr:cNvSpPr txBox="1"/>
      </xdr:nvSpPr>
      <xdr:spPr>
        <a:xfrm>
          <a:off x="13436111" y="989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131922</xdr:rowOff>
    </xdr:from>
    <xdr:to>
      <xdr:col>67</xdr:col>
      <xdr:colOff>101600</xdr:colOff>
      <xdr:row>57</xdr:row>
      <xdr:rowOff>62072</xdr:rowOff>
    </xdr:to>
    <xdr:sp macro="" textlink="">
      <xdr:nvSpPr>
        <xdr:cNvPr id="611" name="楕円 610"/>
        <xdr:cNvSpPr/>
      </xdr:nvSpPr>
      <xdr:spPr>
        <a:xfrm>
          <a:off x="12763500" y="97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53199</xdr:rowOff>
    </xdr:from>
    <xdr:ext cx="534377" cy="259045"/>
    <xdr:sp macro="" textlink="">
      <xdr:nvSpPr>
        <xdr:cNvPr id="612" name="テキスト ボックス 611"/>
        <xdr:cNvSpPr txBox="1"/>
      </xdr:nvSpPr>
      <xdr:spPr>
        <a:xfrm>
          <a:off x="12547111" y="98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138923</xdr:rowOff>
    </xdr:from>
    <xdr:to>
      <xdr:col>76</xdr:col>
      <xdr:colOff>114300</xdr:colOff>
      <xdr:row>78</xdr:row>
      <xdr:rowOff>139700</xdr:rowOff>
    </xdr:to>
    <xdr:cxnSp macro="">
      <xdr:nvCxnSpPr>
        <xdr:cNvPr id="645" name="直線コネクタ 644"/>
        <xdr:cNvCxnSpPr/>
      </xdr:nvCxnSpPr>
      <xdr:spPr>
        <a:xfrm>
          <a:off x="13703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137962</xdr:rowOff>
    </xdr:from>
    <xdr:to>
      <xdr:col>71</xdr:col>
      <xdr:colOff>177800</xdr:colOff>
      <xdr:row>78</xdr:row>
      <xdr:rowOff>138923</xdr:rowOff>
    </xdr:to>
    <xdr:cxnSp macro="">
      <xdr:nvCxnSpPr>
        <xdr:cNvPr id="648" name="直線コネクタ 647"/>
        <xdr:cNvCxnSpPr/>
      </xdr:nvCxnSpPr>
      <xdr:spPr>
        <a:xfrm>
          <a:off x="12814300" y="1351106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88123</xdr:rowOff>
    </xdr:from>
    <xdr:to>
      <xdr:col>72</xdr:col>
      <xdr:colOff>38100</xdr:colOff>
      <xdr:row>79</xdr:row>
      <xdr:rowOff>18273</xdr:rowOff>
    </xdr:to>
    <xdr:sp macro="" textlink="">
      <xdr:nvSpPr>
        <xdr:cNvPr id="664" name="楕円 663"/>
        <xdr:cNvSpPr/>
      </xdr:nvSpPr>
      <xdr:spPr>
        <a:xfrm>
          <a:off x="13652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9400</xdr:rowOff>
    </xdr:from>
    <xdr:ext cx="313932" cy="259045"/>
    <xdr:sp macro="" textlink="">
      <xdr:nvSpPr>
        <xdr:cNvPr id="665" name="テキスト ボックス 664"/>
        <xdr:cNvSpPr txBox="1"/>
      </xdr:nvSpPr>
      <xdr:spPr>
        <a:xfrm>
          <a:off x="13546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87162</xdr:rowOff>
    </xdr:from>
    <xdr:to>
      <xdr:col>67</xdr:col>
      <xdr:colOff>101600</xdr:colOff>
      <xdr:row>79</xdr:row>
      <xdr:rowOff>17312</xdr:rowOff>
    </xdr:to>
    <xdr:sp macro="" textlink="">
      <xdr:nvSpPr>
        <xdr:cNvPr id="666" name="楕円 665"/>
        <xdr:cNvSpPr/>
      </xdr:nvSpPr>
      <xdr:spPr>
        <a:xfrm>
          <a:off x="12763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8439</xdr:rowOff>
    </xdr:from>
    <xdr:ext cx="313932" cy="259045"/>
    <xdr:sp macro="" textlink="">
      <xdr:nvSpPr>
        <xdr:cNvPr id="667" name="テキスト ボックス 666"/>
        <xdr:cNvSpPr txBox="1"/>
      </xdr:nvSpPr>
      <xdr:spPr>
        <a:xfrm>
          <a:off x="12657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30087</xdr:rowOff>
    </xdr:from>
    <xdr:to>
      <xdr:col>85</xdr:col>
      <xdr:colOff>127000</xdr:colOff>
      <xdr:row>99</xdr:row>
      <xdr:rowOff>50614</xdr:rowOff>
    </xdr:to>
    <xdr:cxnSp macro="">
      <xdr:nvCxnSpPr>
        <xdr:cNvPr id="695" name="直線コネクタ 694"/>
        <xdr:cNvCxnSpPr/>
      </xdr:nvCxnSpPr>
      <xdr:spPr>
        <a:xfrm flipV="1">
          <a:off x="15481300" y="17003637"/>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50614</xdr:rowOff>
    </xdr:from>
    <xdr:to>
      <xdr:col>81</xdr:col>
      <xdr:colOff>50800</xdr:colOff>
      <xdr:row>99</xdr:row>
      <xdr:rowOff>64582</xdr:rowOff>
    </xdr:to>
    <xdr:cxnSp macro="">
      <xdr:nvCxnSpPr>
        <xdr:cNvPr id="698" name="直線コネクタ 697"/>
        <xdr:cNvCxnSpPr/>
      </xdr:nvCxnSpPr>
      <xdr:spPr>
        <a:xfrm flipV="1">
          <a:off x="14592300" y="17024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170562</xdr:rowOff>
    </xdr:from>
    <xdr:to>
      <xdr:col>76</xdr:col>
      <xdr:colOff>114300</xdr:colOff>
      <xdr:row>99</xdr:row>
      <xdr:rowOff>64582</xdr:rowOff>
    </xdr:to>
    <xdr:cxnSp macro="">
      <xdr:nvCxnSpPr>
        <xdr:cNvPr id="701" name="直線コネクタ 700"/>
        <xdr:cNvCxnSpPr/>
      </xdr:nvCxnSpPr>
      <xdr:spPr>
        <a:xfrm>
          <a:off x="13703300" y="169726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148982</xdr:rowOff>
    </xdr:from>
    <xdr:to>
      <xdr:col>71</xdr:col>
      <xdr:colOff>177800</xdr:colOff>
      <xdr:row>98</xdr:row>
      <xdr:rowOff>170562</xdr:rowOff>
    </xdr:to>
    <xdr:cxnSp macro="">
      <xdr:nvCxnSpPr>
        <xdr:cNvPr id="704" name="直線コネクタ 703"/>
        <xdr:cNvCxnSpPr/>
      </xdr:nvCxnSpPr>
      <xdr:spPr>
        <a:xfrm>
          <a:off x="12814300" y="16951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150737</xdr:rowOff>
    </xdr:from>
    <xdr:to>
      <xdr:col>85</xdr:col>
      <xdr:colOff>177800</xdr:colOff>
      <xdr:row>99</xdr:row>
      <xdr:rowOff>80887</xdr:rowOff>
    </xdr:to>
    <xdr:sp macro="" textlink="">
      <xdr:nvSpPr>
        <xdr:cNvPr id="714" name="楕円 713"/>
        <xdr:cNvSpPr/>
      </xdr:nvSpPr>
      <xdr:spPr>
        <a:xfrm>
          <a:off x="16268700" y="16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65664</xdr:rowOff>
    </xdr:from>
    <xdr:ext cx="534377" cy="259045"/>
    <xdr:sp macro="" textlink="">
      <xdr:nvSpPr>
        <xdr:cNvPr id="715" name="公債費該当値テキスト"/>
        <xdr:cNvSpPr txBox="1"/>
      </xdr:nvSpPr>
      <xdr:spPr>
        <a:xfrm>
          <a:off x="16370300" y="168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171264</xdr:rowOff>
    </xdr:from>
    <xdr:to>
      <xdr:col>81</xdr:col>
      <xdr:colOff>101600</xdr:colOff>
      <xdr:row>99</xdr:row>
      <xdr:rowOff>101414</xdr:rowOff>
    </xdr:to>
    <xdr:sp macro="" textlink="">
      <xdr:nvSpPr>
        <xdr:cNvPr id="716" name="楕円 715"/>
        <xdr:cNvSpPr/>
      </xdr:nvSpPr>
      <xdr:spPr>
        <a:xfrm>
          <a:off x="15430500" y="169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92541</xdr:rowOff>
    </xdr:from>
    <xdr:ext cx="534377" cy="259045"/>
    <xdr:sp macro="" textlink="">
      <xdr:nvSpPr>
        <xdr:cNvPr id="717" name="テキスト ボックス 716"/>
        <xdr:cNvSpPr txBox="1"/>
      </xdr:nvSpPr>
      <xdr:spPr>
        <a:xfrm>
          <a:off x="15214111" y="170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13782</xdr:rowOff>
    </xdr:from>
    <xdr:to>
      <xdr:col>76</xdr:col>
      <xdr:colOff>165100</xdr:colOff>
      <xdr:row>99</xdr:row>
      <xdr:rowOff>115382</xdr:rowOff>
    </xdr:to>
    <xdr:sp macro="" textlink="">
      <xdr:nvSpPr>
        <xdr:cNvPr id="718" name="楕円 717"/>
        <xdr:cNvSpPr/>
      </xdr:nvSpPr>
      <xdr:spPr>
        <a:xfrm>
          <a:off x="145415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106509</xdr:rowOff>
    </xdr:from>
    <xdr:ext cx="534377" cy="259045"/>
    <xdr:sp macro="" textlink="">
      <xdr:nvSpPr>
        <xdr:cNvPr id="719" name="テキスト ボックス 718"/>
        <xdr:cNvSpPr txBox="1"/>
      </xdr:nvSpPr>
      <xdr:spPr>
        <a:xfrm>
          <a:off x="14325111" y="170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119762</xdr:rowOff>
    </xdr:from>
    <xdr:to>
      <xdr:col>72</xdr:col>
      <xdr:colOff>38100</xdr:colOff>
      <xdr:row>99</xdr:row>
      <xdr:rowOff>49912</xdr:rowOff>
    </xdr:to>
    <xdr:sp macro="" textlink="">
      <xdr:nvSpPr>
        <xdr:cNvPr id="720" name="楕円 719"/>
        <xdr:cNvSpPr/>
      </xdr:nvSpPr>
      <xdr:spPr>
        <a:xfrm>
          <a:off x="13652500" y="169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41039</xdr:rowOff>
    </xdr:from>
    <xdr:ext cx="534377" cy="259045"/>
    <xdr:sp macro="" textlink="">
      <xdr:nvSpPr>
        <xdr:cNvPr id="721" name="テキスト ボックス 720"/>
        <xdr:cNvSpPr txBox="1"/>
      </xdr:nvSpPr>
      <xdr:spPr>
        <a:xfrm>
          <a:off x="13436111" y="170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98182</xdr:rowOff>
    </xdr:from>
    <xdr:to>
      <xdr:col>67</xdr:col>
      <xdr:colOff>101600</xdr:colOff>
      <xdr:row>99</xdr:row>
      <xdr:rowOff>28332</xdr:rowOff>
    </xdr:to>
    <xdr:sp macro="" textlink="">
      <xdr:nvSpPr>
        <xdr:cNvPr id="722" name="楕円 721"/>
        <xdr:cNvSpPr/>
      </xdr:nvSpPr>
      <xdr:spPr>
        <a:xfrm>
          <a:off x="12763500" y="16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19459</xdr:rowOff>
    </xdr:from>
    <xdr:ext cx="534377" cy="259045"/>
    <xdr:sp macro="" textlink="">
      <xdr:nvSpPr>
        <xdr:cNvPr id="723" name="テキスト ボックス 722"/>
        <xdr:cNvSpPr txBox="1"/>
      </xdr:nvSpPr>
      <xdr:spPr>
        <a:xfrm>
          <a:off x="12547111" y="16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46,508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円となっており、類似団体平均を下回る額で推移していたこれまでから一転、これを上回る額となった。これは、新第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庁舎整備工事の進捗により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千万円の増となったためである。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133,964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円となっており、類似団体平均を下回っているものの、増加傾向にある。これは、待機児童対策として保育所の整備を進めたため約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億円の増、児童数の増により私立保育園の保育委託料が約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億円増加したこと等によるものである。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28,669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年度より増額となった。これは、道の駅整備事業の進捗により約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億円の増、東菅野暫定調整池の整備で約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億円の増となったこと等による。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26,811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年度より減額となった。これは、北方小学校屋内運動場新設工事の完了に伴う学校建設費約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億円の減等によるものである。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年度と比較し、市税の増や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建設事業</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市債</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借入</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の増などによる歳入の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を、私立保育園の新規開園や</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年度からの繰越を含めた新庁舎整備などによる歳出の増が上回ったことにより、実質収支比率は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0.38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ポイント減となった一方で、県貸付金の一部繰上償還により、実質単年度収支は黒字となった。</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、適切な財源の確保により、</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取り崩しをせず</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年度の決算剰余金の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相当額が純増となったことにより増加し、標準財政規模比は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20.42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年度は各会計とも黒字となったため、連結赤字比率の構成もすべて黒字となっている。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なお、下水道事業特別会計については、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年度からの公営企業会計への移行に伴い、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年度末をもって打切決算を行ったことから、出納整理期間（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日から同年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日まで）の支出が含まれておらず、黒字額が増となった。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今度とも各会計が健全な財政運営を図ることにより、赤字を生じさせないよう努めていく。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151356576</v>
      </c>
      <c r="BO4" s="403"/>
      <c r="BP4" s="403"/>
      <c r="BQ4" s="403"/>
      <c r="BR4" s="403"/>
      <c r="BS4" s="403"/>
      <c r="BT4" s="403"/>
      <c r="BU4" s="404"/>
      <c r="BV4" s="402">
        <v>140569121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4.2</v>
      </c>
      <c r="CU4" s="584"/>
      <c r="CV4" s="584"/>
      <c r="CW4" s="584"/>
      <c r="CX4" s="584"/>
      <c r="CY4" s="584"/>
      <c r="CZ4" s="584"/>
      <c r="DA4" s="585"/>
      <c r="DB4" s="583">
        <v>4.5999999999999996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147188261</v>
      </c>
      <c r="BO5" s="408"/>
      <c r="BP5" s="408"/>
      <c r="BQ5" s="408"/>
      <c r="BR5" s="408"/>
      <c r="BS5" s="408"/>
      <c r="BT5" s="408"/>
      <c r="BU5" s="409"/>
      <c r="BV5" s="407">
        <v>135575356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91.1</v>
      </c>
      <c r="CU5" s="378"/>
      <c r="CV5" s="378"/>
      <c r="CW5" s="378"/>
      <c r="CX5" s="378"/>
      <c r="CY5" s="378"/>
      <c r="CZ5" s="378"/>
      <c r="DA5" s="379"/>
      <c r="DB5" s="377">
        <v>91.8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4168315</v>
      </c>
      <c r="BO6" s="408"/>
      <c r="BP6" s="408"/>
      <c r="BQ6" s="408"/>
      <c r="BR6" s="408"/>
      <c r="BS6" s="408"/>
      <c r="BT6" s="408"/>
      <c r="BU6" s="409"/>
      <c r="BV6" s="407">
        <v>4993765</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91.1</v>
      </c>
      <c r="CU6" s="558"/>
      <c r="CV6" s="558"/>
      <c r="CW6" s="558"/>
      <c r="CX6" s="558"/>
      <c r="CY6" s="558"/>
      <c r="CZ6" s="558"/>
      <c r="DA6" s="559"/>
      <c r="DB6" s="557">
        <v>91.8</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637363</v>
      </c>
      <c r="BO7" s="408"/>
      <c r="BP7" s="408"/>
      <c r="BQ7" s="408"/>
      <c r="BR7" s="408"/>
      <c r="BS7" s="408"/>
      <c r="BT7" s="408"/>
      <c r="BU7" s="409"/>
      <c r="BV7" s="407">
        <v>1186750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84263481</v>
      </c>
      <c r="CU7" s="408"/>
      <c r="CV7" s="408"/>
      <c r="CW7" s="408"/>
      <c r="CX7" s="408"/>
      <c r="CY7" s="408"/>
      <c r="CZ7" s="408"/>
      <c r="DA7" s="409"/>
      <c r="DB7" s="407">
        <v>83307501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3530952</v>
      </c>
      <c r="BO8" s="408"/>
      <c r="BP8" s="408"/>
      <c r="BQ8" s="408"/>
      <c r="BR8" s="408"/>
      <c r="BS8" s="408"/>
      <c r="BT8" s="408"/>
      <c r="BU8" s="409"/>
      <c r="BV8" s="407">
        <v>3807015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1.05</v>
      </c>
      <c r="CU8" s="521"/>
      <c r="CV8" s="521"/>
      <c r="CW8" s="521"/>
      <c r="CX8" s="521"/>
      <c r="CY8" s="521"/>
      <c r="CZ8" s="521"/>
      <c r="DA8" s="522"/>
      <c r="DB8" s="520">
        <v>1.03</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481732</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-276063</v>
      </c>
      <c r="BO9" s="408"/>
      <c r="BP9" s="408"/>
      <c r="BQ9" s="408"/>
      <c r="BR9" s="408"/>
      <c r="BS9" s="408"/>
      <c r="BT9" s="408"/>
      <c r="BU9" s="409"/>
      <c r="BV9" s="407">
        <v>-970671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8.3000000000000007</v>
      </c>
      <c r="CU9" s="378"/>
      <c r="CV9" s="378"/>
      <c r="CW9" s="378"/>
      <c r="CX9" s="378"/>
      <c r="CY9" s="378"/>
      <c r="CZ9" s="378"/>
      <c r="DA9" s="379"/>
      <c r="DB9" s="377">
        <v>7.9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473919</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109</v>
      </c>
      <c r="AV10" s="465"/>
      <c r="AW10" s="465"/>
      <c r="AX10" s="465"/>
      <c r="AY10" s="387" t="s">
        <v>114</v>
      </c>
      <c r="AZ10" s="388"/>
      <c r="BA10" s="388"/>
      <c r="BB10" s="388"/>
      <c r="BC10" s="388"/>
      <c r="BD10" s="388"/>
      <c r="BE10" s="388"/>
      <c r="BF10" s="388"/>
      <c r="BG10" s="388"/>
      <c r="BH10" s="388"/>
      <c r="BI10" s="388"/>
      <c r="BJ10" s="388"/>
      <c r="BK10" s="388"/>
      <c r="BL10" s="388"/>
      <c r="BM10" s="389"/>
      <c r="BN10" s="407">
        <v>16259</v>
      </c>
      <c r="BO10" s="408"/>
      <c r="BP10" s="408"/>
      <c r="BQ10" s="408"/>
      <c r="BR10" s="408"/>
      <c r="BS10" s="408"/>
      <c r="BT10" s="408"/>
      <c r="BU10" s="409"/>
      <c r="BV10" s="407">
        <v>15847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506074</v>
      </c>
      <c r="BO11" s="408"/>
      <c r="BP11" s="408"/>
      <c r="BQ11" s="408"/>
      <c r="BR11" s="408"/>
      <c r="BS11" s="408"/>
      <c r="BT11" s="408"/>
      <c r="BU11" s="409"/>
      <c r="BV11" s="407">
        <v>61100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484605</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88</v>
      </c>
      <c r="AV12" s="465"/>
      <c r="AW12" s="465"/>
      <c r="AX12" s="465"/>
      <c r="AY12" s="387" t="s">
        <v>127</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468832</v>
      </c>
      <c r="S13" s="511"/>
      <c r="T13" s="511"/>
      <c r="U13" s="511"/>
      <c r="V13" s="512"/>
      <c r="W13" s="498" t="s">
        <v>131</v>
      </c>
      <c r="X13" s="420"/>
      <c r="Y13" s="420"/>
      <c r="Z13" s="420"/>
      <c r="AA13" s="420"/>
      <c r="AB13" s="421"/>
      <c r="AC13" s="383">
        <v>1259</v>
      </c>
      <c r="AD13" s="384"/>
      <c r="AE13" s="384"/>
      <c r="AF13" s="384"/>
      <c r="AG13" s="385"/>
      <c r="AH13" s="383">
        <v>1243</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246270</v>
      </c>
      <c r="BO13" s="408"/>
      <c r="BP13" s="408"/>
      <c r="BQ13" s="408"/>
      <c r="BR13" s="408"/>
      <c r="BS13" s="408"/>
      <c r="BT13" s="408"/>
      <c r="BU13" s="409"/>
      <c r="BV13" s="407">
        <v>-893724</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0.7</v>
      </c>
      <c r="CU13" s="378"/>
      <c r="CV13" s="378"/>
      <c r="CW13" s="378"/>
      <c r="CX13" s="378"/>
      <c r="CY13" s="378"/>
      <c r="CZ13" s="378"/>
      <c r="DA13" s="379"/>
      <c r="DB13" s="377">
        <v>0</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480744</v>
      </c>
      <c r="S14" s="511"/>
      <c r="T14" s="511"/>
      <c r="U14" s="511"/>
      <c r="V14" s="512"/>
      <c r="W14" s="513"/>
      <c r="X14" s="423"/>
      <c r="Y14" s="423"/>
      <c r="Z14" s="423"/>
      <c r="AA14" s="423"/>
      <c r="AB14" s="424"/>
      <c r="AC14" s="503">
        <v>0.6</v>
      </c>
      <c r="AD14" s="504"/>
      <c r="AE14" s="504"/>
      <c r="AF14" s="504"/>
      <c r="AG14" s="505"/>
      <c r="AH14" s="503">
        <v>0.6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138</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466276</v>
      </c>
      <c r="S15" s="511"/>
      <c r="T15" s="511"/>
      <c r="U15" s="511"/>
      <c r="V15" s="512"/>
      <c r="W15" s="498" t="s">
        <v>140</v>
      </c>
      <c r="X15" s="420"/>
      <c r="Y15" s="420"/>
      <c r="Z15" s="420"/>
      <c r="AA15" s="420"/>
      <c r="AB15" s="421"/>
      <c r="AC15" s="383">
        <v>36404</v>
      </c>
      <c r="AD15" s="384"/>
      <c r="AE15" s="384"/>
      <c r="AF15" s="384"/>
      <c r="AG15" s="385"/>
      <c r="AH15" s="383">
        <v>35824</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65175619</v>
      </c>
      <c r="BO15" s="403"/>
      <c r="BP15" s="403"/>
      <c r="BQ15" s="403"/>
      <c r="BR15" s="403"/>
      <c r="BS15" s="403"/>
      <c r="BT15" s="403"/>
      <c r="BU15" s="404"/>
      <c r="BV15" s="402">
        <v>64358514</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17.899999999999999</v>
      </c>
      <c r="AD16" s="504"/>
      <c r="AE16" s="504"/>
      <c r="AF16" s="504"/>
      <c r="AG16" s="505"/>
      <c r="AH16" s="503">
        <v>17.600000000000001</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61665678</v>
      </c>
      <c r="BO16" s="408"/>
      <c r="BP16" s="408"/>
      <c r="BQ16" s="408"/>
      <c r="BR16" s="408"/>
      <c r="BS16" s="408"/>
      <c r="BT16" s="408"/>
      <c r="BU16" s="409"/>
      <c r="BV16" s="407">
        <v>60694484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165420</v>
      </c>
      <c r="AD17" s="384"/>
      <c r="AE17" s="384"/>
      <c r="AF17" s="384"/>
      <c r="AG17" s="385"/>
      <c r="AH17" s="383">
        <v>166583</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84263481</v>
      </c>
      <c r="BO17" s="408"/>
      <c r="BP17" s="408"/>
      <c r="BQ17" s="408"/>
      <c r="BR17" s="408"/>
      <c r="BS17" s="408"/>
      <c r="BT17" s="408"/>
      <c r="BU17" s="409"/>
      <c r="BV17" s="407">
        <v>83307501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57.45</v>
      </c>
      <c r="M18" s="472"/>
      <c r="N18" s="472"/>
      <c r="O18" s="472"/>
      <c r="P18" s="472"/>
      <c r="Q18" s="472"/>
      <c r="R18" s="473"/>
      <c r="S18" s="473"/>
      <c r="T18" s="473"/>
      <c r="U18" s="473"/>
      <c r="V18" s="474"/>
      <c r="W18" s="488"/>
      <c r="X18" s="489"/>
      <c r="Y18" s="489"/>
      <c r="Z18" s="489"/>
      <c r="AA18" s="489"/>
      <c r="AB18" s="499"/>
      <c r="AC18" s="371">
        <v>81.5</v>
      </c>
      <c r="AD18" s="372"/>
      <c r="AE18" s="372"/>
      <c r="AF18" s="372"/>
      <c r="AG18" s="475"/>
      <c r="AH18" s="371">
        <v>81.8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78799517</v>
      </c>
      <c r="BO18" s="408"/>
      <c r="BP18" s="408"/>
      <c r="BQ18" s="408"/>
      <c r="BR18" s="408"/>
      <c r="BS18" s="408"/>
      <c r="BT18" s="408"/>
      <c r="BU18" s="409"/>
      <c r="BV18" s="407">
        <v>77612471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8385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96756848</v>
      </c>
      <c r="BO19" s="408"/>
      <c r="BP19" s="408"/>
      <c r="BQ19" s="408"/>
      <c r="BR19" s="408"/>
      <c r="BS19" s="408"/>
      <c r="BT19" s="408"/>
      <c r="BU19" s="409"/>
      <c r="BV19" s="407">
        <v>95093850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228845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59851880</v>
      </c>
      <c r="BO23" s="408"/>
      <c r="BP23" s="408"/>
      <c r="BQ23" s="408"/>
      <c r="BR23" s="408"/>
      <c r="BS23" s="408"/>
      <c r="BT23" s="408"/>
      <c r="BU23" s="409"/>
      <c r="BV23" s="407">
        <v>57979416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10160</v>
      </c>
      <c r="R24" s="384"/>
      <c r="S24" s="384"/>
      <c r="T24" s="384"/>
      <c r="U24" s="384"/>
      <c r="V24" s="385"/>
      <c r="W24" s="449"/>
      <c r="X24" s="440"/>
      <c r="Y24" s="441"/>
      <c r="Z24" s="380" t="s">
        <v>164</v>
      </c>
      <c r="AA24" s="381"/>
      <c r="AB24" s="381"/>
      <c r="AC24" s="381"/>
      <c r="AD24" s="381"/>
      <c r="AE24" s="381"/>
      <c r="AF24" s="381"/>
      <c r="AG24" s="382"/>
      <c r="AH24" s="383">
        <v>2913</v>
      </c>
      <c r="AI24" s="384"/>
      <c r="AJ24" s="384"/>
      <c r="AK24" s="384"/>
      <c r="AL24" s="385"/>
      <c r="AM24" s="383">
        <v>9764376</v>
      </c>
      <c r="AN24" s="384"/>
      <c r="AO24" s="384"/>
      <c r="AP24" s="384"/>
      <c r="AQ24" s="384"/>
      <c r="AR24" s="385"/>
      <c r="AS24" s="383">
        <v>3352</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32707697</v>
      </c>
      <c r="BO24" s="408"/>
      <c r="BP24" s="408"/>
      <c r="BQ24" s="408"/>
      <c r="BR24" s="408"/>
      <c r="BS24" s="408"/>
      <c r="BT24" s="408"/>
      <c r="BU24" s="409"/>
      <c r="BV24" s="407">
        <v>36351988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2</v>
      </c>
      <c r="M25" s="384"/>
      <c r="N25" s="384"/>
      <c r="O25" s="384"/>
      <c r="P25" s="385"/>
      <c r="Q25" s="383">
        <v>8370</v>
      </c>
      <c r="R25" s="384"/>
      <c r="S25" s="384"/>
      <c r="T25" s="384"/>
      <c r="U25" s="384"/>
      <c r="V25" s="385"/>
      <c r="W25" s="449"/>
      <c r="X25" s="440"/>
      <c r="Y25" s="441"/>
      <c r="Z25" s="380" t="s">
        <v>167</v>
      </c>
      <c r="AA25" s="381"/>
      <c r="AB25" s="381"/>
      <c r="AC25" s="381"/>
      <c r="AD25" s="381"/>
      <c r="AE25" s="381"/>
      <c r="AF25" s="381"/>
      <c r="AG25" s="382"/>
      <c r="AH25" s="383">
        <v>510</v>
      </c>
      <c r="AI25" s="384"/>
      <c r="AJ25" s="384"/>
      <c r="AK25" s="384"/>
      <c r="AL25" s="385"/>
      <c r="AM25" s="383">
        <v>1692180</v>
      </c>
      <c r="AN25" s="384"/>
      <c r="AO25" s="384"/>
      <c r="AP25" s="384"/>
      <c r="AQ25" s="384"/>
      <c r="AR25" s="385"/>
      <c r="AS25" s="383">
        <v>3318</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19815627</v>
      </c>
      <c r="BO25" s="403"/>
      <c r="BP25" s="403"/>
      <c r="BQ25" s="403"/>
      <c r="BR25" s="403"/>
      <c r="BS25" s="403"/>
      <c r="BT25" s="403"/>
      <c r="BU25" s="404"/>
      <c r="BV25" s="402">
        <v>20977279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7440</v>
      </c>
      <c r="R26" s="384"/>
      <c r="S26" s="384"/>
      <c r="T26" s="384"/>
      <c r="U26" s="384"/>
      <c r="V26" s="385"/>
      <c r="W26" s="449"/>
      <c r="X26" s="440"/>
      <c r="Y26" s="441"/>
      <c r="Z26" s="380" t="s">
        <v>170</v>
      </c>
      <c r="AA26" s="462"/>
      <c r="AB26" s="462"/>
      <c r="AC26" s="462"/>
      <c r="AD26" s="462"/>
      <c r="AE26" s="462"/>
      <c r="AF26" s="462"/>
      <c r="AG26" s="463"/>
      <c r="AH26" s="383">
        <v>224</v>
      </c>
      <c r="AI26" s="384"/>
      <c r="AJ26" s="384"/>
      <c r="AK26" s="384"/>
      <c r="AL26" s="385"/>
      <c r="AM26" s="383">
        <v>807520</v>
      </c>
      <c r="AN26" s="384"/>
      <c r="AO26" s="384"/>
      <c r="AP26" s="384"/>
      <c r="AQ26" s="384"/>
      <c r="AR26" s="385"/>
      <c r="AS26" s="383">
        <v>3605</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138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7240</v>
      </c>
      <c r="R27" s="384"/>
      <c r="S27" s="384"/>
      <c r="T27" s="384"/>
      <c r="U27" s="384"/>
      <c r="V27" s="385"/>
      <c r="W27" s="449"/>
      <c r="X27" s="440"/>
      <c r="Y27" s="441"/>
      <c r="Z27" s="380" t="s">
        <v>173</v>
      </c>
      <c r="AA27" s="381"/>
      <c r="AB27" s="381"/>
      <c r="AC27" s="381"/>
      <c r="AD27" s="381"/>
      <c r="AE27" s="381"/>
      <c r="AF27" s="381"/>
      <c r="AG27" s="382"/>
      <c r="AH27" s="383">
        <v>63</v>
      </c>
      <c r="AI27" s="384"/>
      <c r="AJ27" s="384"/>
      <c r="AK27" s="384"/>
      <c r="AL27" s="385"/>
      <c r="AM27" s="383">
        <v>221867</v>
      </c>
      <c r="AN27" s="384"/>
      <c r="AO27" s="384"/>
      <c r="AP27" s="384"/>
      <c r="AQ27" s="384"/>
      <c r="AR27" s="385"/>
      <c r="AS27" s="383">
        <v>3522</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2058163</v>
      </c>
      <c r="BO27" s="411"/>
      <c r="BP27" s="411"/>
      <c r="BQ27" s="411"/>
      <c r="BR27" s="411"/>
      <c r="BS27" s="411"/>
      <c r="BT27" s="411"/>
      <c r="BU27" s="412"/>
      <c r="BV27" s="410">
        <v>2057986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6520</v>
      </c>
      <c r="R28" s="384"/>
      <c r="S28" s="384"/>
      <c r="T28" s="384"/>
      <c r="U28" s="384"/>
      <c r="V28" s="385"/>
      <c r="W28" s="449"/>
      <c r="X28" s="440"/>
      <c r="Y28" s="441"/>
      <c r="Z28" s="380" t="s">
        <v>176</v>
      </c>
      <c r="AA28" s="381"/>
      <c r="AB28" s="381"/>
      <c r="AC28" s="381"/>
      <c r="AD28" s="381"/>
      <c r="AE28" s="381"/>
      <c r="AF28" s="381"/>
      <c r="AG28" s="382"/>
      <c r="AH28" s="383" t="s">
        <v>177</v>
      </c>
      <c r="AI28" s="384"/>
      <c r="AJ28" s="384"/>
      <c r="AK28" s="384"/>
      <c r="AL28" s="385"/>
      <c r="AM28" s="383" t="s">
        <v>138</v>
      </c>
      <c r="AN28" s="384"/>
      <c r="AO28" s="384"/>
      <c r="AP28" s="384"/>
      <c r="AQ28" s="384"/>
      <c r="AR28" s="385"/>
      <c r="AS28" s="383" t="s">
        <v>138</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17206579</v>
      </c>
      <c r="BO28" s="403"/>
      <c r="BP28" s="403"/>
      <c r="BQ28" s="403"/>
      <c r="BR28" s="403"/>
      <c r="BS28" s="403"/>
      <c r="BT28" s="403"/>
      <c r="BU28" s="404"/>
      <c r="BV28" s="402">
        <v>15190320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40</v>
      </c>
      <c r="M29" s="384"/>
      <c r="N29" s="384"/>
      <c r="O29" s="384"/>
      <c r="P29" s="385"/>
      <c r="Q29" s="383">
        <v>6040</v>
      </c>
      <c r="R29" s="384"/>
      <c r="S29" s="384"/>
      <c r="T29" s="384"/>
      <c r="U29" s="384"/>
      <c r="V29" s="385"/>
      <c r="W29" s="450"/>
      <c r="X29" s="451"/>
      <c r="Y29" s="452"/>
      <c r="Z29" s="380" t="s">
        <v>180</v>
      </c>
      <c r="AA29" s="381"/>
      <c r="AB29" s="381"/>
      <c r="AC29" s="381"/>
      <c r="AD29" s="381"/>
      <c r="AE29" s="381"/>
      <c r="AF29" s="381"/>
      <c r="AG29" s="382"/>
      <c r="AH29" s="383">
        <v>2976</v>
      </c>
      <c r="AI29" s="384"/>
      <c r="AJ29" s="384"/>
      <c r="AK29" s="384"/>
      <c r="AL29" s="385"/>
      <c r="AM29" s="383">
        <v>9986243</v>
      </c>
      <c r="AN29" s="384"/>
      <c r="AO29" s="384"/>
      <c r="AP29" s="384"/>
      <c r="AQ29" s="384"/>
      <c r="AR29" s="385"/>
      <c r="AS29" s="383">
        <v>3356</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t="s">
        <v>129</v>
      </c>
      <c r="BO29" s="408"/>
      <c r="BP29" s="408"/>
      <c r="BQ29" s="408"/>
      <c r="BR29" s="408"/>
      <c r="BS29" s="408"/>
      <c r="BT29" s="408"/>
      <c r="BU29" s="409"/>
      <c r="BV29" s="407" t="s">
        <v>182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103.3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11375783</v>
      </c>
      <c r="BO30" s="411"/>
      <c r="BP30" s="411"/>
      <c r="BQ30" s="411"/>
      <c r="BR30" s="411"/>
      <c r="BS30" s="411"/>
      <c r="BT30" s="411"/>
      <c r="BU30" s="412"/>
      <c r="BV30" s="410">
        <v>11925529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病院事業会計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地方卸売市場事業特別会計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千葉県市町村総合事務組合（一般会計）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市川市清掃公社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千葉県市町村総合事務組合（千葉県自治会館管理運営特別会計）</v>
      </c>
      <c r="BZ35" s="365"/>
      <c r="CA35" s="365"/>
      <c r="CB35" s="365"/>
      <c r="CC35" s="365"/>
      <c r="CD35" s="365"/>
      <c r="CE35" s="365"/>
      <c r="CF35" s="365"/>
      <c r="CG35" s="365"/>
      <c r="CH35" s="365"/>
      <c r="CI35" s="365"/>
      <c r="CJ35" s="365"/>
      <c r="CK35" s="365"/>
      <c r="CL35" s="365"/>
      <c r="CM35" s="365"/>
      <c r="CN35" s="193"/>
      <c r="CO35" s="366">
        <f t="shared" ref="CO35:CO43" si="3">IF(CQ35="","",CO34+1)</f>
        <v>15</v>
      </c>
      <c r="CP35" s="366"/>
      <c r="CQ35" s="365" t="str">
        <f>IF('各会計、関係団体の財政状況及び健全化判断比率'!BS8="","",'各会計、関係団体の財政状況及び健全化判断比率'!BS8)</f>
        <v>市川市花と緑のまちづくり財団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千葉県市町村総合事務組合（千葉県自治研修センター特別会計）</v>
      </c>
      <c r="BZ36" s="365"/>
      <c r="CA36" s="365"/>
      <c r="CB36" s="365"/>
      <c r="CC36" s="365"/>
      <c r="CD36" s="365"/>
      <c r="CE36" s="365"/>
      <c r="CF36" s="365"/>
      <c r="CG36" s="365"/>
      <c r="CH36" s="365"/>
      <c r="CI36" s="365"/>
      <c r="CJ36" s="365"/>
      <c r="CK36" s="365"/>
      <c r="CL36" s="365"/>
      <c r="CM36" s="365"/>
      <c r="CN36" s="193"/>
      <c r="CO36" s="366">
        <f t="shared" si="3"/>
        <v>16</v>
      </c>
      <c r="CP36" s="366"/>
      <c r="CQ36" s="365" t="str">
        <f>IF('各会計、関係団体の財政状況及び健全化判断比率'!BS9="","",'各会計、関係団体の財政状況及び健全化判断比率'!BS9)</f>
        <v>市川市文化振興財団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千葉県市町村総合事務組合（千葉県市町村交通災害共済特別会計）</v>
      </c>
      <c r="BZ37" s="365"/>
      <c r="CA37" s="365"/>
      <c r="CB37" s="365"/>
      <c r="CC37" s="365"/>
      <c r="CD37" s="365"/>
      <c r="CE37" s="365"/>
      <c r="CF37" s="365"/>
      <c r="CG37" s="365"/>
      <c r="CH37" s="365"/>
      <c r="CI37" s="365"/>
      <c r="CJ37" s="365"/>
      <c r="CK37" s="365"/>
      <c r="CL37" s="365"/>
      <c r="CM37" s="365"/>
      <c r="CN37" s="193"/>
      <c r="CO37" s="366">
        <f t="shared" si="3"/>
        <v>17</v>
      </c>
      <c r="CP37" s="366"/>
      <c r="CQ37" s="365" t="str">
        <f>IF('各会計、関係団体の財政状況及び健全化判断比率'!BS10="","",'各会計、関係団体の財政状況及び健全化判断比率'!BS10)</f>
        <v>本八幡ビル</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千葉県後期高齢者医療広域連合（一般会計）</v>
      </c>
      <c r="BZ38" s="365"/>
      <c r="CA38" s="365"/>
      <c r="CB38" s="365"/>
      <c r="CC38" s="365"/>
      <c r="CD38" s="365"/>
      <c r="CE38" s="365"/>
      <c r="CF38" s="365"/>
      <c r="CG38" s="365"/>
      <c r="CH38" s="365"/>
      <c r="CI38" s="365"/>
      <c r="CJ38" s="365"/>
      <c r="CK38" s="365"/>
      <c r="CL38" s="365"/>
      <c r="CM38" s="365"/>
      <c r="CN38" s="193"/>
      <c r="CO38" s="366">
        <f t="shared" si="3"/>
        <v>18</v>
      </c>
      <c r="CP38" s="366"/>
      <c r="CQ38" s="365" t="str">
        <f>IF('各会計、関係団体の財政状況及び健全化判断比率'!BS11="","",'各会計、関係団体の財政状況及び健全化判断比率'!BS11)</f>
        <v>市川市土地開発公社</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千葉県後期高齢者医療広域連合（後期高齢者医療特別会計）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50gys0DRGVVsq6UtNu1xrn7W+qtmmvUft/h08LTMb9TmMDP4vhOwnxiz8EmCXUfY2rllDsmUJmAr6jDhULKKw==" saltValue="v84BTpwJqbY3YiNvm/gs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6" t="s">
        <v>552</v>
      </c>
      <c r="D34" s="1186"/>
      <c r="E34" s="1187"/>
      <c r="F34" s="32">
        <v>4.1900000000000004</v>
      </c>
      <c r="G34" s="33">
        <v>4.91</v>
      </c>
      <c r="H34" s="33">
        <v>5.87</v>
      </c>
      <c r="I34" s="33">
        <v>4.5599999999999996</v>
      </c>
      <c r="J34" s="34">
        <v>4.1900000000000004</v>
      </c>
      <c r="K34" s="22"/>
      <c r="L34" s="22"/>
      <c r="M34" s="22"/>
      <c r="N34" s="22"/>
      <c r="O34" s="22"/>
      <c r="P34" s="22"/>
    </row>
    <row r="35" spans="1:16" ht="39" customHeight="1" x14ac:dyDescent="0.15">
      <c r="A35" s="22"/>
      <c r="B35" s="35"/>
      <c r="C35" s="1180" t="s">
        <v>553</v>
      </c>
      <c r="D35" s="1181"/>
      <c r="E35" s="1182"/>
      <c r="F35" s="36">
        <v>3.28</v>
      </c>
      <c r="G35" s="37">
        <v>3.34</v>
      </c>
      <c r="H35" s="37">
        <v>3.05</v>
      </c>
      <c r="I35" s="37">
        <v>2.66</v>
      </c>
      <c r="J35" s="38">
        <v>2.4700000000000002</v>
      </c>
      <c r="K35" s="22"/>
      <c r="L35" s="22"/>
      <c r="M35" s="22"/>
      <c r="N35" s="22"/>
      <c r="O35" s="22"/>
      <c r="P35" s="22"/>
    </row>
    <row r="36" spans="1:16" ht="39" customHeight="1" x14ac:dyDescent="0.15">
      <c r="A36" s="22"/>
      <c r="B36" s="35"/>
      <c r="C36" s="1180" t="s">
        <v>554</v>
      </c>
      <c r="D36" s="1181"/>
      <c r="E36" s="1182"/>
      <c r="F36" s="36">
        <v>0.17</v>
      </c>
      <c r="G36" s="37">
        <v>0.22</v>
      </c>
      <c r="H36" s="37">
        <v>0.3</v>
      </c>
      <c r="I36" s="37">
        <v>0.27</v>
      </c>
      <c r="J36" s="38">
        <v>2.1800000000000002</v>
      </c>
      <c r="K36" s="22"/>
      <c r="L36" s="22"/>
      <c r="M36" s="22"/>
      <c r="N36" s="22"/>
      <c r="O36" s="22"/>
      <c r="P36" s="22"/>
    </row>
    <row r="37" spans="1:16" ht="39" customHeight="1" x14ac:dyDescent="0.15">
      <c r="A37" s="22"/>
      <c r="B37" s="35"/>
      <c r="C37" s="1180" t="s">
        <v>555</v>
      </c>
      <c r="D37" s="1181"/>
      <c r="E37" s="1182"/>
      <c r="F37" s="36">
        <v>1.68</v>
      </c>
      <c r="G37" s="37">
        <v>1.73</v>
      </c>
      <c r="H37" s="37">
        <v>0.9</v>
      </c>
      <c r="I37" s="37">
        <v>0.82</v>
      </c>
      <c r="J37" s="38">
        <v>0.83</v>
      </c>
      <c r="K37" s="22"/>
      <c r="L37" s="22"/>
      <c r="M37" s="22"/>
      <c r="N37" s="22"/>
      <c r="O37" s="22"/>
      <c r="P37" s="22"/>
    </row>
    <row r="38" spans="1:16" ht="39" customHeight="1" x14ac:dyDescent="0.15">
      <c r="A38" s="22"/>
      <c r="B38" s="35"/>
      <c r="C38" s="1180" t="s">
        <v>556</v>
      </c>
      <c r="D38" s="1181"/>
      <c r="E38" s="1182"/>
      <c r="F38" s="36">
        <v>0.28999999999999998</v>
      </c>
      <c r="G38" s="37">
        <v>0.37</v>
      </c>
      <c r="H38" s="37">
        <v>0.81</v>
      </c>
      <c r="I38" s="37">
        <v>0.53</v>
      </c>
      <c r="J38" s="38">
        <v>0.47</v>
      </c>
      <c r="K38" s="22"/>
      <c r="L38" s="22"/>
      <c r="M38" s="22"/>
      <c r="N38" s="22"/>
      <c r="O38" s="22"/>
      <c r="P38" s="22"/>
    </row>
    <row r="39" spans="1:16" ht="39" customHeight="1" x14ac:dyDescent="0.15">
      <c r="A39" s="22"/>
      <c r="B39" s="35"/>
      <c r="C39" s="1180" t="s">
        <v>557</v>
      </c>
      <c r="D39" s="1181"/>
      <c r="E39" s="1182"/>
      <c r="F39" s="36">
        <v>0.01</v>
      </c>
      <c r="G39" s="37">
        <v>0.01</v>
      </c>
      <c r="H39" s="37">
        <v>0.01</v>
      </c>
      <c r="I39" s="37">
        <v>0.01</v>
      </c>
      <c r="J39" s="38">
        <v>0.01</v>
      </c>
      <c r="K39" s="22"/>
      <c r="L39" s="22"/>
      <c r="M39" s="22"/>
      <c r="N39" s="22"/>
      <c r="O39" s="22"/>
      <c r="P39" s="22"/>
    </row>
    <row r="40" spans="1:16" ht="39" customHeight="1" x14ac:dyDescent="0.15">
      <c r="A40" s="22"/>
      <c r="B40" s="35"/>
      <c r="C40" s="1180" t="s">
        <v>558</v>
      </c>
      <c r="D40" s="1181"/>
      <c r="E40" s="1182"/>
      <c r="F40" s="36">
        <v>0</v>
      </c>
      <c r="G40" s="37">
        <v>0</v>
      </c>
      <c r="H40" s="37">
        <v>0.01</v>
      </c>
      <c r="I40" s="37">
        <v>0.01</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559</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560</v>
      </c>
      <c r="D43" s="1184"/>
      <c r="E43" s="1185"/>
      <c r="F43" s="41">
        <v>0.02</v>
      </c>
      <c r="G43" s="42">
        <v>0.02</v>
      </c>
      <c r="H43" s="42">
        <v>0</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9nZP4vS3hqjVHYYHrB6s+3mkjwY1/DKytq7gdBQqskf9v6cZ4PScTRHXA8xbgL72DJuASlMU0sBV6qa8sT2PA==" saltValue="rLuoGkWmRzy1WK86bkK8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8784</v>
      </c>
      <c r="L45" s="60">
        <v>8384</v>
      </c>
      <c r="M45" s="60">
        <v>7090</v>
      </c>
      <c r="N45" s="60">
        <v>7575</v>
      </c>
      <c r="O45" s="61">
        <v>7623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504</v>
      </c>
      <c r="L46" s="64" t="s">
        <v>504</v>
      </c>
      <c r="M46" s="64" t="s">
        <v>504</v>
      </c>
      <c r="N46" s="64" t="s">
        <v>504</v>
      </c>
      <c r="O46" s="65">
        <v>83</v>
      </c>
      <c r="P46" s="48"/>
      <c r="Q46" s="48"/>
      <c r="R46" s="48"/>
      <c r="S46" s="48"/>
      <c r="T46" s="48"/>
      <c r="U46" s="48"/>
    </row>
    <row r="47" spans="1:21" ht="30.75" customHeight="1" x14ac:dyDescent="0.15">
      <c r="A47" s="48"/>
      <c r="B47" s="1198"/>
      <c r="C47" s="1199"/>
      <c r="D47" s="62"/>
      <c r="E47" s="1190" t="s">
        <v>14</v>
      </c>
      <c r="F47" s="1190"/>
      <c r="G47" s="1190"/>
      <c r="H47" s="1190"/>
      <c r="I47" s="1190"/>
      <c r="J47" s="1191"/>
      <c r="K47" s="63">
        <v>83</v>
      </c>
      <c r="L47" s="64">
        <v>67</v>
      </c>
      <c r="M47" s="64">
        <v>50</v>
      </c>
      <c r="N47" s="64">
        <v>33</v>
      </c>
      <c r="O47" s="65">
        <v>17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1411</v>
      </c>
      <c r="L48" s="64">
        <v>1412</v>
      </c>
      <c r="M48" s="64">
        <v>1483</v>
      </c>
      <c r="N48" s="64">
        <v>1302</v>
      </c>
      <c r="O48" s="65">
        <v>1316</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504</v>
      </c>
      <c r="L49" s="64" t="s">
        <v>504</v>
      </c>
      <c r="M49" s="64" t="s">
        <v>504</v>
      </c>
      <c r="N49" s="64" t="s">
        <v>504</v>
      </c>
      <c r="O49" s="65" t="s">
        <v>504</v>
      </c>
      <c r="P49" s="48"/>
      <c r="Q49" s="48"/>
      <c r="R49" s="48"/>
      <c r="S49" s="48"/>
      <c r="T49" s="48"/>
      <c r="U49" s="48"/>
    </row>
    <row r="50" spans="1:21" ht="30.75" customHeight="1" x14ac:dyDescent="0.15">
      <c r="A50" s="48"/>
      <c r="B50" s="1198"/>
      <c r="C50" s="1199"/>
      <c r="D50" s="62"/>
      <c r="E50" s="1190" t="s">
        <v>17</v>
      </c>
      <c r="F50" s="1190"/>
      <c r="G50" s="1190"/>
      <c r="H50" s="1190"/>
      <c r="I50" s="1190"/>
      <c r="J50" s="1191"/>
      <c r="K50" s="63">
        <v>1692</v>
      </c>
      <c r="L50" s="64">
        <v>1469</v>
      </c>
      <c r="M50" s="64">
        <v>1880</v>
      </c>
      <c r="N50" s="64">
        <v>1941</v>
      </c>
      <c r="O50" s="65">
        <v>2232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11347</v>
      </c>
      <c r="L52" s="64">
        <v>11855</v>
      </c>
      <c r="M52" s="64">
        <v>10482</v>
      </c>
      <c r="N52" s="64">
        <v>10267</v>
      </c>
      <c r="O52" s="65">
        <v>10159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623</v>
      </c>
      <c r="L53" s="69">
        <v>-523</v>
      </c>
      <c r="M53" s="69">
        <v>21</v>
      </c>
      <c r="N53" s="69">
        <v>584</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Hhm88rB+H8x6P+fSaYDjcMkoqClJorKwhNoaV5Qq+YL4/lPELzKn4aDTqZdbpzK3VLwgmb6dH475ETjtvUhxA==" saltValue="T9E9/vTqsGI7Zo0hmNrm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16" t="s">
        <v>24</v>
      </c>
      <c r="C41" s="1217"/>
      <c r="D41" s="81"/>
      <c r="E41" s="1218" t="s">
        <v>25</v>
      </c>
      <c r="F41" s="1218"/>
      <c r="G41" s="1218"/>
      <c r="H41" s="1219"/>
      <c r="I41" s="82">
        <v>65530</v>
      </c>
      <c r="J41" s="83">
        <v>61961</v>
      </c>
      <c r="K41" s="83">
        <v>60294</v>
      </c>
      <c r="L41" s="83">
        <v>60022</v>
      </c>
      <c r="M41" s="84">
        <v>61690</v>
      </c>
    </row>
    <row r="42" spans="2:13" ht="27.75" customHeight="1" x14ac:dyDescent="0.15">
      <c r="B42" s="1206"/>
      <c r="C42" s="1207"/>
      <c r="D42" s="85"/>
      <c r="E42" s="1210" t="s">
        <v>26</v>
      </c>
      <c r="F42" s="1210"/>
      <c r="G42" s="1210"/>
      <c r="H42" s="1211"/>
      <c r="I42" s="86">
        <v>9987</v>
      </c>
      <c r="J42" s="87">
        <v>8655</v>
      </c>
      <c r="K42" s="87">
        <v>7304</v>
      </c>
      <c r="L42" s="87">
        <v>5974</v>
      </c>
      <c r="M42" s="88">
        <v>4943</v>
      </c>
    </row>
    <row r="43" spans="2:13" ht="27.75" customHeight="1" x14ac:dyDescent="0.15">
      <c r="B43" s="1206"/>
      <c r="C43" s="1207"/>
      <c r="D43" s="85"/>
      <c r="E43" s="1210" t="s">
        <v>27</v>
      </c>
      <c r="F43" s="1210"/>
      <c r="G43" s="1210"/>
      <c r="H43" s="1211"/>
      <c r="I43" s="86">
        <v>14032</v>
      </c>
      <c r="J43" s="87">
        <v>14986</v>
      </c>
      <c r="K43" s="87">
        <v>15898</v>
      </c>
      <c r="L43" s="87">
        <v>15507</v>
      </c>
      <c r="M43" s="88">
        <v>16154</v>
      </c>
    </row>
    <row r="44" spans="2:13" ht="27.75" customHeight="1" x14ac:dyDescent="0.15">
      <c r="B44" s="1206"/>
      <c r="C44" s="1207"/>
      <c r="D44" s="85"/>
      <c r="E44" s="1210" t="s">
        <v>28</v>
      </c>
      <c r="F44" s="1210"/>
      <c r="G44" s="1210"/>
      <c r="H44" s="1211"/>
      <c r="I44" s="86" t="s">
        <v>504</v>
      </c>
      <c r="J44" s="87" t="s">
        <v>504</v>
      </c>
      <c r="K44" s="87" t="s">
        <v>504</v>
      </c>
      <c r="L44" s="87" t="s">
        <v>504</v>
      </c>
      <c r="M44" s="88" t="s">
        <v>504</v>
      </c>
    </row>
    <row r="45" spans="2:13" ht="27.75" customHeight="1" x14ac:dyDescent="0.15">
      <c r="B45" s="1206"/>
      <c r="C45" s="1207"/>
      <c r="D45" s="85"/>
      <c r="E45" s="1210" t="s">
        <v>29</v>
      </c>
      <c r="F45" s="1210"/>
      <c r="G45" s="1210"/>
      <c r="H45" s="1211"/>
      <c r="I45" s="86">
        <v>32285</v>
      </c>
      <c r="J45" s="87">
        <v>29460</v>
      </c>
      <c r="K45" s="87">
        <v>27296</v>
      </c>
      <c r="L45" s="87">
        <v>25967</v>
      </c>
      <c r="M45" s="88">
        <v>25080</v>
      </c>
    </row>
    <row r="46" spans="2:13" ht="27.75" customHeight="1" x14ac:dyDescent="0.15">
      <c r="B46" s="1206"/>
      <c r="C46" s="1207"/>
      <c r="D46" s="89"/>
      <c r="E46" s="1210" t="s">
        <v>30</v>
      </c>
      <c r="F46" s="1210"/>
      <c r="G46" s="1210"/>
      <c r="H46" s="1211"/>
      <c r="I46" s="86">
        <v>47</v>
      </c>
      <c r="J46" s="87">
        <v>22</v>
      </c>
      <c r="K46" s="87">
        <v>10</v>
      </c>
      <c r="L46" s="87">
        <v>12</v>
      </c>
      <c r="M46" s="88">
        <v>33</v>
      </c>
    </row>
    <row r="47" spans="2:13" ht="27.75" customHeight="1" x14ac:dyDescent="0.15">
      <c r="B47" s="1206"/>
      <c r="C47" s="1207"/>
      <c r="D47" s="90"/>
      <c r="E47" s="1220" t="s">
        <v>31</v>
      </c>
      <c r="F47" s="1221"/>
      <c r="G47" s="1221"/>
      <c r="H47" s="1222"/>
      <c r="I47" s="86" t="s">
        <v>504</v>
      </c>
      <c r="J47" s="87" t="s">
        <v>504</v>
      </c>
      <c r="K47" s="87" t="s">
        <v>504</v>
      </c>
      <c r="L47" s="87" t="s">
        <v>504</v>
      </c>
      <c r="M47" s="88" t="s">
        <v>504</v>
      </c>
    </row>
    <row r="48" spans="2:13" ht="27.75" customHeight="1" x14ac:dyDescent="0.15">
      <c r="B48" s="1206"/>
      <c r="C48" s="1207"/>
      <c r="D48" s="85"/>
      <c r="E48" s="1210" t="s">
        <v>32</v>
      </c>
      <c r="F48" s="1210"/>
      <c r="G48" s="1210"/>
      <c r="H48" s="1211"/>
      <c r="I48" s="86" t="s">
        <v>504</v>
      </c>
      <c r="J48" s="87" t="s">
        <v>504</v>
      </c>
      <c r="K48" s="87" t="s">
        <v>504</v>
      </c>
      <c r="L48" s="87" t="s">
        <v>504</v>
      </c>
      <c r="M48" s="88" t="s">
        <v>504</v>
      </c>
    </row>
    <row r="49" spans="2:13" ht="27.75" customHeight="1" x14ac:dyDescent="0.15">
      <c r="B49" s="1208"/>
      <c r="C49" s="1209"/>
      <c r="D49" s="85"/>
      <c r="E49" s="1210" t="s">
        <v>33</v>
      </c>
      <c r="F49" s="1210"/>
      <c r="G49" s="1210"/>
      <c r="H49" s="1211"/>
      <c r="I49" s="86" t="s">
        <v>504</v>
      </c>
      <c r="J49" s="87" t="s">
        <v>504</v>
      </c>
      <c r="K49" s="87" t="s">
        <v>504</v>
      </c>
      <c r="L49" s="87" t="s">
        <v>504</v>
      </c>
      <c r="M49" s="88" t="s">
        <v>504</v>
      </c>
    </row>
    <row r="50" spans="2:13" ht="27.75" customHeight="1" x14ac:dyDescent="0.15">
      <c r="B50" s="1204" t="s">
        <v>34</v>
      </c>
      <c r="C50" s="1205"/>
      <c r="D50" s="91"/>
      <c r="E50" s="1210" t="s">
        <v>35</v>
      </c>
      <c r="F50" s="1210"/>
      <c r="G50" s="1210"/>
      <c r="H50" s="1211"/>
      <c r="I50" s="86">
        <v>19786</v>
      </c>
      <c r="J50" s="87">
        <v>21906</v>
      </c>
      <c r="K50" s="87">
        <v>26376</v>
      </c>
      <c r="L50" s="87">
        <v>30247</v>
      </c>
      <c r="M50" s="88">
        <v>31840</v>
      </c>
    </row>
    <row r="51" spans="2:13" ht="27.75" customHeight="1" x14ac:dyDescent="0.15">
      <c r="B51" s="1206"/>
      <c r="C51" s="1207"/>
      <c r="D51" s="85"/>
      <c r="E51" s="1210" t="s">
        <v>36</v>
      </c>
      <c r="F51" s="1210"/>
      <c r="G51" s="1210"/>
      <c r="H51" s="1211"/>
      <c r="I51" s="86">
        <v>32164</v>
      </c>
      <c r="J51" s="87">
        <v>33353</v>
      </c>
      <c r="K51" s="87">
        <v>32926</v>
      </c>
      <c r="L51" s="87">
        <v>32544</v>
      </c>
      <c r="M51" s="88">
        <v>31452</v>
      </c>
    </row>
    <row r="52" spans="2:13" ht="27.75" customHeight="1" x14ac:dyDescent="0.15">
      <c r="B52" s="1208"/>
      <c r="C52" s="1209"/>
      <c r="D52" s="85"/>
      <c r="E52" s="1210" t="s">
        <v>37</v>
      </c>
      <c r="F52" s="1210"/>
      <c r="G52" s="1210"/>
      <c r="H52" s="1211"/>
      <c r="I52" s="86">
        <v>69641</v>
      </c>
      <c r="J52" s="87">
        <v>65748</v>
      </c>
      <c r="K52" s="87">
        <v>63821</v>
      </c>
      <c r="L52" s="87">
        <v>57959</v>
      </c>
      <c r="M52" s="88">
        <v>56182</v>
      </c>
    </row>
    <row r="53" spans="2:13" ht="27.75" customHeight="1" thickBot="1" x14ac:dyDescent="0.2">
      <c r="B53" s="1212" t="s">
        <v>38</v>
      </c>
      <c r="C53" s="1213"/>
      <c r="D53" s="92"/>
      <c r="E53" s="1214" t="s">
        <v>39</v>
      </c>
      <c r="F53" s="1214"/>
      <c r="G53" s="1214"/>
      <c r="H53" s="1215"/>
      <c r="I53" s="93">
        <v>291</v>
      </c>
      <c r="J53" s="94">
        <v>-5923</v>
      </c>
      <c r="K53" s="94">
        <v>-12322</v>
      </c>
      <c r="L53" s="94">
        <v>-13268</v>
      </c>
      <c r="M53" s="95">
        <v>-11575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VvONjqo8JwxWEBHTv5Qsldys9GNZp5sl01Z61CLs73670DQb+VshB5nq75fBGUCZYO1KpmOwOqn/JIkIisRsw==" saltValue="NPdzTg+7sDQE2/LSEG2y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31" t="s">
        <v>42</v>
      </c>
      <c r="D55" s="1231"/>
      <c r="E55" s="1232"/>
      <c r="F55" s="107">
        <v>12774</v>
      </c>
      <c r="G55" s="107">
        <v>15190</v>
      </c>
      <c r="H55" s="108">
        <v>17207</v>
      </c>
    </row>
    <row r="56" spans="2:8" ht="52.5" customHeight="1" x14ac:dyDescent="0.15">
      <c r="B56" s="109"/>
      <c r="C56" s="1233" t="s">
        <v>43</v>
      </c>
      <c r="D56" s="1233"/>
      <c r="E56" s="1234"/>
      <c r="F56" s="110">
        <v>215</v>
      </c>
      <c r="G56" s="110" t="s">
        <v>504</v>
      </c>
      <c r="H56" s="111" t="s">
        <v>504</v>
      </c>
    </row>
    <row r="57" spans="2:8" ht="53.25" customHeight="1" x14ac:dyDescent="0.15">
      <c r="B57" s="109"/>
      <c r="C57" s="1235" t="s">
        <v>44</v>
      </c>
      <c r="D57" s="1235"/>
      <c r="E57" s="1236"/>
      <c r="F57" s="112">
        <v>10746</v>
      </c>
      <c r="G57" s="112">
        <v>11926</v>
      </c>
      <c r="H57" s="113">
        <v>11376</v>
      </c>
    </row>
    <row r="58" spans="2:8" ht="45.75" customHeight="1" x14ac:dyDescent="0.15">
      <c r="B58" s="114"/>
      <c r="C58" s="1223" t="s">
        <v>579</v>
      </c>
      <c r="D58" s="1224"/>
      <c r="E58" s="1225"/>
      <c r="F58" s="115">
        <v>3759</v>
      </c>
      <c r="G58" s="115">
        <v>3764</v>
      </c>
      <c r="H58" s="116">
        <v>3768</v>
      </c>
    </row>
    <row r="59" spans="2:8" ht="45.75" customHeight="1" x14ac:dyDescent="0.15">
      <c r="B59" s="114"/>
      <c r="C59" s="1223" t="s">
        <v>583</v>
      </c>
      <c r="D59" s="1224"/>
      <c r="E59" s="1225"/>
      <c r="F59" s="115">
        <v>1663</v>
      </c>
      <c r="G59" s="115">
        <v>2794</v>
      </c>
      <c r="H59" s="116">
        <v>3740</v>
      </c>
    </row>
    <row r="60" spans="2:8" ht="45.75" customHeight="1" x14ac:dyDescent="0.15">
      <c r="B60" s="114"/>
      <c r="C60" s="1223" t="s">
        <v>580</v>
      </c>
      <c r="D60" s="1224"/>
      <c r="E60" s="1225"/>
      <c r="F60" s="115">
        <v>4549</v>
      </c>
      <c r="G60" s="115">
        <v>4554</v>
      </c>
      <c r="H60" s="116">
        <v>3060</v>
      </c>
    </row>
    <row r="61" spans="2:8" ht="45.75" customHeight="1" x14ac:dyDescent="0.15">
      <c r="B61" s="114"/>
      <c r="C61" s="1223" t="s">
        <v>581</v>
      </c>
      <c r="D61" s="1224"/>
      <c r="E61" s="1225"/>
      <c r="F61" s="115">
        <v>342</v>
      </c>
      <c r="G61" s="115">
        <v>318</v>
      </c>
      <c r="H61" s="116">
        <v>298</v>
      </c>
    </row>
    <row r="62" spans="2:8" ht="45.75" customHeight="1" thickBot="1" x14ac:dyDescent="0.2">
      <c r="B62" s="117"/>
      <c r="C62" s="1226" t="s">
        <v>582</v>
      </c>
      <c r="D62" s="1227"/>
      <c r="E62" s="1228"/>
      <c r="F62" s="118">
        <v>115</v>
      </c>
      <c r="G62" s="118">
        <v>168</v>
      </c>
      <c r="H62" s="119">
        <v>184</v>
      </c>
    </row>
    <row r="63" spans="2:8" ht="52.5" customHeight="1" thickBot="1" x14ac:dyDescent="0.2">
      <c r="B63" s="120"/>
      <c r="C63" s="1229" t="s">
        <v>45</v>
      </c>
      <c r="D63" s="1229"/>
      <c r="E63" s="1230"/>
      <c r="F63" s="121">
        <v>23735</v>
      </c>
      <c r="G63" s="121">
        <v>27116</v>
      </c>
      <c r="H63" s="122">
        <v>28582</v>
      </c>
    </row>
    <row r="64" spans="2:8" ht="15" customHeight="1" x14ac:dyDescent="0.15"/>
    <row r="65" ht="0" hidden="1" customHeight="1" x14ac:dyDescent="0.15"/>
    <row r="66" ht="0" hidden="1" customHeight="1" x14ac:dyDescent="0.15"/>
  </sheetData>
  <sheetProtection algorithmName="SHA-512" hashValue="/2fdNvt+DBmrfTvs7nBP5Giymo2qnKBZmQyWIMXDjtmkJgX3NtLfx7htNyEbi0a/U6qyU5mjjvWSdIBwQLHqWw==" saltValue="mWO6fUgTck6LPwGNv71s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25026</v>
      </c>
      <c r="E3" s="141"/>
      <c r="F3" s="142">
        <v>43141</v>
      </c>
      <c r="G3" s="143"/>
      <c r="H3" s="144"/>
    </row>
    <row r="4" spans="1:8" x14ac:dyDescent="0.15">
      <c r="A4" s="145"/>
      <c r="B4" s="146"/>
      <c r="C4" s="147"/>
      <c r="D4" s="148">
        <v>12087</v>
      </c>
      <c r="E4" s="149"/>
      <c r="F4" s="150">
        <v>21887</v>
      </c>
      <c r="G4" s="151"/>
      <c r="H4" s="152"/>
    </row>
    <row r="5" spans="1:8" x14ac:dyDescent="0.15">
      <c r="A5" s="133" t="s">
        <v>538</v>
      </c>
      <c r="B5" s="138"/>
      <c r="C5" s="139"/>
      <c r="D5" s="140">
        <v>20290</v>
      </c>
      <c r="E5" s="141"/>
      <c r="F5" s="142">
        <v>45117</v>
      </c>
      <c r="G5" s="143"/>
      <c r="H5" s="144"/>
    </row>
    <row r="6" spans="1:8" x14ac:dyDescent="0.15">
      <c r="A6" s="145"/>
      <c r="B6" s="146"/>
      <c r="C6" s="147"/>
      <c r="D6" s="148">
        <v>14744</v>
      </c>
      <c r="E6" s="149"/>
      <c r="F6" s="150">
        <v>25589</v>
      </c>
      <c r="G6" s="151"/>
      <c r="H6" s="152"/>
    </row>
    <row r="7" spans="1:8" x14ac:dyDescent="0.15">
      <c r="A7" s="133" t="s">
        <v>539</v>
      </c>
      <c r="B7" s="138"/>
      <c r="C7" s="139"/>
      <c r="D7" s="140">
        <v>24929</v>
      </c>
      <c r="E7" s="141"/>
      <c r="F7" s="142">
        <v>39951</v>
      </c>
      <c r="G7" s="143"/>
      <c r="H7" s="144"/>
    </row>
    <row r="8" spans="1:8" x14ac:dyDescent="0.15">
      <c r="A8" s="145"/>
      <c r="B8" s="146"/>
      <c r="C8" s="147"/>
      <c r="D8" s="148">
        <v>21537</v>
      </c>
      <c r="E8" s="149"/>
      <c r="F8" s="150">
        <v>22555</v>
      </c>
      <c r="G8" s="151"/>
      <c r="H8" s="152"/>
    </row>
    <row r="9" spans="1:8" x14ac:dyDescent="0.15">
      <c r="A9" s="133" t="s">
        <v>540</v>
      </c>
      <c r="B9" s="138"/>
      <c r="C9" s="139"/>
      <c r="D9" s="140">
        <v>25864</v>
      </c>
      <c r="E9" s="141"/>
      <c r="F9" s="142">
        <v>39893</v>
      </c>
      <c r="G9" s="143"/>
      <c r="H9" s="144"/>
    </row>
    <row r="10" spans="1:8" x14ac:dyDescent="0.15">
      <c r="A10" s="145"/>
      <c r="B10" s="146"/>
      <c r="C10" s="147"/>
      <c r="D10" s="148">
        <v>23140</v>
      </c>
      <c r="E10" s="149"/>
      <c r="F10" s="150">
        <v>26170</v>
      </c>
      <c r="G10" s="151"/>
      <c r="H10" s="152"/>
    </row>
    <row r="11" spans="1:8" x14ac:dyDescent="0.15">
      <c r="A11" s="133" t="s">
        <v>541</v>
      </c>
      <c r="B11" s="138"/>
      <c r="C11" s="139"/>
      <c r="D11" s="140">
        <v>42346</v>
      </c>
      <c r="E11" s="141"/>
      <c r="F11" s="142">
        <v>41080</v>
      </c>
      <c r="G11" s="143"/>
      <c r="H11" s="144"/>
    </row>
    <row r="12" spans="1:8" x14ac:dyDescent="0.15">
      <c r="A12" s="145"/>
      <c r="B12" s="146"/>
      <c r="C12" s="153"/>
      <c r="D12" s="148">
        <v>37050</v>
      </c>
      <c r="E12" s="149"/>
      <c r="F12" s="150">
        <v>27265</v>
      </c>
      <c r="G12" s="151"/>
      <c r="H12" s="152"/>
    </row>
    <row r="13" spans="1:8" x14ac:dyDescent="0.15">
      <c r="A13" s="133"/>
      <c r="B13" s="138"/>
      <c r="C13" s="154"/>
      <c r="D13" s="155">
        <v>27691</v>
      </c>
      <c r="E13" s="156"/>
      <c r="F13" s="157">
        <v>41836</v>
      </c>
      <c r="G13" s="158"/>
      <c r="H13" s="144"/>
    </row>
    <row r="14" spans="1:8" x14ac:dyDescent="0.15">
      <c r="A14" s="145"/>
      <c r="B14" s="146"/>
      <c r="C14" s="147"/>
      <c r="D14" s="148">
        <v>21712</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4.1900000000000004</v>
      </c>
      <c r="C19" s="159">
        <f>ROUND(VALUE(SUBSTITUTE(実質収支比率等に係る経年分析!G$48,"▲","-")),2)</f>
        <v>4.92</v>
      </c>
      <c r="D19" s="159">
        <f>ROUND(VALUE(SUBSTITUTE(実質収支比率等に係る経年分析!H$48,"▲","-")),2)</f>
        <v>5.88</v>
      </c>
      <c r="E19" s="159">
        <f>ROUND(VALUE(SUBSTITUTE(実質収支比率等に係る経年分析!I$48,"▲","-")),2)</f>
        <v>4.57</v>
      </c>
      <c r="F19" s="159">
        <f>ROUND(VALUE(SUBSTITUTE(実質収支比率等に係る経年分析!J$48,"▲","-")),2)</f>
        <v>4.1900000000000004</v>
      </c>
    </row>
    <row r="20" spans="1:11" x14ac:dyDescent="0.15">
      <c r="A20" s="159" t="s">
        <v>49</v>
      </c>
      <c r="B20" s="159">
        <f>ROUND(VALUE(SUBSTITUTE(実質収支比率等に係る経年分析!F$47,"▲","-")),2)</f>
        <v>11.63</v>
      </c>
      <c r="C20" s="159">
        <f>ROUND(VALUE(SUBSTITUTE(実質収支比率等に係る経年分析!G$47,"▲","-")),2)</f>
        <v>13.72</v>
      </c>
      <c r="D20" s="159">
        <f>ROUND(VALUE(SUBSTITUTE(実質収支比率等に係る経年分析!H$47,"▲","-")),2)</f>
        <v>15.71</v>
      </c>
      <c r="E20" s="159">
        <f>ROUND(VALUE(SUBSTITUTE(実質収支比率等に係る経年分析!I$47,"▲","-")),2)</f>
        <v>18.23</v>
      </c>
      <c r="F20" s="159">
        <f>ROUND(VALUE(SUBSTITUTE(実質収支比率等に係る経年分析!J$47,"▲","-")),2)</f>
        <v>20.420000000000002</v>
      </c>
    </row>
    <row r="21" spans="1:11" x14ac:dyDescent="0.15">
      <c r="A21" s="159" t="s">
        <v>50</v>
      </c>
      <c r="B21" s="159">
        <f>IF(ISNUMBER(VALUE(SUBSTITUTE(実質収支比率等に係る経年分析!F$49,"▲","-"))),ROUND(VALUE(SUBSTITUTE(実質収支比率等に係る経年分析!F$49,"▲","-")),2),NA())</f>
        <v>2.14</v>
      </c>
      <c r="C21" s="159">
        <f>IF(ISNUMBER(VALUE(SUBSTITUTE(実質収支比率等に係る経年分析!G$49,"▲","-"))),ROUND(VALUE(SUBSTITUTE(実質収支比率等に係る経年分析!G$49,"▲","-")),2),NA())</f>
        <v>0.76</v>
      </c>
      <c r="D21" s="159">
        <f>IF(ISNUMBER(VALUE(SUBSTITUTE(実質収支比率等に係る経年分析!H$49,"▲","-"))),ROUND(VALUE(SUBSTITUTE(実質収支比率等に係る経年分析!H$49,"▲","-")),2),NA())</f>
        <v>1.1399999999999999</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0.28999999999999998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0.83</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2.4700000000000002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4.1900000000000004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4.1900000000000004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11347</v>
      </c>
      <c r="E42" s="161"/>
      <c r="F42" s="161"/>
      <c r="G42" s="161">
        <f>'実質公債費比率（分子）の構造'!L$52</f>
        <v>11855</v>
      </c>
      <c r="H42" s="161"/>
      <c r="I42" s="161"/>
      <c r="J42" s="161">
        <f>'実質公債費比率（分子）の構造'!M$52</f>
        <v>10482</v>
      </c>
      <c r="K42" s="161"/>
      <c r="L42" s="161"/>
      <c r="M42" s="161">
        <f>'実質公債費比率（分子）の構造'!N$52</f>
        <v>10267</v>
      </c>
      <c r="N42" s="161"/>
      <c r="O42" s="161"/>
      <c r="P42" s="161">
        <f>'実質公債費比率（分子）の構造'!O$52</f>
        <v>10159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1692</v>
      </c>
      <c r="C44" s="161"/>
      <c r="D44" s="161"/>
      <c r="E44" s="161">
        <f>'実質公債費比率（分子）の構造'!L$50</f>
        <v>1469</v>
      </c>
      <c r="F44" s="161"/>
      <c r="G44" s="161"/>
      <c r="H44" s="161">
        <f>'実質公債費比率（分子）の構造'!M$50</f>
        <v>1880</v>
      </c>
      <c r="I44" s="161"/>
      <c r="J44" s="161"/>
      <c r="K44" s="161">
        <f>'実質公債費比率（分子）の構造'!N$50</f>
        <v>1941</v>
      </c>
      <c r="L44" s="161"/>
      <c r="M44" s="161"/>
      <c r="N44" s="161">
        <f>'実質公債費比率（分子）の構造'!O$50</f>
        <v>2232</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1411</v>
      </c>
      <c r="C46" s="161"/>
      <c r="D46" s="161"/>
      <c r="E46" s="161">
        <f>'実質公債費比率（分子）の構造'!L$48</f>
        <v>1412</v>
      </c>
      <c r="F46" s="161"/>
      <c r="G46" s="161"/>
      <c r="H46" s="161">
        <f>'実質公債費比率（分子）の構造'!M$48</f>
        <v>1483</v>
      </c>
      <c r="I46" s="161"/>
      <c r="J46" s="161"/>
      <c r="K46" s="161">
        <f>'実質公債費比率（分子）の構造'!N$48</f>
        <v>1302</v>
      </c>
      <c r="L46" s="161"/>
      <c r="M46" s="161"/>
      <c r="N46" s="161">
        <f>'実質公債費比率（分子）の構造'!O$48</f>
        <v>1316</v>
      </c>
      <c r="O46" s="161"/>
      <c r="P46" s="161"/>
    </row>
    <row r="47" spans="1:16" x14ac:dyDescent="0.15">
      <c r="A47" s="161" t="s">
        <v>62</v>
      </c>
      <c r="B47" s="161">
        <f>'実質公債費比率（分子）の構造'!K$47</f>
        <v>83</v>
      </c>
      <c r="C47" s="161"/>
      <c r="D47" s="161"/>
      <c r="E47" s="161">
        <f>'実質公債費比率（分子）の構造'!L$47</f>
        <v>67</v>
      </c>
      <c r="F47" s="161"/>
      <c r="G47" s="161"/>
      <c r="H47" s="161">
        <f>'実質公債費比率（分子）の構造'!M$47</f>
        <v>50</v>
      </c>
      <c r="I47" s="161"/>
      <c r="J47" s="161"/>
      <c r="K47" s="161">
        <f>'実質公債費比率（分子）の構造'!N$47</f>
        <v>33</v>
      </c>
      <c r="L47" s="161"/>
      <c r="M47" s="161"/>
      <c r="N47" s="161">
        <f>'実質公債費比率（分子）の構造'!O$47</f>
        <v>17</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f>'実質公債費比率（分子）の構造'!O$46</f>
        <v>83</v>
      </c>
      <c r="O48" s="161"/>
      <c r="P48" s="161"/>
    </row>
    <row r="49" spans="1:16" x14ac:dyDescent="0.15">
      <c r="A49" s="161" t="s">
        <v>64</v>
      </c>
      <c r="B49" s="161">
        <f>'実質公債費比率（分子）の構造'!K$45</f>
        <v>8784</v>
      </c>
      <c r="C49" s="161"/>
      <c r="D49" s="161"/>
      <c r="E49" s="161">
        <f>'実質公債費比率（分子）の構造'!L$45</f>
        <v>8384</v>
      </c>
      <c r="F49" s="161"/>
      <c r="G49" s="161"/>
      <c r="H49" s="161">
        <f>'実質公債費比率（分子）の構造'!M$45</f>
        <v>7090</v>
      </c>
      <c r="I49" s="161"/>
      <c r="J49" s="161"/>
      <c r="K49" s="161">
        <f>'実質公債費比率（分子）の構造'!N$45</f>
        <v>7575</v>
      </c>
      <c r="L49" s="161"/>
      <c r="M49" s="161"/>
      <c r="N49" s="161">
        <f>'実質公債費比率（分子）の構造'!O$45</f>
        <v>7623</v>
      </c>
      <c r="O49" s="161"/>
      <c r="P49" s="161"/>
    </row>
    <row r="50" spans="1:16" x14ac:dyDescent="0.15">
      <c r="A50" s="161" t="s">
        <v>65</v>
      </c>
      <c r="B50" s="161" t="e">
        <f>NA()</f>
        <v>#N/A</v>
      </c>
      <c r="C50" s="161">
        <f>IF(ISNUMBER('実質公債費比率（分子）の構造'!K$53),'実質公債費比率（分子）の構造'!K$53,NA())</f>
        <v>623</v>
      </c>
      <c r="D50" s="161" t="e">
        <f>NA()</f>
        <v>#N/A</v>
      </c>
      <c r="E50" s="161" t="e">
        <f>NA()</f>
        <v>#N/A</v>
      </c>
      <c r="F50" s="161">
        <f>IF(ISNUMBER('実質公債費比率（分子）の構造'!L$53),'実質公債費比率（分子）の構造'!L$53,NA())</f>
        <v>-523</v>
      </c>
      <c r="G50" s="161" t="e">
        <f>NA()</f>
        <v>#N/A</v>
      </c>
      <c r="H50" s="161" t="e">
        <f>NA()</f>
        <v>#N/A</v>
      </c>
      <c r="I50" s="161">
        <f>IF(ISNUMBER('実質公債費比率（分子）の構造'!M$53),'実質公債費比率（分子）の構造'!M$53,NA())</f>
        <v>21</v>
      </c>
      <c r="J50" s="161" t="e">
        <f>NA()</f>
        <v>#N/A</v>
      </c>
      <c r="K50" s="161" t="e">
        <f>NA()</f>
        <v>#N/A</v>
      </c>
      <c r="L50" s="161">
        <f>IF(ISNUMBER('実質公債費比率（分子）の構造'!N$53),'実質公債費比率（分子）の構造'!N$53,NA())</f>
        <v>584</v>
      </c>
      <c r="M50" s="161" t="e">
        <f>NA()</f>
        <v>#N/A</v>
      </c>
      <c r="N50" s="161" t="e">
        <f>NA()</f>
        <v>#N/A</v>
      </c>
      <c r="O50" s="161">
        <f>IF(ISNUMBER('実質公債費比率（分子）の構造'!O$53),'実質公債費比率（分子）の構造'!O$53,NA())</f>
        <v>1112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69641</v>
      </c>
      <c r="E56" s="160"/>
      <c r="F56" s="160"/>
      <c r="G56" s="160">
        <f>'将来負担比率（分子）の構造'!J$52</f>
        <v>65748</v>
      </c>
      <c r="H56" s="160"/>
      <c r="I56" s="160"/>
      <c r="J56" s="160">
        <f>'将来負担比率（分子）の構造'!K$52</f>
        <v>63821</v>
      </c>
      <c r="K56" s="160"/>
      <c r="L56" s="160"/>
      <c r="M56" s="160">
        <f>'将来負担比率（分子）の構造'!L$52</f>
        <v>57959</v>
      </c>
      <c r="N56" s="160"/>
      <c r="O56" s="160"/>
      <c r="P56" s="160">
        <f>'将来負担比率（分子）の構造'!M$52</f>
        <v>56182</v>
      </c>
    </row>
    <row r="57" spans="1:16" x14ac:dyDescent="0.15">
      <c r="A57" s="160" t="s">
        <v>36</v>
      </c>
      <c r="B57" s="160"/>
      <c r="C57" s="160"/>
      <c r="D57" s="160">
        <f>'将来負担比率（分子）の構造'!I$51</f>
        <v>32164</v>
      </c>
      <c r="E57" s="160"/>
      <c r="F57" s="160"/>
      <c r="G57" s="160">
        <f>'将来負担比率（分子）の構造'!J$51</f>
        <v>33353</v>
      </c>
      <c r="H57" s="160"/>
      <c r="I57" s="160"/>
      <c r="J57" s="160">
        <f>'将来負担比率（分子）の構造'!K$51</f>
        <v>32926</v>
      </c>
      <c r="K57" s="160"/>
      <c r="L57" s="160"/>
      <c r="M57" s="160">
        <f>'将来負担比率（分子）の構造'!L$51</f>
        <v>32544</v>
      </c>
      <c r="N57" s="160"/>
      <c r="O57" s="160"/>
      <c r="P57" s="160">
        <f>'将来負担比率（分子）の構造'!M$51</f>
        <v>31452</v>
      </c>
    </row>
    <row r="58" spans="1:16" x14ac:dyDescent="0.15">
      <c r="A58" s="160" t="s">
        <v>35</v>
      </c>
      <c r="B58" s="160"/>
      <c r="C58" s="160"/>
      <c r="D58" s="160">
        <f>'将来負担比率（分子）の構造'!I$50</f>
        <v>19786</v>
      </c>
      <c r="E58" s="160"/>
      <c r="F58" s="160"/>
      <c r="G58" s="160">
        <f>'将来負担比率（分子）の構造'!J$50</f>
        <v>21906</v>
      </c>
      <c r="H58" s="160"/>
      <c r="I58" s="160"/>
      <c r="J58" s="160">
        <f>'将来負担比率（分子）の構造'!K$50</f>
        <v>26376</v>
      </c>
      <c r="K58" s="160"/>
      <c r="L58" s="160"/>
      <c r="M58" s="160">
        <f>'将来負担比率（分子）の構造'!L$50</f>
        <v>30247</v>
      </c>
      <c r="N58" s="160"/>
      <c r="O58" s="160"/>
      <c r="P58" s="160">
        <f>'将来負担比率（分子）の構造'!M$50</f>
        <v>31840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47</v>
      </c>
      <c r="C61" s="160"/>
      <c r="D61" s="160"/>
      <c r="E61" s="160">
        <f>'将来負担比率（分子）の構造'!J$46</f>
        <v>22</v>
      </c>
      <c r="F61" s="160"/>
      <c r="G61" s="160"/>
      <c r="H61" s="160">
        <f>'将来負担比率（分子）の構造'!K$46</f>
        <v>10</v>
      </c>
      <c r="I61" s="160"/>
      <c r="J61" s="160"/>
      <c r="K61" s="160">
        <f>'将来負担比率（分子）の構造'!L$46</f>
        <v>12</v>
      </c>
      <c r="L61" s="160"/>
      <c r="M61" s="160"/>
      <c r="N61" s="160">
        <f>'将来負担比率（分子）の構造'!M$46</f>
        <v>33</v>
      </c>
      <c r="O61" s="160"/>
      <c r="P61" s="160"/>
    </row>
    <row r="62" spans="1:16" x14ac:dyDescent="0.15">
      <c r="A62" s="160" t="s">
        <v>29</v>
      </c>
      <c r="B62" s="160">
        <f>'将来負担比率（分子）の構造'!I$45</f>
        <v>32285</v>
      </c>
      <c r="C62" s="160"/>
      <c r="D62" s="160"/>
      <c r="E62" s="160">
        <f>'将来負担比率（分子）の構造'!J$45</f>
        <v>29460</v>
      </c>
      <c r="F62" s="160"/>
      <c r="G62" s="160"/>
      <c r="H62" s="160">
        <f>'将来負担比率（分子）の構造'!K$45</f>
        <v>27296</v>
      </c>
      <c r="I62" s="160"/>
      <c r="J62" s="160"/>
      <c r="K62" s="160">
        <f>'将来負担比率（分子）の構造'!L$45</f>
        <v>25967</v>
      </c>
      <c r="L62" s="160"/>
      <c r="M62" s="160"/>
      <c r="N62" s="160">
        <f>'将来負担比率（分子）の構造'!M$45</f>
        <v>25080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14032</v>
      </c>
      <c r="C64" s="160"/>
      <c r="D64" s="160"/>
      <c r="E64" s="160">
        <f>'将来負担比率（分子）の構造'!J$43</f>
        <v>14986</v>
      </c>
      <c r="F64" s="160"/>
      <c r="G64" s="160"/>
      <c r="H64" s="160">
        <f>'将来負担比率（分子）の構造'!K$43</f>
        <v>15898</v>
      </c>
      <c r="I64" s="160"/>
      <c r="J64" s="160"/>
      <c r="K64" s="160">
        <f>'将来負担比率（分子）の構造'!L$43</f>
        <v>15507</v>
      </c>
      <c r="L64" s="160"/>
      <c r="M64" s="160"/>
      <c r="N64" s="160">
        <f>'将来負担比率（分子）の構造'!M$43</f>
        <v>16154</v>
      </c>
      <c r="O64" s="160"/>
      <c r="P64" s="160"/>
    </row>
    <row r="65" spans="1:16" x14ac:dyDescent="0.15">
      <c r="A65" s="160" t="s">
        <v>26</v>
      </c>
      <c r="B65" s="160">
        <f>'将来負担比率（分子）の構造'!I$42</f>
        <v>9987</v>
      </c>
      <c r="C65" s="160"/>
      <c r="D65" s="160"/>
      <c r="E65" s="160">
        <f>'将来負担比率（分子）の構造'!J$42</f>
        <v>8655</v>
      </c>
      <c r="F65" s="160"/>
      <c r="G65" s="160"/>
      <c r="H65" s="160">
        <f>'将来負担比率（分子）の構造'!K$42</f>
        <v>7304</v>
      </c>
      <c r="I65" s="160"/>
      <c r="J65" s="160"/>
      <c r="K65" s="160">
        <f>'将来負担比率（分子）の構造'!L$42</f>
        <v>5974</v>
      </c>
      <c r="L65" s="160"/>
      <c r="M65" s="160"/>
      <c r="N65" s="160">
        <f>'将来負担比率（分子）の構造'!M$42</f>
        <v>4943</v>
      </c>
      <c r="O65" s="160"/>
      <c r="P65" s="160"/>
    </row>
    <row r="66" spans="1:16" x14ac:dyDescent="0.15">
      <c r="A66" s="160" t="s">
        <v>25</v>
      </c>
      <c r="B66" s="160">
        <f>'将来負担比率（分子）の構造'!I$41</f>
        <v>65530</v>
      </c>
      <c r="C66" s="160"/>
      <c r="D66" s="160"/>
      <c r="E66" s="160">
        <f>'将来負担比率（分子）の構造'!J$41</f>
        <v>61961</v>
      </c>
      <c r="F66" s="160"/>
      <c r="G66" s="160"/>
      <c r="H66" s="160">
        <f>'将来負担比率（分子）の構造'!K$41</f>
        <v>60294</v>
      </c>
      <c r="I66" s="160"/>
      <c r="J66" s="160"/>
      <c r="K66" s="160">
        <f>'将来負担比率（分子）の構造'!L$41</f>
        <v>60022</v>
      </c>
      <c r="L66" s="160"/>
      <c r="M66" s="160"/>
      <c r="N66" s="160">
        <f>'将来負担比率（分子）の構造'!M$41</f>
        <v>61690</v>
      </c>
      <c r="O66" s="160"/>
      <c r="P66" s="160"/>
    </row>
    <row r="67" spans="1:16" x14ac:dyDescent="0.15">
      <c r="A67" s="160" t="s">
        <v>69</v>
      </c>
      <c r="B67" s="160" t="e">
        <f>NA()</f>
        <v>#N/A</v>
      </c>
      <c r="C67" s="160">
        <f>IF(ISNUMBER('将来負担比率（分子）の構造'!I$53), IF('将来負担比率（分子）の構造'!I$53 &lt; 0, 0, '将来負担比率（分子）の構造'!I$53), NA())</f>
        <v>291</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12774</v>
      </c>
      <c r="C72" s="164">
        <f>基金残高に係る経年分析!G55</f>
        <v>15190</v>
      </c>
      <c r="D72" s="164">
        <f>基金残高に係る経年分析!H55</f>
        <v>17207</v>
      </c>
    </row>
    <row r="73" spans="1:16" x14ac:dyDescent="0.15">
      <c r="A73" s="163" t="s">
        <v>72</v>
      </c>
      <c r="B73" s="164">
        <f>基金残高に係る経年分析!F56</f>
        <v>215</v>
      </c>
      <c r="C73" s="164" t="str">
        <f>基金残高に係る経年分析!G56</f>
        <v>-</v>
      </c>
      <c r="D73" s="164" t="str">
        <f>基金残高に係る経年分析!H56</f>
        <v>-</v>
      </c>
    </row>
    <row r="74" spans="1:16" x14ac:dyDescent="0.15">
      <c r="A74" s="163" t="s">
        <v>73</v>
      </c>
      <c r="B74" s="164">
        <f>基金残高に係る経年分析!F57</f>
        <v>10746</v>
      </c>
      <c r="C74" s="164">
        <f>基金残高に係る経年分析!G57</f>
        <v>11926</v>
      </c>
      <c r="D74" s="164">
        <f>基金残高に係る経年分析!H57</f>
        <v>11376</v>
      </c>
    </row>
  </sheetData>
  <sheetProtection algorithmName="SHA-512" hashValue="Nk0g52veH1vq1eH2Tjgd/pU8Odgel9pBLpf7MthhbrO1et2NftCcUxk4cufTJXTIsdV5Qa21mU+du5AefJRpVw==" saltValue="9qZpA5iWwTUcgD7r+bFp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82452307</v>
      </c>
      <c r="S5" s="669"/>
      <c r="T5" s="669"/>
      <c r="U5" s="669"/>
      <c r="V5" s="669"/>
      <c r="W5" s="669"/>
      <c r="X5" s="669"/>
      <c r="Y5" s="715"/>
      <c r="Z5" s="733">
        <v>54.5</v>
      </c>
      <c r="AA5" s="733"/>
      <c r="AB5" s="733"/>
      <c r="AC5" s="733"/>
      <c r="AD5" s="734">
        <v>75865804</v>
      </c>
      <c r="AE5" s="734"/>
      <c r="AF5" s="734"/>
      <c r="AG5" s="734"/>
      <c r="AH5" s="734"/>
      <c r="AI5" s="734"/>
      <c r="AJ5" s="734"/>
      <c r="AK5" s="734"/>
      <c r="AL5" s="716">
        <v>87.7</v>
      </c>
      <c r="AM5" s="685"/>
      <c r="AN5" s="685"/>
      <c r="AO5" s="717"/>
      <c r="AP5" s="702" t="s">
        <v>222</v>
      </c>
      <c r="AQ5" s="703"/>
      <c r="AR5" s="703"/>
      <c r="AS5" s="703"/>
      <c r="AT5" s="703"/>
      <c r="AU5" s="703"/>
      <c r="AV5" s="703"/>
      <c r="AW5" s="703"/>
      <c r="AX5" s="703"/>
      <c r="AY5" s="703"/>
      <c r="AZ5" s="703"/>
      <c r="BA5" s="703"/>
      <c r="BB5" s="703"/>
      <c r="BC5" s="703"/>
      <c r="BD5" s="703"/>
      <c r="BE5" s="703"/>
      <c r="BF5" s="704"/>
      <c r="BG5" s="603">
        <v>74289725</v>
      </c>
      <c r="BH5" s="606"/>
      <c r="BI5" s="606"/>
      <c r="BJ5" s="606"/>
      <c r="BK5" s="606"/>
      <c r="BL5" s="606"/>
      <c r="BM5" s="606"/>
      <c r="BN5" s="607"/>
      <c r="BO5" s="665">
        <v>90.1</v>
      </c>
      <c r="BP5" s="665"/>
      <c r="BQ5" s="665"/>
      <c r="BR5" s="665"/>
      <c r="BS5" s="666">
        <v>322436</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709988</v>
      </c>
      <c r="S6" s="606"/>
      <c r="T6" s="606"/>
      <c r="U6" s="606"/>
      <c r="V6" s="606"/>
      <c r="W6" s="606"/>
      <c r="X6" s="606"/>
      <c r="Y6" s="607"/>
      <c r="Z6" s="665">
        <v>0.5</v>
      </c>
      <c r="AA6" s="665"/>
      <c r="AB6" s="665"/>
      <c r="AC6" s="665"/>
      <c r="AD6" s="666">
        <v>709988</v>
      </c>
      <c r="AE6" s="666"/>
      <c r="AF6" s="666"/>
      <c r="AG6" s="666"/>
      <c r="AH6" s="666"/>
      <c r="AI6" s="666"/>
      <c r="AJ6" s="666"/>
      <c r="AK6" s="666"/>
      <c r="AL6" s="608">
        <v>0.8</v>
      </c>
      <c r="AM6" s="609"/>
      <c r="AN6" s="609"/>
      <c r="AO6" s="667"/>
      <c r="AP6" s="600" t="s">
        <v>227</v>
      </c>
      <c r="AQ6" s="601"/>
      <c r="AR6" s="601"/>
      <c r="AS6" s="601"/>
      <c r="AT6" s="601"/>
      <c r="AU6" s="601"/>
      <c r="AV6" s="601"/>
      <c r="AW6" s="601"/>
      <c r="AX6" s="601"/>
      <c r="AY6" s="601"/>
      <c r="AZ6" s="601"/>
      <c r="BA6" s="601"/>
      <c r="BB6" s="601"/>
      <c r="BC6" s="601"/>
      <c r="BD6" s="601"/>
      <c r="BE6" s="601"/>
      <c r="BF6" s="602"/>
      <c r="BG6" s="603">
        <v>74289725</v>
      </c>
      <c r="BH6" s="606"/>
      <c r="BI6" s="606"/>
      <c r="BJ6" s="606"/>
      <c r="BK6" s="606"/>
      <c r="BL6" s="606"/>
      <c r="BM6" s="606"/>
      <c r="BN6" s="607"/>
      <c r="BO6" s="665">
        <v>90.1</v>
      </c>
      <c r="BP6" s="665"/>
      <c r="BQ6" s="665"/>
      <c r="BR6" s="665"/>
      <c r="BS6" s="666">
        <v>322436</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806284</v>
      </c>
      <c r="CS6" s="606"/>
      <c r="CT6" s="606"/>
      <c r="CU6" s="606"/>
      <c r="CV6" s="606"/>
      <c r="CW6" s="606"/>
      <c r="CX6" s="606"/>
      <c r="CY6" s="607"/>
      <c r="CZ6" s="716">
        <v>0.5</v>
      </c>
      <c r="DA6" s="685"/>
      <c r="DB6" s="685"/>
      <c r="DC6" s="719"/>
      <c r="DD6" s="611" t="s">
        <v>229</v>
      </c>
      <c r="DE6" s="606"/>
      <c r="DF6" s="606"/>
      <c r="DG6" s="606"/>
      <c r="DH6" s="606"/>
      <c r="DI6" s="606"/>
      <c r="DJ6" s="606"/>
      <c r="DK6" s="606"/>
      <c r="DL6" s="606"/>
      <c r="DM6" s="606"/>
      <c r="DN6" s="606"/>
      <c r="DO6" s="606"/>
      <c r="DP6" s="607"/>
      <c r="DQ6" s="611">
        <v>806284</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133548</v>
      </c>
      <c r="S7" s="606"/>
      <c r="T7" s="606"/>
      <c r="U7" s="606"/>
      <c r="V7" s="606"/>
      <c r="W7" s="606"/>
      <c r="X7" s="606"/>
      <c r="Y7" s="607"/>
      <c r="Z7" s="665">
        <v>0.1</v>
      </c>
      <c r="AA7" s="665"/>
      <c r="AB7" s="665"/>
      <c r="AC7" s="665"/>
      <c r="AD7" s="666">
        <v>133548</v>
      </c>
      <c r="AE7" s="666"/>
      <c r="AF7" s="666"/>
      <c r="AG7" s="666"/>
      <c r="AH7" s="666"/>
      <c r="AI7" s="666"/>
      <c r="AJ7" s="666"/>
      <c r="AK7" s="666"/>
      <c r="AL7" s="608">
        <v>0.2</v>
      </c>
      <c r="AM7" s="609"/>
      <c r="AN7" s="609"/>
      <c r="AO7" s="667"/>
      <c r="AP7" s="600" t="s">
        <v>231</v>
      </c>
      <c r="AQ7" s="601"/>
      <c r="AR7" s="601"/>
      <c r="AS7" s="601"/>
      <c r="AT7" s="601"/>
      <c r="AU7" s="601"/>
      <c r="AV7" s="601"/>
      <c r="AW7" s="601"/>
      <c r="AX7" s="601"/>
      <c r="AY7" s="601"/>
      <c r="AZ7" s="601"/>
      <c r="BA7" s="601"/>
      <c r="BB7" s="601"/>
      <c r="BC7" s="601"/>
      <c r="BD7" s="601"/>
      <c r="BE7" s="601"/>
      <c r="BF7" s="602"/>
      <c r="BG7" s="603">
        <v>42097842</v>
      </c>
      <c r="BH7" s="606"/>
      <c r="BI7" s="606"/>
      <c r="BJ7" s="606"/>
      <c r="BK7" s="606"/>
      <c r="BL7" s="606"/>
      <c r="BM7" s="606"/>
      <c r="BN7" s="607"/>
      <c r="BO7" s="665">
        <v>51.1</v>
      </c>
      <c r="BP7" s="665"/>
      <c r="BQ7" s="665"/>
      <c r="BR7" s="665"/>
      <c r="BS7" s="666">
        <v>322436</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22537899</v>
      </c>
      <c r="CS7" s="606"/>
      <c r="CT7" s="606"/>
      <c r="CU7" s="606"/>
      <c r="CV7" s="606"/>
      <c r="CW7" s="606"/>
      <c r="CX7" s="606"/>
      <c r="CY7" s="607"/>
      <c r="CZ7" s="665">
        <v>15.3</v>
      </c>
      <c r="DA7" s="665"/>
      <c r="DB7" s="665"/>
      <c r="DC7" s="665"/>
      <c r="DD7" s="611">
        <v>9225675</v>
      </c>
      <c r="DE7" s="606"/>
      <c r="DF7" s="606"/>
      <c r="DG7" s="606"/>
      <c r="DH7" s="606"/>
      <c r="DI7" s="606"/>
      <c r="DJ7" s="606"/>
      <c r="DK7" s="606"/>
      <c r="DL7" s="606"/>
      <c r="DM7" s="606"/>
      <c r="DN7" s="606"/>
      <c r="DO7" s="606"/>
      <c r="DP7" s="607"/>
      <c r="DQ7" s="611">
        <v>13807640</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513633</v>
      </c>
      <c r="S8" s="606"/>
      <c r="T8" s="606"/>
      <c r="U8" s="606"/>
      <c r="V8" s="606"/>
      <c r="W8" s="606"/>
      <c r="X8" s="606"/>
      <c r="Y8" s="607"/>
      <c r="Z8" s="665">
        <v>0.3</v>
      </c>
      <c r="AA8" s="665"/>
      <c r="AB8" s="665"/>
      <c r="AC8" s="665"/>
      <c r="AD8" s="666">
        <v>513633</v>
      </c>
      <c r="AE8" s="666"/>
      <c r="AF8" s="666"/>
      <c r="AG8" s="666"/>
      <c r="AH8" s="666"/>
      <c r="AI8" s="666"/>
      <c r="AJ8" s="666"/>
      <c r="AK8" s="666"/>
      <c r="AL8" s="608">
        <v>0.6</v>
      </c>
      <c r="AM8" s="609"/>
      <c r="AN8" s="609"/>
      <c r="AO8" s="667"/>
      <c r="AP8" s="600" t="s">
        <v>234</v>
      </c>
      <c r="AQ8" s="601"/>
      <c r="AR8" s="601"/>
      <c r="AS8" s="601"/>
      <c r="AT8" s="601"/>
      <c r="AU8" s="601"/>
      <c r="AV8" s="601"/>
      <c r="AW8" s="601"/>
      <c r="AX8" s="601"/>
      <c r="AY8" s="601"/>
      <c r="AZ8" s="601"/>
      <c r="BA8" s="601"/>
      <c r="BB8" s="601"/>
      <c r="BC8" s="601"/>
      <c r="BD8" s="601"/>
      <c r="BE8" s="601"/>
      <c r="BF8" s="602"/>
      <c r="BG8" s="603">
        <v>916089</v>
      </c>
      <c r="BH8" s="606"/>
      <c r="BI8" s="606"/>
      <c r="BJ8" s="606"/>
      <c r="BK8" s="606"/>
      <c r="BL8" s="606"/>
      <c r="BM8" s="606"/>
      <c r="BN8" s="607"/>
      <c r="BO8" s="665">
        <v>1.1000000000000001</v>
      </c>
      <c r="BP8" s="665"/>
      <c r="BQ8" s="665"/>
      <c r="BR8" s="665"/>
      <c r="BS8" s="611" t="s">
        <v>229</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64919807</v>
      </c>
      <c r="CS8" s="606"/>
      <c r="CT8" s="606"/>
      <c r="CU8" s="606"/>
      <c r="CV8" s="606"/>
      <c r="CW8" s="606"/>
      <c r="CX8" s="606"/>
      <c r="CY8" s="607"/>
      <c r="CZ8" s="665">
        <v>44.1</v>
      </c>
      <c r="DA8" s="665"/>
      <c r="DB8" s="665"/>
      <c r="DC8" s="665"/>
      <c r="DD8" s="611">
        <v>953354</v>
      </c>
      <c r="DE8" s="606"/>
      <c r="DF8" s="606"/>
      <c r="DG8" s="606"/>
      <c r="DH8" s="606"/>
      <c r="DI8" s="606"/>
      <c r="DJ8" s="606"/>
      <c r="DK8" s="606"/>
      <c r="DL8" s="606"/>
      <c r="DM8" s="606"/>
      <c r="DN8" s="606"/>
      <c r="DO8" s="606"/>
      <c r="DP8" s="607"/>
      <c r="DQ8" s="611">
        <v>30872563</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600772</v>
      </c>
      <c r="S9" s="606"/>
      <c r="T9" s="606"/>
      <c r="U9" s="606"/>
      <c r="V9" s="606"/>
      <c r="W9" s="606"/>
      <c r="X9" s="606"/>
      <c r="Y9" s="607"/>
      <c r="Z9" s="665">
        <v>0.4</v>
      </c>
      <c r="AA9" s="665"/>
      <c r="AB9" s="665"/>
      <c r="AC9" s="665"/>
      <c r="AD9" s="666">
        <v>600772</v>
      </c>
      <c r="AE9" s="666"/>
      <c r="AF9" s="666"/>
      <c r="AG9" s="666"/>
      <c r="AH9" s="666"/>
      <c r="AI9" s="666"/>
      <c r="AJ9" s="666"/>
      <c r="AK9" s="666"/>
      <c r="AL9" s="608">
        <v>0.7</v>
      </c>
      <c r="AM9" s="609"/>
      <c r="AN9" s="609"/>
      <c r="AO9" s="667"/>
      <c r="AP9" s="600" t="s">
        <v>237</v>
      </c>
      <c r="AQ9" s="601"/>
      <c r="AR9" s="601"/>
      <c r="AS9" s="601"/>
      <c r="AT9" s="601"/>
      <c r="AU9" s="601"/>
      <c r="AV9" s="601"/>
      <c r="AW9" s="601"/>
      <c r="AX9" s="601"/>
      <c r="AY9" s="601"/>
      <c r="AZ9" s="601"/>
      <c r="BA9" s="601"/>
      <c r="BB9" s="601"/>
      <c r="BC9" s="601"/>
      <c r="BD9" s="601"/>
      <c r="BE9" s="601"/>
      <c r="BF9" s="602"/>
      <c r="BG9" s="603">
        <v>37274909</v>
      </c>
      <c r="BH9" s="606"/>
      <c r="BI9" s="606"/>
      <c r="BJ9" s="606"/>
      <c r="BK9" s="606"/>
      <c r="BL9" s="606"/>
      <c r="BM9" s="606"/>
      <c r="BN9" s="607"/>
      <c r="BO9" s="665">
        <v>45.2</v>
      </c>
      <c r="BP9" s="665"/>
      <c r="BQ9" s="665"/>
      <c r="BR9" s="665"/>
      <c r="BS9" s="611" t="s">
        <v>177</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14844349</v>
      </c>
      <c r="CS9" s="606"/>
      <c r="CT9" s="606"/>
      <c r="CU9" s="606"/>
      <c r="CV9" s="606"/>
      <c r="CW9" s="606"/>
      <c r="CX9" s="606"/>
      <c r="CY9" s="607"/>
      <c r="CZ9" s="665">
        <v>10.1</v>
      </c>
      <c r="DA9" s="665"/>
      <c r="DB9" s="665"/>
      <c r="DC9" s="665"/>
      <c r="DD9" s="611">
        <v>278167</v>
      </c>
      <c r="DE9" s="606"/>
      <c r="DF9" s="606"/>
      <c r="DG9" s="606"/>
      <c r="DH9" s="606"/>
      <c r="DI9" s="606"/>
      <c r="DJ9" s="606"/>
      <c r="DK9" s="606"/>
      <c r="DL9" s="606"/>
      <c r="DM9" s="606"/>
      <c r="DN9" s="606"/>
      <c r="DO9" s="606"/>
      <c r="DP9" s="607"/>
      <c r="DQ9" s="611">
        <v>12390839</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229</v>
      </c>
      <c r="S10" s="606"/>
      <c r="T10" s="606"/>
      <c r="U10" s="606"/>
      <c r="V10" s="606"/>
      <c r="W10" s="606"/>
      <c r="X10" s="606"/>
      <c r="Y10" s="607"/>
      <c r="Z10" s="665" t="s">
        <v>177</v>
      </c>
      <c r="AA10" s="665"/>
      <c r="AB10" s="665"/>
      <c r="AC10" s="665"/>
      <c r="AD10" s="666" t="s">
        <v>138</v>
      </c>
      <c r="AE10" s="666"/>
      <c r="AF10" s="666"/>
      <c r="AG10" s="666"/>
      <c r="AH10" s="666"/>
      <c r="AI10" s="666"/>
      <c r="AJ10" s="666"/>
      <c r="AK10" s="666"/>
      <c r="AL10" s="608" t="s">
        <v>177</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1091505</v>
      </c>
      <c r="BH10" s="606"/>
      <c r="BI10" s="606"/>
      <c r="BJ10" s="606"/>
      <c r="BK10" s="606"/>
      <c r="BL10" s="606"/>
      <c r="BM10" s="606"/>
      <c r="BN10" s="607"/>
      <c r="BO10" s="665">
        <v>1.3</v>
      </c>
      <c r="BP10" s="665"/>
      <c r="BQ10" s="665"/>
      <c r="BR10" s="665"/>
      <c r="BS10" s="611" t="s">
        <v>229</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128723</v>
      </c>
      <c r="CS10" s="606"/>
      <c r="CT10" s="606"/>
      <c r="CU10" s="606"/>
      <c r="CV10" s="606"/>
      <c r="CW10" s="606"/>
      <c r="CX10" s="606"/>
      <c r="CY10" s="607"/>
      <c r="CZ10" s="665">
        <v>0.1</v>
      </c>
      <c r="DA10" s="665"/>
      <c r="DB10" s="665"/>
      <c r="DC10" s="665"/>
      <c r="DD10" s="611">
        <v>30771</v>
      </c>
      <c r="DE10" s="606"/>
      <c r="DF10" s="606"/>
      <c r="DG10" s="606"/>
      <c r="DH10" s="606"/>
      <c r="DI10" s="606"/>
      <c r="DJ10" s="606"/>
      <c r="DK10" s="606"/>
      <c r="DL10" s="606"/>
      <c r="DM10" s="606"/>
      <c r="DN10" s="606"/>
      <c r="DO10" s="606"/>
      <c r="DP10" s="607"/>
      <c r="DQ10" s="611">
        <v>112250</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177</v>
      </c>
      <c r="S11" s="606"/>
      <c r="T11" s="606"/>
      <c r="U11" s="606"/>
      <c r="V11" s="606"/>
      <c r="W11" s="606"/>
      <c r="X11" s="606"/>
      <c r="Y11" s="607"/>
      <c r="Z11" s="665" t="s">
        <v>229</v>
      </c>
      <c r="AA11" s="665"/>
      <c r="AB11" s="665"/>
      <c r="AC11" s="665"/>
      <c r="AD11" s="666" t="s">
        <v>138</v>
      </c>
      <c r="AE11" s="666"/>
      <c r="AF11" s="666"/>
      <c r="AG11" s="666"/>
      <c r="AH11" s="666"/>
      <c r="AI11" s="666"/>
      <c r="AJ11" s="666"/>
      <c r="AK11" s="666"/>
      <c r="AL11" s="608" t="s">
        <v>229</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2815339</v>
      </c>
      <c r="BH11" s="606"/>
      <c r="BI11" s="606"/>
      <c r="BJ11" s="606"/>
      <c r="BK11" s="606"/>
      <c r="BL11" s="606"/>
      <c r="BM11" s="606"/>
      <c r="BN11" s="607"/>
      <c r="BO11" s="665">
        <v>3.4</v>
      </c>
      <c r="BP11" s="665"/>
      <c r="BQ11" s="665"/>
      <c r="BR11" s="665"/>
      <c r="BS11" s="611">
        <v>322436</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1401432</v>
      </c>
      <c r="CS11" s="606"/>
      <c r="CT11" s="606"/>
      <c r="CU11" s="606"/>
      <c r="CV11" s="606"/>
      <c r="CW11" s="606"/>
      <c r="CX11" s="606"/>
      <c r="CY11" s="607"/>
      <c r="CZ11" s="665">
        <v>1</v>
      </c>
      <c r="DA11" s="665"/>
      <c r="DB11" s="665"/>
      <c r="DC11" s="665"/>
      <c r="DD11" s="611">
        <v>1181432</v>
      </c>
      <c r="DE11" s="606"/>
      <c r="DF11" s="606"/>
      <c r="DG11" s="606"/>
      <c r="DH11" s="606"/>
      <c r="DI11" s="606"/>
      <c r="DJ11" s="606"/>
      <c r="DK11" s="606"/>
      <c r="DL11" s="606"/>
      <c r="DM11" s="606"/>
      <c r="DN11" s="606"/>
      <c r="DO11" s="606"/>
      <c r="DP11" s="607"/>
      <c r="DQ11" s="611">
        <v>447602</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7203087</v>
      </c>
      <c r="S12" s="606"/>
      <c r="T12" s="606"/>
      <c r="U12" s="606"/>
      <c r="V12" s="606"/>
      <c r="W12" s="606"/>
      <c r="X12" s="606"/>
      <c r="Y12" s="607"/>
      <c r="Z12" s="665">
        <v>4.8</v>
      </c>
      <c r="AA12" s="665"/>
      <c r="AB12" s="665"/>
      <c r="AC12" s="665"/>
      <c r="AD12" s="666">
        <v>7203087</v>
      </c>
      <c r="AE12" s="666"/>
      <c r="AF12" s="666"/>
      <c r="AG12" s="666"/>
      <c r="AH12" s="666"/>
      <c r="AI12" s="666"/>
      <c r="AJ12" s="666"/>
      <c r="AK12" s="666"/>
      <c r="AL12" s="608">
        <v>8.3000000000000007</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29249088</v>
      </c>
      <c r="BH12" s="606"/>
      <c r="BI12" s="606"/>
      <c r="BJ12" s="606"/>
      <c r="BK12" s="606"/>
      <c r="BL12" s="606"/>
      <c r="BM12" s="606"/>
      <c r="BN12" s="607"/>
      <c r="BO12" s="665">
        <v>35.5</v>
      </c>
      <c r="BP12" s="665"/>
      <c r="BQ12" s="665"/>
      <c r="BR12" s="665"/>
      <c r="BS12" s="611" t="s">
        <v>177</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1521153</v>
      </c>
      <c r="CS12" s="606"/>
      <c r="CT12" s="606"/>
      <c r="CU12" s="606"/>
      <c r="CV12" s="606"/>
      <c r="CW12" s="606"/>
      <c r="CX12" s="606"/>
      <c r="CY12" s="607"/>
      <c r="CZ12" s="665">
        <v>1</v>
      </c>
      <c r="DA12" s="665"/>
      <c r="DB12" s="665"/>
      <c r="DC12" s="665"/>
      <c r="DD12" s="611">
        <v>337</v>
      </c>
      <c r="DE12" s="606"/>
      <c r="DF12" s="606"/>
      <c r="DG12" s="606"/>
      <c r="DH12" s="606"/>
      <c r="DI12" s="606"/>
      <c r="DJ12" s="606"/>
      <c r="DK12" s="606"/>
      <c r="DL12" s="606"/>
      <c r="DM12" s="606"/>
      <c r="DN12" s="606"/>
      <c r="DO12" s="606"/>
      <c r="DP12" s="607"/>
      <c r="DQ12" s="611">
        <v>571070</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t="s">
        <v>177</v>
      </c>
      <c r="S13" s="606"/>
      <c r="T13" s="606"/>
      <c r="U13" s="606"/>
      <c r="V13" s="606"/>
      <c r="W13" s="606"/>
      <c r="X13" s="606"/>
      <c r="Y13" s="607"/>
      <c r="Z13" s="665" t="s">
        <v>177</v>
      </c>
      <c r="AA13" s="665"/>
      <c r="AB13" s="665"/>
      <c r="AC13" s="665"/>
      <c r="AD13" s="666" t="s">
        <v>177</v>
      </c>
      <c r="AE13" s="666"/>
      <c r="AF13" s="666"/>
      <c r="AG13" s="666"/>
      <c r="AH13" s="666"/>
      <c r="AI13" s="666"/>
      <c r="AJ13" s="666"/>
      <c r="AK13" s="666"/>
      <c r="AL13" s="608" t="s">
        <v>229</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29184826</v>
      </c>
      <c r="BH13" s="606"/>
      <c r="BI13" s="606"/>
      <c r="BJ13" s="606"/>
      <c r="BK13" s="606"/>
      <c r="BL13" s="606"/>
      <c r="BM13" s="606"/>
      <c r="BN13" s="607"/>
      <c r="BO13" s="665">
        <v>35.4</v>
      </c>
      <c r="BP13" s="665"/>
      <c r="BQ13" s="665"/>
      <c r="BR13" s="665"/>
      <c r="BS13" s="611" t="s">
        <v>229</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13893276</v>
      </c>
      <c r="CS13" s="606"/>
      <c r="CT13" s="606"/>
      <c r="CU13" s="606"/>
      <c r="CV13" s="606"/>
      <c r="CW13" s="606"/>
      <c r="CX13" s="606"/>
      <c r="CY13" s="607"/>
      <c r="CZ13" s="665">
        <v>9.4</v>
      </c>
      <c r="DA13" s="665"/>
      <c r="DB13" s="665"/>
      <c r="DC13" s="665"/>
      <c r="DD13" s="611">
        <v>6531850</v>
      </c>
      <c r="DE13" s="606"/>
      <c r="DF13" s="606"/>
      <c r="DG13" s="606"/>
      <c r="DH13" s="606"/>
      <c r="DI13" s="606"/>
      <c r="DJ13" s="606"/>
      <c r="DK13" s="606"/>
      <c r="DL13" s="606"/>
      <c r="DM13" s="606"/>
      <c r="DN13" s="606"/>
      <c r="DO13" s="606"/>
      <c r="DP13" s="607"/>
      <c r="DQ13" s="611">
        <v>8855521</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138</v>
      </c>
      <c r="S14" s="606"/>
      <c r="T14" s="606"/>
      <c r="U14" s="606"/>
      <c r="V14" s="606"/>
      <c r="W14" s="606"/>
      <c r="X14" s="606"/>
      <c r="Y14" s="607"/>
      <c r="Z14" s="665" t="s">
        <v>138</v>
      </c>
      <c r="AA14" s="665"/>
      <c r="AB14" s="665"/>
      <c r="AC14" s="665"/>
      <c r="AD14" s="666" t="s">
        <v>177</v>
      </c>
      <c r="AE14" s="666"/>
      <c r="AF14" s="666"/>
      <c r="AG14" s="666"/>
      <c r="AH14" s="666"/>
      <c r="AI14" s="666"/>
      <c r="AJ14" s="666"/>
      <c r="AK14" s="666"/>
      <c r="AL14" s="608" t="s">
        <v>177</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315209</v>
      </c>
      <c r="BH14" s="606"/>
      <c r="BI14" s="606"/>
      <c r="BJ14" s="606"/>
      <c r="BK14" s="606"/>
      <c r="BL14" s="606"/>
      <c r="BM14" s="606"/>
      <c r="BN14" s="607"/>
      <c r="BO14" s="665">
        <v>0.4</v>
      </c>
      <c r="BP14" s="665"/>
      <c r="BQ14" s="665"/>
      <c r="BR14" s="665"/>
      <c r="BS14" s="611" t="s">
        <v>229</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5761749</v>
      </c>
      <c r="CS14" s="606"/>
      <c r="CT14" s="606"/>
      <c r="CU14" s="606"/>
      <c r="CV14" s="606"/>
      <c r="CW14" s="606"/>
      <c r="CX14" s="606"/>
      <c r="CY14" s="607"/>
      <c r="CZ14" s="665">
        <v>3.9</v>
      </c>
      <c r="DA14" s="665"/>
      <c r="DB14" s="665"/>
      <c r="DC14" s="665"/>
      <c r="DD14" s="611">
        <v>356824</v>
      </c>
      <c r="DE14" s="606"/>
      <c r="DF14" s="606"/>
      <c r="DG14" s="606"/>
      <c r="DH14" s="606"/>
      <c r="DI14" s="606"/>
      <c r="DJ14" s="606"/>
      <c r="DK14" s="606"/>
      <c r="DL14" s="606"/>
      <c r="DM14" s="606"/>
      <c r="DN14" s="606"/>
      <c r="DO14" s="606"/>
      <c r="DP14" s="607"/>
      <c r="DQ14" s="611">
        <v>5478434</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280449</v>
      </c>
      <c r="S15" s="606"/>
      <c r="T15" s="606"/>
      <c r="U15" s="606"/>
      <c r="V15" s="606"/>
      <c r="W15" s="606"/>
      <c r="X15" s="606"/>
      <c r="Y15" s="607"/>
      <c r="Z15" s="665">
        <v>0.2</v>
      </c>
      <c r="AA15" s="665"/>
      <c r="AB15" s="665"/>
      <c r="AC15" s="665"/>
      <c r="AD15" s="666">
        <v>280449</v>
      </c>
      <c r="AE15" s="666"/>
      <c r="AF15" s="666"/>
      <c r="AG15" s="666"/>
      <c r="AH15" s="666"/>
      <c r="AI15" s="666"/>
      <c r="AJ15" s="666"/>
      <c r="AK15" s="666"/>
      <c r="AL15" s="608">
        <v>0.3</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2627586</v>
      </c>
      <c r="BH15" s="606"/>
      <c r="BI15" s="606"/>
      <c r="BJ15" s="606"/>
      <c r="BK15" s="606"/>
      <c r="BL15" s="606"/>
      <c r="BM15" s="606"/>
      <c r="BN15" s="607"/>
      <c r="BO15" s="665">
        <v>3.2</v>
      </c>
      <c r="BP15" s="665"/>
      <c r="BQ15" s="665"/>
      <c r="BR15" s="665"/>
      <c r="BS15" s="611" t="s">
        <v>138</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12992519</v>
      </c>
      <c r="CS15" s="606"/>
      <c r="CT15" s="606"/>
      <c r="CU15" s="606"/>
      <c r="CV15" s="606"/>
      <c r="CW15" s="606"/>
      <c r="CX15" s="606"/>
      <c r="CY15" s="607"/>
      <c r="CZ15" s="665">
        <v>8.8000000000000007</v>
      </c>
      <c r="DA15" s="665"/>
      <c r="DB15" s="665"/>
      <c r="DC15" s="665"/>
      <c r="DD15" s="611">
        <v>1962683</v>
      </c>
      <c r="DE15" s="606"/>
      <c r="DF15" s="606"/>
      <c r="DG15" s="606"/>
      <c r="DH15" s="606"/>
      <c r="DI15" s="606"/>
      <c r="DJ15" s="606"/>
      <c r="DK15" s="606"/>
      <c r="DL15" s="606"/>
      <c r="DM15" s="606"/>
      <c r="DN15" s="606"/>
      <c r="DO15" s="606"/>
      <c r="DP15" s="607"/>
      <c r="DQ15" s="611">
        <v>11213209</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177</v>
      </c>
      <c r="S16" s="606"/>
      <c r="T16" s="606"/>
      <c r="U16" s="606"/>
      <c r="V16" s="606"/>
      <c r="W16" s="606"/>
      <c r="X16" s="606"/>
      <c r="Y16" s="607"/>
      <c r="Z16" s="665" t="s">
        <v>177</v>
      </c>
      <c r="AA16" s="665"/>
      <c r="AB16" s="665"/>
      <c r="AC16" s="665"/>
      <c r="AD16" s="666" t="s">
        <v>229</v>
      </c>
      <c r="AE16" s="666"/>
      <c r="AF16" s="666"/>
      <c r="AG16" s="666"/>
      <c r="AH16" s="666"/>
      <c r="AI16" s="666"/>
      <c r="AJ16" s="666"/>
      <c r="AK16" s="666"/>
      <c r="AL16" s="608" t="s">
        <v>229</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177</v>
      </c>
      <c r="BH16" s="606"/>
      <c r="BI16" s="606"/>
      <c r="BJ16" s="606"/>
      <c r="BK16" s="606"/>
      <c r="BL16" s="606"/>
      <c r="BM16" s="606"/>
      <c r="BN16" s="607"/>
      <c r="BO16" s="665" t="s">
        <v>229</v>
      </c>
      <c r="BP16" s="665"/>
      <c r="BQ16" s="665"/>
      <c r="BR16" s="665"/>
      <c r="BS16" s="611" t="s">
        <v>229</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177</v>
      </c>
      <c r="CS16" s="606"/>
      <c r="CT16" s="606"/>
      <c r="CU16" s="606"/>
      <c r="CV16" s="606"/>
      <c r="CW16" s="606"/>
      <c r="CX16" s="606"/>
      <c r="CY16" s="607"/>
      <c r="CZ16" s="665" t="s">
        <v>177</v>
      </c>
      <c r="DA16" s="665"/>
      <c r="DB16" s="665"/>
      <c r="DC16" s="665"/>
      <c r="DD16" s="611" t="s">
        <v>138</v>
      </c>
      <c r="DE16" s="606"/>
      <c r="DF16" s="606"/>
      <c r="DG16" s="606"/>
      <c r="DH16" s="606"/>
      <c r="DI16" s="606"/>
      <c r="DJ16" s="606"/>
      <c r="DK16" s="606"/>
      <c r="DL16" s="606"/>
      <c r="DM16" s="606"/>
      <c r="DN16" s="606"/>
      <c r="DO16" s="606"/>
      <c r="DP16" s="607"/>
      <c r="DQ16" s="611" t="s">
        <v>138</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309544</v>
      </c>
      <c r="S17" s="606"/>
      <c r="T17" s="606"/>
      <c r="U17" s="606"/>
      <c r="V17" s="606"/>
      <c r="W17" s="606"/>
      <c r="X17" s="606"/>
      <c r="Y17" s="607"/>
      <c r="Z17" s="665">
        <v>0.2</v>
      </c>
      <c r="AA17" s="665"/>
      <c r="AB17" s="665"/>
      <c r="AC17" s="665"/>
      <c r="AD17" s="666">
        <v>309544</v>
      </c>
      <c r="AE17" s="666"/>
      <c r="AF17" s="666"/>
      <c r="AG17" s="666"/>
      <c r="AH17" s="666"/>
      <c r="AI17" s="666"/>
      <c r="AJ17" s="666"/>
      <c r="AK17" s="666"/>
      <c r="AL17" s="608">
        <v>0.4</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229</v>
      </c>
      <c r="BH17" s="606"/>
      <c r="BI17" s="606"/>
      <c r="BJ17" s="606"/>
      <c r="BK17" s="606"/>
      <c r="BL17" s="606"/>
      <c r="BM17" s="606"/>
      <c r="BN17" s="607"/>
      <c r="BO17" s="665" t="s">
        <v>229</v>
      </c>
      <c r="BP17" s="665"/>
      <c r="BQ17" s="665"/>
      <c r="BR17" s="665"/>
      <c r="BS17" s="611" t="s">
        <v>177</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8381070</v>
      </c>
      <c r="CS17" s="606"/>
      <c r="CT17" s="606"/>
      <c r="CU17" s="606"/>
      <c r="CV17" s="606"/>
      <c r="CW17" s="606"/>
      <c r="CX17" s="606"/>
      <c r="CY17" s="607"/>
      <c r="CZ17" s="665">
        <v>5.7</v>
      </c>
      <c r="DA17" s="665"/>
      <c r="DB17" s="665"/>
      <c r="DC17" s="665"/>
      <c r="DD17" s="611" t="s">
        <v>138</v>
      </c>
      <c r="DE17" s="606"/>
      <c r="DF17" s="606"/>
      <c r="DG17" s="606"/>
      <c r="DH17" s="606"/>
      <c r="DI17" s="606"/>
      <c r="DJ17" s="606"/>
      <c r="DK17" s="606"/>
      <c r="DL17" s="606"/>
      <c r="DM17" s="606"/>
      <c r="DN17" s="606"/>
      <c r="DO17" s="606"/>
      <c r="DP17" s="607"/>
      <c r="DQ17" s="611">
        <v>8033121</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128126</v>
      </c>
      <c r="S18" s="606"/>
      <c r="T18" s="606"/>
      <c r="U18" s="606"/>
      <c r="V18" s="606"/>
      <c r="W18" s="606"/>
      <c r="X18" s="606"/>
      <c r="Y18" s="607"/>
      <c r="Z18" s="665">
        <v>0.1</v>
      </c>
      <c r="AA18" s="665"/>
      <c r="AB18" s="665"/>
      <c r="AC18" s="665"/>
      <c r="AD18" s="666" t="s">
        <v>177</v>
      </c>
      <c r="AE18" s="666"/>
      <c r="AF18" s="666"/>
      <c r="AG18" s="666"/>
      <c r="AH18" s="666"/>
      <c r="AI18" s="666"/>
      <c r="AJ18" s="666"/>
      <c r="AK18" s="666"/>
      <c r="AL18" s="608" t="s">
        <v>229</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177</v>
      </c>
      <c r="BH18" s="606"/>
      <c r="BI18" s="606"/>
      <c r="BJ18" s="606"/>
      <c r="BK18" s="606"/>
      <c r="BL18" s="606"/>
      <c r="BM18" s="606"/>
      <c r="BN18" s="607"/>
      <c r="BO18" s="665" t="s">
        <v>177</v>
      </c>
      <c r="BP18" s="665"/>
      <c r="BQ18" s="665"/>
      <c r="BR18" s="665"/>
      <c r="BS18" s="611" t="s">
        <v>229</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177</v>
      </c>
      <c r="CS18" s="606"/>
      <c r="CT18" s="606"/>
      <c r="CU18" s="606"/>
      <c r="CV18" s="606"/>
      <c r="CW18" s="606"/>
      <c r="CX18" s="606"/>
      <c r="CY18" s="607"/>
      <c r="CZ18" s="665" t="s">
        <v>177</v>
      </c>
      <c r="DA18" s="665"/>
      <c r="DB18" s="665"/>
      <c r="DC18" s="665"/>
      <c r="DD18" s="611" t="s">
        <v>229</v>
      </c>
      <c r="DE18" s="606"/>
      <c r="DF18" s="606"/>
      <c r="DG18" s="606"/>
      <c r="DH18" s="606"/>
      <c r="DI18" s="606"/>
      <c r="DJ18" s="606"/>
      <c r="DK18" s="606"/>
      <c r="DL18" s="606"/>
      <c r="DM18" s="606"/>
      <c r="DN18" s="606"/>
      <c r="DO18" s="606"/>
      <c r="DP18" s="607"/>
      <c r="DQ18" s="611" t="s">
        <v>229</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t="s">
        <v>229</v>
      </c>
      <c r="S19" s="606"/>
      <c r="T19" s="606"/>
      <c r="U19" s="606"/>
      <c r="V19" s="606"/>
      <c r="W19" s="606"/>
      <c r="X19" s="606"/>
      <c r="Y19" s="607"/>
      <c r="Z19" s="665" t="s">
        <v>177</v>
      </c>
      <c r="AA19" s="665"/>
      <c r="AB19" s="665"/>
      <c r="AC19" s="665"/>
      <c r="AD19" s="666" t="s">
        <v>177</v>
      </c>
      <c r="AE19" s="666"/>
      <c r="AF19" s="666"/>
      <c r="AG19" s="666"/>
      <c r="AH19" s="666"/>
      <c r="AI19" s="666"/>
      <c r="AJ19" s="666"/>
      <c r="AK19" s="666"/>
      <c r="AL19" s="608" t="s">
        <v>177</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8162582</v>
      </c>
      <c r="BH19" s="606"/>
      <c r="BI19" s="606"/>
      <c r="BJ19" s="606"/>
      <c r="BK19" s="606"/>
      <c r="BL19" s="606"/>
      <c r="BM19" s="606"/>
      <c r="BN19" s="607"/>
      <c r="BO19" s="665">
        <v>9.9</v>
      </c>
      <c r="BP19" s="665"/>
      <c r="BQ19" s="665"/>
      <c r="BR19" s="665"/>
      <c r="BS19" s="611" t="s">
        <v>229</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177</v>
      </c>
      <c r="CS19" s="606"/>
      <c r="CT19" s="606"/>
      <c r="CU19" s="606"/>
      <c r="CV19" s="606"/>
      <c r="CW19" s="606"/>
      <c r="CX19" s="606"/>
      <c r="CY19" s="607"/>
      <c r="CZ19" s="665" t="s">
        <v>177</v>
      </c>
      <c r="DA19" s="665"/>
      <c r="DB19" s="665"/>
      <c r="DC19" s="665"/>
      <c r="DD19" s="611" t="s">
        <v>229</v>
      </c>
      <c r="DE19" s="606"/>
      <c r="DF19" s="606"/>
      <c r="DG19" s="606"/>
      <c r="DH19" s="606"/>
      <c r="DI19" s="606"/>
      <c r="DJ19" s="606"/>
      <c r="DK19" s="606"/>
      <c r="DL19" s="606"/>
      <c r="DM19" s="606"/>
      <c r="DN19" s="606"/>
      <c r="DO19" s="606"/>
      <c r="DP19" s="607"/>
      <c r="DQ19" s="611" t="s">
        <v>177</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113438</v>
      </c>
      <c r="S20" s="606"/>
      <c r="T20" s="606"/>
      <c r="U20" s="606"/>
      <c r="V20" s="606"/>
      <c r="W20" s="606"/>
      <c r="X20" s="606"/>
      <c r="Y20" s="607"/>
      <c r="Z20" s="665">
        <v>0.1</v>
      </c>
      <c r="AA20" s="665"/>
      <c r="AB20" s="665"/>
      <c r="AC20" s="665"/>
      <c r="AD20" s="666" t="s">
        <v>229</v>
      </c>
      <c r="AE20" s="666"/>
      <c r="AF20" s="666"/>
      <c r="AG20" s="666"/>
      <c r="AH20" s="666"/>
      <c r="AI20" s="666"/>
      <c r="AJ20" s="666"/>
      <c r="AK20" s="666"/>
      <c r="AL20" s="608" t="s">
        <v>138</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8162582</v>
      </c>
      <c r="BH20" s="606"/>
      <c r="BI20" s="606"/>
      <c r="BJ20" s="606"/>
      <c r="BK20" s="606"/>
      <c r="BL20" s="606"/>
      <c r="BM20" s="606"/>
      <c r="BN20" s="607"/>
      <c r="BO20" s="665">
        <v>9.9</v>
      </c>
      <c r="BP20" s="665"/>
      <c r="BQ20" s="665"/>
      <c r="BR20" s="665"/>
      <c r="BS20" s="611" t="s">
        <v>177</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147188261</v>
      </c>
      <c r="CS20" s="606"/>
      <c r="CT20" s="606"/>
      <c r="CU20" s="606"/>
      <c r="CV20" s="606"/>
      <c r="CW20" s="606"/>
      <c r="CX20" s="606"/>
      <c r="CY20" s="607"/>
      <c r="CZ20" s="665">
        <v>100</v>
      </c>
      <c r="DA20" s="665"/>
      <c r="DB20" s="665"/>
      <c r="DC20" s="665"/>
      <c r="DD20" s="611">
        <v>20521093</v>
      </c>
      <c r="DE20" s="606"/>
      <c r="DF20" s="606"/>
      <c r="DG20" s="606"/>
      <c r="DH20" s="606"/>
      <c r="DI20" s="606"/>
      <c r="DJ20" s="606"/>
      <c r="DK20" s="606"/>
      <c r="DL20" s="606"/>
      <c r="DM20" s="606"/>
      <c r="DN20" s="606"/>
      <c r="DO20" s="606"/>
      <c r="DP20" s="607"/>
      <c r="DQ20" s="611">
        <v>92588533</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v>14688</v>
      </c>
      <c r="S21" s="606"/>
      <c r="T21" s="606"/>
      <c r="U21" s="606"/>
      <c r="V21" s="606"/>
      <c r="W21" s="606"/>
      <c r="X21" s="606"/>
      <c r="Y21" s="607"/>
      <c r="Z21" s="665">
        <v>0</v>
      </c>
      <c r="AA21" s="665"/>
      <c r="AB21" s="665"/>
      <c r="AC21" s="665"/>
      <c r="AD21" s="666" t="s">
        <v>138</v>
      </c>
      <c r="AE21" s="666"/>
      <c r="AF21" s="666"/>
      <c r="AG21" s="666"/>
      <c r="AH21" s="666"/>
      <c r="AI21" s="666"/>
      <c r="AJ21" s="666"/>
      <c r="AK21" s="666"/>
      <c r="AL21" s="608" t="s">
        <v>177</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229</v>
      </c>
      <c r="BH21" s="606"/>
      <c r="BI21" s="606"/>
      <c r="BJ21" s="606"/>
      <c r="BK21" s="606"/>
      <c r="BL21" s="606"/>
      <c r="BM21" s="606"/>
      <c r="BN21" s="607"/>
      <c r="BO21" s="665" t="s">
        <v>229</v>
      </c>
      <c r="BP21" s="665"/>
      <c r="BQ21" s="665"/>
      <c r="BR21" s="665"/>
      <c r="BS21" s="611" t="s">
        <v>177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92331454</v>
      </c>
      <c r="S22" s="606"/>
      <c r="T22" s="606"/>
      <c r="U22" s="606"/>
      <c r="V22" s="606"/>
      <c r="W22" s="606"/>
      <c r="X22" s="606"/>
      <c r="Y22" s="607"/>
      <c r="Z22" s="665">
        <v>61</v>
      </c>
      <c r="AA22" s="665"/>
      <c r="AB22" s="665"/>
      <c r="AC22" s="665"/>
      <c r="AD22" s="666">
        <v>85616825</v>
      </c>
      <c r="AE22" s="666"/>
      <c r="AF22" s="666"/>
      <c r="AG22" s="666"/>
      <c r="AH22" s="666"/>
      <c r="AI22" s="666"/>
      <c r="AJ22" s="666"/>
      <c r="AK22" s="666"/>
      <c r="AL22" s="608">
        <v>99</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v>1576079</v>
      </c>
      <c r="BH22" s="606"/>
      <c r="BI22" s="606"/>
      <c r="BJ22" s="606"/>
      <c r="BK22" s="606"/>
      <c r="BL22" s="606"/>
      <c r="BM22" s="606"/>
      <c r="BN22" s="607"/>
      <c r="BO22" s="665">
        <v>1.9</v>
      </c>
      <c r="BP22" s="665"/>
      <c r="BQ22" s="665"/>
      <c r="BR22" s="665"/>
      <c r="BS22" s="611" t="s">
        <v>138</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42924</v>
      </c>
      <c r="S23" s="606"/>
      <c r="T23" s="606"/>
      <c r="U23" s="606"/>
      <c r="V23" s="606"/>
      <c r="W23" s="606"/>
      <c r="X23" s="606"/>
      <c r="Y23" s="607"/>
      <c r="Z23" s="665">
        <v>0</v>
      </c>
      <c r="AA23" s="665"/>
      <c r="AB23" s="665"/>
      <c r="AC23" s="665"/>
      <c r="AD23" s="666">
        <v>42924</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6586503</v>
      </c>
      <c r="BH23" s="606"/>
      <c r="BI23" s="606"/>
      <c r="BJ23" s="606"/>
      <c r="BK23" s="606"/>
      <c r="BL23" s="606"/>
      <c r="BM23" s="606"/>
      <c r="BN23" s="607"/>
      <c r="BO23" s="665">
        <v>8</v>
      </c>
      <c r="BP23" s="665"/>
      <c r="BQ23" s="665"/>
      <c r="BR23" s="665"/>
      <c r="BS23" s="611" t="s">
        <v>177</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1792268</v>
      </c>
      <c r="S24" s="606"/>
      <c r="T24" s="606"/>
      <c r="U24" s="606"/>
      <c r="V24" s="606"/>
      <c r="W24" s="606"/>
      <c r="X24" s="606"/>
      <c r="Y24" s="607"/>
      <c r="Z24" s="665">
        <v>1.2</v>
      </c>
      <c r="AA24" s="665"/>
      <c r="AB24" s="665"/>
      <c r="AC24" s="665"/>
      <c r="AD24" s="666" t="s">
        <v>229</v>
      </c>
      <c r="AE24" s="666"/>
      <c r="AF24" s="666"/>
      <c r="AG24" s="666"/>
      <c r="AH24" s="666"/>
      <c r="AI24" s="666"/>
      <c r="AJ24" s="666"/>
      <c r="AK24" s="666"/>
      <c r="AL24" s="608" t="s">
        <v>138</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138</v>
      </c>
      <c r="BH24" s="606"/>
      <c r="BI24" s="606"/>
      <c r="BJ24" s="606"/>
      <c r="BK24" s="606"/>
      <c r="BL24" s="606"/>
      <c r="BM24" s="606"/>
      <c r="BN24" s="607"/>
      <c r="BO24" s="665" t="s">
        <v>177</v>
      </c>
      <c r="BP24" s="665"/>
      <c r="BQ24" s="665"/>
      <c r="BR24" s="665"/>
      <c r="BS24" s="611" t="s">
        <v>177</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80811119</v>
      </c>
      <c r="CS24" s="669"/>
      <c r="CT24" s="669"/>
      <c r="CU24" s="669"/>
      <c r="CV24" s="669"/>
      <c r="CW24" s="669"/>
      <c r="CX24" s="669"/>
      <c r="CY24" s="715"/>
      <c r="CZ24" s="716">
        <v>54.9</v>
      </c>
      <c r="DA24" s="685"/>
      <c r="DB24" s="685"/>
      <c r="DC24" s="719"/>
      <c r="DD24" s="714">
        <v>49298062</v>
      </c>
      <c r="DE24" s="669"/>
      <c r="DF24" s="669"/>
      <c r="DG24" s="669"/>
      <c r="DH24" s="669"/>
      <c r="DI24" s="669"/>
      <c r="DJ24" s="669"/>
      <c r="DK24" s="715"/>
      <c r="DL24" s="714">
        <v>48195186</v>
      </c>
      <c r="DM24" s="669"/>
      <c r="DN24" s="669"/>
      <c r="DO24" s="669"/>
      <c r="DP24" s="669"/>
      <c r="DQ24" s="669"/>
      <c r="DR24" s="669"/>
      <c r="DS24" s="669"/>
      <c r="DT24" s="669"/>
      <c r="DU24" s="669"/>
      <c r="DV24" s="715"/>
      <c r="DW24" s="716">
        <v>55.7</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3656952</v>
      </c>
      <c r="S25" s="606"/>
      <c r="T25" s="606"/>
      <c r="U25" s="606"/>
      <c r="V25" s="606"/>
      <c r="W25" s="606"/>
      <c r="X25" s="606"/>
      <c r="Y25" s="607"/>
      <c r="Z25" s="665">
        <v>2.4</v>
      </c>
      <c r="AA25" s="665"/>
      <c r="AB25" s="665"/>
      <c r="AC25" s="665"/>
      <c r="AD25" s="666">
        <v>561139</v>
      </c>
      <c r="AE25" s="666"/>
      <c r="AF25" s="666"/>
      <c r="AG25" s="666"/>
      <c r="AH25" s="666"/>
      <c r="AI25" s="666"/>
      <c r="AJ25" s="666"/>
      <c r="AK25" s="666"/>
      <c r="AL25" s="608">
        <v>0.6</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177</v>
      </c>
      <c r="BH25" s="606"/>
      <c r="BI25" s="606"/>
      <c r="BJ25" s="606"/>
      <c r="BK25" s="606"/>
      <c r="BL25" s="606"/>
      <c r="BM25" s="606"/>
      <c r="BN25" s="607"/>
      <c r="BO25" s="665" t="s">
        <v>229</v>
      </c>
      <c r="BP25" s="665"/>
      <c r="BQ25" s="665"/>
      <c r="BR25" s="665"/>
      <c r="BS25" s="611" t="s">
        <v>177</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28715433</v>
      </c>
      <c r="CS25" s="604"/>
      <c r="CT25" s="604"/>
      <c r="CU25" s="604"/>
      <c r="CV25" s="604"/>
      <c r="CW25" s="604"/>
      <c r="CX25" s="604"/>
      <c r="CY25" s="605"/>
      <c r="CZ25" s="608">
        <v>19.5</v>
      </c>
      <c r="DA25" s="637"/>
      <c r="DB25" s="637"/>
      <c r="DC25" s="638"/>
      <c r="DD25" s="611">
        <v>26795970</v>
      </c>
      <c r="DE25" s="604"/>
      <c r="DF25" s="604"/>
      <c r="DG25" s="604"/>
      <c r="DH25" s="604"/>
      <c r="DI25" s="604"/>
      <c r="DJ25" s="604"/>
      <c r="DK25" s="605"/>
      <c r="DL25" s="611">
        <v>26199840</v>
      </c>
      <c r="DM25" s="604"/>
      <c r="DN25" s="604"/>
      <c r="DO25" s="604"/>
      <c r="DP25" s="604"/>
      <c r="DQ25" s="604"/>
      <c r="DR25" s="604"/>
      <c r="DS25" s="604"/>
      <c r="DT25" s="604"/>
      <c r="DU25" s="604"/>
      <c r="DV25" s="605"/>
      <c r="DW25" s="608">
        <v>30.3</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1176736</v>
      </c>
      <c r="S26" s="606"/>
      <c r="T26" s="606"/>
      <c r="U26" s="606"/>
      <c r="V26" s="606"/>
      <c r="W26" s="606"/>
      <c r="X26" s="606"/>
      <c r="Y26" s="607"/>
      <c r="Z26" s="665">
        <v>0.8</v>
      </c>
      <c r="AA26" s="665"/>
      <c r="AB26" s="665"/>
      <c r="AC26" s="665"/>
      <c r="AD26" s="666" t="s">
        <v>138</v>
      </c>
      <c r="AE26" s="666"/>
      <c r="AF26" s="666"/>
      <c r="AG26" s="666"/>
      <c r="AH26" s="666"/>
      <c r="AI26" s="666"/>
      <c r="AJ26" s="666"/>
      <c r="AK26" s="666"/>
      <c r="AL26" s="608" t="s">
        <v>177</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229</v>
      </c>
      <c r="BH26" s="606"/>
      <c r="BI26" s="606"/>
      <c r="BJ26" s="606"/>
      <c r="BK26" s="606"/>
      <c r="BL26" s="606"/>
      <c r="BM26" s="606"/>
      <c r="BN26" s="607"/>
      <c r="BO26" s="665" t="s">
        <v>138</v>
      </c>
      <c r="BP26" s="665"/>
      <c r="BQ26" s="665"/>
      <c r="BR26" s="665"/>
      <c r="BS26" s="611" t="s">
        <v>138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20376007</v>
      </c>
      <c r="CS26" s="606"/>
      <c r="CT26" s="606"/>
      <c r="CU26" s="606"/>
      <c r="CV26" s="606"/>
      <c r="CW26" s="606"/>
      <c r="CX26" s="606"/>
      <c r="CY26" s="607"/>
      <c r="CZ26" s="608">
        <v>13.8</v>
      </c>
      <c r="DA26" s="637"/>
      <c r="DB26" s="637"/>
      <c r="DC26" s="638"/>
      <c r="DD26" s="611">
        <v>18484747</v>
      </c>
      <c r="DE26" s="606"/>
      <c r="DF26" s="606"/>
      <c r="DG26" s="606"/>
      <c r="DH26" s="606"/>
      <c r="DI26" s="606"/>
      <c r="DJ26" s="606"/>
      <c r="DK26" s="607"/>
      <c r="DL26" s="611" t="s">
        <v>229</v>
      </c>
      <c r="DM26" s="606"/>
      <c r="DN26" s="606"/>
      <c r="DO26" s="606"/>
      <c r="DP26" s="606"/>
      <c r="DQ26" s="606"/>
      <c r="DR26" s="606"/>
      <c r="DS26" s="606"/>
      <c r="DT26" s="606"/>
      <c r="DU26" s="606"/>
      <c r="DV26" s="607"/>
      <c r="DW26" s="608" t="s">
        <v>229</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25180467</v>
      </c>
      <c r="S27" s="606"/>
      <c r="T27" s="606"/>
      <c r="U27" s="606"/>
      <c r="V27" s="606"/>
      <c r="W27" s="606"/>
      <c r="X27" s="606"/>
      <c r="Y27" s="607"/>
      <c r="Z27" s="665">
        <v>16.600000000000001</v>
      </c>
      <c r="AA27" s="665"/>
      <c r="AB27" s="665"/>
      <c r="AC27" s="665"/>
      <c r="AD27" s="666" t="s">
        <v>229</v>
      </c>
      <c r="AE27" s="666"/>
      <c r="AF27" s="666"/>
      <c r="AG27" s="666"/>
      <c r="AH27" s="666"/>
      <c r="AI27" s="666"/>
      <c r="AJ27" s="666"/>
      <c r="AK27" s="666"/>
      <c r="AL27" s="608" t="s">
        <v>229</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82452307</v>
      </c>
      <c r="BH27" s="606"/>
      <c r="BI27" s="606"/>
      <c r="BJ27" s="606"/>
      <c r="BK27" s="606"/>
      <c r="BL27" s="606"/>
      <c r="BM27" s="606"/>
      <c r="BN27" s="607"/>
      <c r="BO27" s="665">
        <v>100</v>
      </c>
      <c r="BP27" s="665"/>
      <c r="BQ27" s="665"/>
      <c r="BR27" s="665"/>
      <c r="BS27" s="611">
        <v>322436</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43714616</v>
      </c>
      <c r="CS27" s="604"/>
      <c r="CT27" s="604"/>
      <c r="CU27" s="604"/>
      <c r="CV27" s="604"/>
      <c r="CW27" s="604"/>
      <c r="CX27" s="604"/>
      <c r="CY27" s="605"/>
      <c r="CZ27" s="608">
        <v>29.7</v>
      </c>
      <c r="DA27" s="637"/>
      <c r="DB27" s="637"/>
      <c r="DC27" s="638"/>
      <c r="DD27" s="611">
        <v>14468971</v>
      </c>
      <c r="DE27" s="604"/>
      <c r="DF27" s="604"/>
      <c r="DG27" s="604"/>
      <c r="DH27" s="604"/>
      <c r="DI27" s="604"/>
      <c r="DJ27" s="604"/>
      <c r="DK27" s="605"/>
      <c r="DL27" s="611">
        <v>14468299</v>
      </c>
      <c r="DM27" s="604"/>
      <c r="DN27" s="604"/>
      <c r="DO27" s="604"/>
      <c r="DP27" s="604"/>
      <c r="DQ27" s="604"/>
      <c r="DR27" s="604"/>
      <c r="DS27" s="604"/>
      <c r="DT27" s="604"/>
      <c r="DU27" s="604"/>
      <c r="DV27" s="605"/>
      <c r="DW27" s="608">
        <v>16.7</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138</v>
      </c>
      <c r="S28" s="606"/>
      <c r="T28" s="606"/>
      <c r="U28" s="606"/>
      <c r="V28" s="606"/>
      <c r="W28" s="606"/>
      <c r="X28" s="606"/>
      <c r="Y28" s="607"/>
      <c r="Z28" s="665" t="s">
        <v>177</v>
      </c>
      <c r="AA28" s="665"/>
      <c r="AB28" s="665"/>
      <c r="AC28" s="665"/>
      <c r="AD28" s="666" t="s">
        <v>177</v>
      </c>
      <c r="AE28" s="666"/>
      <c r="AF28" s="666"/>
      <c r="AG28" s="666"/>
      <c r="AH28" s="666"/>
      <c r="AI28" s="666"/>
      <c r="AJ28" s="666"/>
      <c r="AK28" s="666"/>
      <c r="AL28" s="608" t="s">
        <v>229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8381070</v>
      </c>
      <c r="CS28" s="606"/>
      <c r="CT28" s="606"/>
      <c r="CU28" s="606"/>
      <c r="CV28" s="606"/>
      <c r="CW28" s="606"/>
      <c r="CX28" s="606"/>
      <c r="CY28" s="607"/>
      <c r="CZ28" s="608">
        <v>5.7</v>
      </c>
      <c r="DA28" s="637"/>
      <c r="DB28" s="637"/>
      <c r="DC28" s="638"/>
      <c r="DD28" s="611">
        <v>8033121</v>
      </c>
      <c r="DE28" s="606"/>
      <c r="DF28" s="606"/>
      <c r="DG28" s="606"/>
      <c r="DH28" s="606"/>
      <c r="DI28" s="606"/>
      <c r="DJ28" s="606"/>
      <c r="DK28" s="607"/>
      <c r="DL28" s="611">
        <v>7527047</v>
      </c>
      <c r="DM28" s="606"/>
      <c r="DN28" s="606"/>
      <c r="DO28" s="606"/>
      <c r="DP28" s="606"/>
      <c r="DQ28" s="606"/>
      <c r="DR28" s="606"/>
      <c r="DS28" s="606"/>
      <c r="DT28" s="606"/>
      <c r="DU28" s="606"/>
      <c r="DV28" s="607"/>
      <c r="DW28" s="608">
        <v>8.6999999999999993</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8513329</v>
      </c>
      <c r="S29" s="606"/>
      <c r="T29" s="606"/>
      <c r="U29" s="606"/>
      <c r="V29" s="606"/>
      <c r="W29" s="606"/>
      <c r="X29" s="606"/>
      <c r="Y29" s="607"/>
      <c r="Z29" s="665">
        <v>5.6</v>
      </c>
      <c r="AA29" s="665"/>
      <c r="AB29" s="665"/>
      <c r="AC29" s="665"/>
      <c r="AD29" s="666" t="s">
        <v>229</v>
      </c>
      <c r="AE29" s="666"/>
      <c r="AF29" s="666"/>
      <c r="AG29" s="666"/>
      <c r="AH29" s="666"/>
      <c r="AI29" s="666"/>
      <c r="AJ29" s="666"/>
      <c r="AK29" s="666"/>
      <c r="AL29" s="608" t="s">
        <v>177</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8381070</v>
      </c>
      <c r="CS29" s="604"/>
      <c r="CT29" s="604"/>
      <c r="CU29" s="604"/>
      <c r="CV29" s="604"/>
      <c r="CW29" s="604"/>
      <c r="CX29" s="604"/>
      <c r="CY29" s="605"/>
      <c r="CZ29" s="608">
        <v>5.7</v>
      </c>
      <c r="DA29" s="637"/>
      <c r="DB29" s="637"/>
      <c r="DC29" s="638"/>
      <c r="DD29" s="611">
        <v>8033121</v>
      </c>
      <c r="DE29" s="604"/>
      <c r="DF29" s="604"/>
      <c r="DG29" s="604"/>
      <c r="DH29" s="604"/>
      <c r="DI29" s="604"/>
      <c r="DJ29" s="604"/>
      <c r="DK29" s="605"/>
      <c r="DL29" s="611">
        <v>7527047</v>
      </c>
      <c r="DM29" s="604"/>
      <c r="DN29" s="604"/>
      <c r="DO29" s="604"/>
      <c r="DP29" s="604"/>
      <c r="DQ29" s="604"/>
      <c r="DR29" s="604"/>
      <c r="DS29" s="604"/>
      <c r="DT29" s="604"/>
      <c r="DU29" s="604"/>
      <c r="DV29" s="605"/>
      <c r="DW29" s="608">
        <v>8.6999999999999993</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605119</v>
      </c>
      <c r="S30" s="606"/>
      <c r="T30" s="606"/>
      <c r="U30" s="606"/>
      <c r="V30" s="606"/>
      <c r="W30" s="606"/>
      <c r="X30" s="606"/>
      <c r="Y30" s="607"/>
      <c r="Z30" s="665">
        <v>0.4</v>
      </c>
      <c r="AA30" s="665"/>
      <c r="AB30" s="665"/>
      <c r="AC30" s="665"/>
      <c r="AD30" s="666">
        <v>239463</v>
      </c>
      <c r="AE30" s="666"/>
      <c r="AF30" s="666"/>
      <c r="AG30" s="666"/>
      <c r="AH30" s="666"/>
      <c r="AI30" s="666"/>
      <c r="AJ30" s="666"/>
      <c r="AK30" s="666"/>
      <c r="AL30" s="608">
        <v>0.3</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99.3</v>
      </c>
      <c r="BH30" s="684"/>
      <c r="BI30" s="684"/>
      <c r="BJ30" s="684"/>
      <c r="BK30" s="684"/>
      <c r="BL30" s="684"/>
      <c r="BM30" s="685">
        <v>98.6</v>
      </c>
      <c r="BN30" s="684"/>
      <c r="BO30" s="684"/>
      <c r="BP30" s="684"/>
      <c r="BQ30" s="686"/>
      <c r="BR30" s="683">
        <v>99.2</v>
      </c>
      <c r="BS30" s="684"/>
      <c r="BT30" s="684"/>
      <c r="BU30" s="684"/>
      <c r="BV30" s="684"/>
      <c r="BW30" s="684"/>
      <c r="BX30" s="685">
        <v>98.1</v>
      </c>
      <c r="BY30" s="684"/>
      <c r="BZ30" s="684"/>
      <c r="CA30" s="684"/>
      <c r="CB30" s="686"/>
      <c r="CD30" s="689"/>
      <c r="CE30" s="690"/>
      <c r="CF30" s="647" t="s">
        <v>306</v>
      </c>
      <c r="CG30" s="644"/>
      <c r="CH30" s="644"/>
      <c r="CI30" s="644"/>
      <c r="CJ30" s="644"/>
      <c r="CK30" s="644"/>
      <c r="CL30" s="644"/>
      <c r="CM30" s="644"/>
      <c r="CN30" s="644"/>
      <c r="CO30" s="644"/>
      <c r="CP30" s="644"/>
      <c r="CQ30" s="645"/>
      <c r="CR30" s="603">
        <v>7948436</v>
      </c>
      <c r="CS30" s="606"/>
      <c r="CT30" s="606"/>
      <c r="CU30" s="606"/>
      <c r="CV30" s="606"/>
      <c r="CW30" s="606"/>
      <c r="CX30" s="606"/>
      <c r="CY30" s="607"/>
      <c r="CZ30" s="608">
        <v>5.4</v>
      </c>
      <c r="DA30" s="637"/>
      <c r="DB30" s="637"/>
      <c r="DC30" s="638"/>
      <c r="DD30" s="611">
        <v>7610866</v>
      </c>
      <c r="DE30" s="606"/>
      <c r="DF30" s="606"/>
      <c r="DG30" s="606"/>
      <c r="DH30" s="606"/>
      <c r="DI30" s="606"/>
      <c r="DJ30" s="606"/>
      <c r="DK30" s="607"/>
      <c r="DL30" s="611">
        <v>7104792</v>
      </c>
      <c r="DM30" s="606"/>
      <c r="DN30" s="606"/>
      <c r="DO30" s="606"/>
      <c r="DP30" s="606"/>
      <c r="DQ30" s="606"/>
      <c r="DR30" s="606"/>
      <c r="DS30" s="606"/>
      <c r="DT30" s="606"/>
      <c r="DU30" s="606"/>
      <c r="DV30" s="607"/>
      <c r="DW30" s="608">
        <v>8.1999999999999993</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292520</v>
      </c>
      <c r="S31" s="606"/>
      <c r="T31" s="606"/>
      <c r="U31" s="606"/>
      <c r="V31" s="606"/>
      <c r="W31" s="606"/>
      <c r="X31" s="606"/>
      <c r="Y31" s="607"/>
      <c r="Z31" s="665">
        <v>0.2</v>
      </c>
      <c r="AA31" s="665"/>
      <c r="AB31" s="665"/>
      <c r="AC31" s="665"/>
      <c r="AD31" s="666" t="s">
        <v>177</v>
      </c>
      <c r="AE31" s="666"/>
      <c r="AF31" s="666"/>
      <c r="AG31" s="666"/>
      <c r="AH31" s="666"/>
      <c r="AI31" s="666"/>
      <c r="AJ31" s="666"/>
      <c r="AK31" s="666"/>
      <c r="AL31" s="608" t="s">
        <v>177</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v>
      </c>
      <c r="BH31" s="604"/>
      <c r="BI31" s="604"/>
      <c r="BJ31" s="604"/>
      <c r="BK31" s="604"/>
      <c r="BL31" s="604"/>
      <c r="BM31" s="609">
        <v>97.9</v>
      </c>
      <c r="BN31" s="682"/>
      <c r="BO31" s="682"/>
      <c r="BP31" s="682"/>
      <c r="BQ31" s="643"/>
      <c r="BR31" s="681">
        <v>98.8</v>
      </c>
      <c r="BS31" s="604"/>
      <c r="BT31" s="604"/>
      <c r="BU31" s="604"/>
      <c r="BV31" s="604"/>
      <c r="BW31" s="604"/>
      <c r="BX31" s="609">
        <v>97.3</v>
      </c>
      <c r="BY31" s="682"/>
      <c r="BZ31" s="682"/>
      <c r="CA31" s="682"/>
      <c r="CB31" s="643"/>
      <c r="CD31" s="689"/>
      <c r="CE31" s="690"/>
      <c r="CF31" s="647" t="s">
        <v>310</v>
      </c>
      <c r="CG31" s="644"/>
      <c r="CH31" s="644"/>
      <c r="CI31" s="644"/>
      <c r="CJ31" s="644"/>
      <c r="CK31" s="644"/>
      <c r="CL31" s="644"/>
      <c r="CM31" s="644"/>
      <c r="CN31" s="644"/>
      <c r="CO31" s="644"/>
      <c r="CP31" s="644"/>
      <c r="CQ31" s="645"/>
      <c r="CR31" s="603">
        <v>432634</v>
      </c>
      <c r="CS31" s="604"/>
      <c r="CT31" s="604"/>
      <c r="CU31" s="604"/>
      <c r="CV31" s="604"/>
      <c r="CW31" s="604"/>
      <c r="CX31" s="604"/>
      <c r="CY31" s="605"/>
      <c r="CZ31" s="608">
        <v>0.3</v>
      </c>
      <c r="DA31" s="637"/>
      <c r="DB31" s="637"/>
      <c r="DC31" s="638"/>
      <c r="DD31" s="611">
        <v>422255</v>
      </c>
      <c r="DE31" s="604"/>
      <c r="DF31" s="604"/>
      <c r="DG31" s="604"/>
      <c r="DH31" s="604"/>
      <c r="DI31" s="604"/>
      <c r="DJ31" s="604"/>
      <c r="DK31" s="605"/>
      <c r="DL31" s="611">
        <v>422255</v>
      </c>
      <c r="DM31" s="604"/>
      <c r="DN31" s="604"/>
      <c r="DO31" s="604"/>
      <c r="DP31" s="604"/>
      <c r="DQ31" s="604"/>
      <c r="DR31" s="604"/>
      <c r="DS31" s="604"/>
      <c r="DT31" s="604"/>
      <c r="DU31" s="604"/>
      <c r="DV31" s="605"/>
      <c r="DW31" s="608">
        <v>0.5</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1535022</v>
      </c>
      <c r="S32" s="606"/>
      <c r="T32" s="606"/>
      <c r="U32" s="606"/>
      <c r="V32" s="606"/>
      <c r="W32" s="606"/>
      <c r="X32" s="606"/>
      <c r="Y32" s="607"/>
      <c r="Z32" s="665">
        <v>1</v>
      </c>
      <c r="AA32" s="665"/>
      <c r="AB32" s="665"/>
      <c r="AC32" s="665"/>
      <c r="AD32" s="666" t="s">
        <v>229</v>
      </c>
      <c r="AE32" s="666"/>
      <c r="AF32" s="666"/>
      <c r="AG32" s="666"/>
      <c r="AH32" s="666"/>
      <c r="AI32" s="666"/>
      <c r="AJ32" s="666"/>
      <c r="AK32" s="666"/>
      <c r="AL32" s="608" t="s">
        <v>138</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99.6</v>
      </c>
      <c r="BH32" s="619"/>
      <c r="BI32" s="619"/>
      <c r="BJ32" s="619"/>
      <c r="BK32" s="619"/>
      <c r="BL32" s="619"/>
      <c r="BM32" s="663">
        <v>99.2</v>
      </c>
      <c r="BN32" s="619"/>
      <c r="BO32" s="619"/>
      <c r="BP32" s="619"/>
      <c r="BQ32" s="656"/>
      <c r="BR32" s="680">
        <v>99.6</v>
      </c>
      <c r="BS32" s="619"/>
      <c r="BT32" s="619"/>
      <c r="BU32" s="619"/>
      <c r="BV32" s="619"/>
      <c r="BW32" s="619"/>
      <c r="BX32" s="663">
        <v>99</v>
      </c>
      <c r="BY32" s="619"/>
      <c r="BZ32" s="619"/>
      <c r="CA32" s="619"/>
      <c r="CB32" s="656"/>
      <c r="CD32" s="691"/>
      <c r="CE32" s="692"/>
      <c r="CF32" s="647" t="s">
        <v>313</v>
      </c>
      <c r="CG32" s="644"/>
      <c r="CH32" s="644"/>
      <c r="CI32" s="644"/>
      <c r="CJ32" s="644"/>
      <c r="CK32" s="644"/>
      <c r="CL32" s="644"/>
      <c r="CM32" s="644"/>
      <c r="CN32" s="644"/>
      <c r="CO32" s="644"/>
      <c r="CP32" s="644"/>
      <c r="CQ32" s="645"/>
      <c r="CR32" s="603" t="s">
        <v>138</v>
      </c>
      <c r="CS32" s="606"/>
      <c r="CT32" s="606"/>
      <c r="CU32" s="606"/>
      <c r="CV32" s="606"/>
      <c r="CW32" s="606"/>
      <c r="CX32" s="606"/>
      <c r="CY32" s="607"/>
      <c r="CZ32" s="608" t="s">
        <v>229</v>
      </c>
      <c r="DA32" s="637"/>
      <c r="DB32" s="637"/>
      <c r="DC32" s="638"/>
      <c r="DD32" s="611" t="s">
        <v>177</v>
      </c>
      <c r="DE32" s="606"/>
      <c r="DF32" s="606"/>
      <c r="DG32" s="606"/>
      <c r="DH32" s="606"/>
      <c r="DI32" s="606"/>
      <c r="DJ32" s="606"/>
      <c r="DK32" s="607"/>
      <c r="DL32" s="611" t="s">
        <v>229</v>
      </c>
      <c r="DM32" s="606"/>
      <c r="DN32" s="606"/>
      <c r="DO32" s="606"/>
      <c r="DP32" s="606"/>
      <c r="DQ32" s="606"/>
      <c r="DR32" s="606"/>
      <c r="DS32" s="606"/>
      <c r="DT32" s="606"/>
      <c r="DU32" s="606"/>
      <c r="DV32" s="607"/>
      <c r="DW32" s="608" t="s">
        <v>229</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2993765</v>
      </c>
      <c r="S33" s="606"/>
      <c r="T33" s="606"/>
      <c r="U33" s="606"/>
      <c r="V33" s="606"/>
      <c r="W33" s="606"/>
      <c r="X33" s="606"/>
      <c r="Y33" s="607"/>
      <c r="Z33" s="665">
        <v>2</v>
      </c>
      <c r="AA33" s="665"/>
      <c r="AB33" s="665"/>
      <c r="AC33" s="665"/>
      <c r="AD33" s="666" t="s">
        <v>177</v>
      </c>
      <c r="AE33" s="666"/>
      <c r="AF33" s="666"/>
      <c r="AG33" s="666"/>
      <c r="AH33" s="666"/>
      <c r="AI33" s="666"/>
      <c r="AJ33" s="666"/>
      <c r="AK33" s="666"/>
      <c r="AL33" s="608" t="s">
        <v>138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45856049</v>
      </c>
      <c r="CS33" s="604"/>
      <c r="CT33" s="604"/>
      <c r="CU33" s="604"/>
      <c r="CV33" s="604"/>
      <c r="CW33" s="604"/>
      <c r="CX33" s="604"/>
      <c r="CY33" s="605"/>
      <c r="CZ33" s="608">
        <v>31.2</v>
      </c>
      <c r="DA33" s="637"/>
      <c r="DB33" s="637"/>
      <c r="DC33" s="638"/>
      <c r="DD33" s="611">
        <v>36759527</v>
      </c>
      <c r="DE33" s="604"/>
      <c r="DF33" s="604"/>
      <c r="DG33" s="604"/>
      <c r="DH33" s="604"/>
      <c r="DI33" s="604"/>
      <c r="DJ33" s="604"/>
      <c r="DK33" s="605"/>
      <c r="DL33" s="611">
        <v>30604331</v>
      </c>
      <c r="DM33" s="604"/>
      <c r="DN33" s="604"/>
      <c r="DO33" s="604"/>
      <c r="DP33" s="604"/>
      <c r="DQ33" s="604"/>
      <c r="DR33" s="604"/>
      <c r="DS33" s="604"/>
      <c r="DT33" s="604"/>
      <c r="DU33" s="604"/>
      <c r="DV33" s="605"/>
      <c r="DW33" s="608">
        <v>35.4</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3415120</v>
      </c>
      <c r="S34" s="606"/>
      <c r="T34" s="606"/>
      <c r="U34" s="606"/>
      <c r="V34" s="606"/>
      <c r="W34" s="606"/>
      <c r="X34" s="606"/>
      <c r="Y34" s="607"/>
      <c r="Z34" s="665">
        <v>2.2999999999999998</v>
      </c>
      <c r="AA34" s="665"/>
      <c r="AB34" s="665"/>
      <c r="AC34" s="665"/>
      <c r="AD34" s="666">
        <v>2752</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24606857</v>
      </c>
      <c r="CS34" s="606"/>
      <c r="CT34" s="606"/>
      <c r="CU34" s="606"/>
      <c r="CV34" s="606"/>
      <c r="CW34" s="606"/>
      <c r="CX34" s="606"/>
      <c r="CY34" s="607"/>
      <c r="CZ34" s="608">
        <v>16.7</v>
      </c>
      <c r="DA34" s="637"/>
      <c r="DB34" s="637"/>
      <c r="DC34" s="638"/>
      <c r="DD34" s="611">
        <v>19335310</v>
      </c>
      <c r="DE34" s="606"/>
      <c r="DF34" s="606"/>
      <c r="DG34" s="606"/>
      <c r="DH34" s="606"/>
      <c r="DI34" s="606"/>
      <c r="DJ34" s="606"/>
      <c r="DK34" s="607"/>
      <c r="DL34" s="611">
        <v>17844462</v>
      </c>
      <c r="DM34" s="606"/>
      <c r="DN34" s="606"/>
      <c r="DO34" s="606"/>
      <c r="DP34" s="606"/>
      <c r="DQ34" s="606"/>
      <c r="DR34" s="606"/>
      <c r="DS34" s="606"/>
      <c r="DT34" s="606"/>
      <c r="DU34" s="606"/>
      <c r="DV34" s="607"/>
      <c r="DW34" s="608">
        <v>20.6</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9820900</v>
      </c>
      <c r="S35" s="606"/>
      <c r="T35" s="606"/>
      <c r="U35" s="606"/>
      <c r="V35" s="606"/>
      <c r="W35" s="606"/>
      <c r="X35" s="606"/>
      <c r="Y35" s="607"/>
      <c r="Z35" s="665">
        <v>6.5</v>
      </c>
      <c r="AA35" s="665"/>
      <c r="AB35" s="665"/>
      <c r="AC35" s="665"/>
      <c r="AD35" s="666" t="s">
        <v>177</v>
      </c>
      <c r="AE35" s="666"/>
      <c r="AF35" s="666"/>
      <c r="AG35" s="666"/>
      <c r="AH35" s="666"/>
      <c r="AI35" s="666"/>
      <c r="AJ35" s="666"/>
      <c r="AK35" s="666"/>
      <c r="AL35" s="608" t="s">
        <v>229</v>
      </c>
      <c r="AM35" s="609"/>
      <c r="AN35" s="609"/>
      <c r="AO35" s="667"/>
      <c r="AP35" s="214"/>
      <c r="AQ35" s="671" t="s">
        <v>321</v>
      </c>
      <c r="AR35" s="672"/>
      <c r="AS35" s="672"/>
      <c r="AT35" s="672"/>
      <c r="AU35" s="672"/>
      <c r="AV35" s="672"/>
      <c r="AW35" s="672"/>
      <c r="AX35" s="672"/>
      <c r="AY35" s="673"/>
      <c r="AZ35" s="668">
        <v>13827563</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704118</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1285092</v>
      </c>
      <c r="CS35" s="604"/>
      <c r="CT35" s="604"/>
      <c r="CU35" s="604"/>
      <c r="CV35" s="604"/>
      <c r="CW35" s="604"/>
      <c r="CX35" s="604"/>
      <c r="CY35" s="605"/>
      <c r="CZ35" s="608">
        <v>0.9</v>
      </c>
      <c r="DA35" s="637"/>
      <c r="DB35" s="637"/>
      <c r="DC35" s="638"/>
      <c r="DD35" s="611">
        <v>957632</v>
      </c>
      <c r="DE35" s="604"/>
      <c r="DF35" s="604"/>
      <c r="DG35" s="604"/>
      <c r="DH35" s="604"/>
      <c r="DI35" s="604"/>
      <c r="DJ35" s="604"/>
      <c r="DK35" s="605"/>
      <c r="DL35" s="611">
        <v>957632</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177</v>
      </c>
      <c r="S36" s="606"/>
      <c r="T36" s="606"/>
      <c r="U36" s="606"/>
      <c r="V36" s="606"/>
      <c r="W36" s="606"/>
      <c r="X36" s="606"/>
      <c r="Y36" s="607"/>
      <c r="Z36" s="665" t="s">
        <v>229</v>
      </c>
      <c r="AA36" s="665"/>
      <c r="AB36" s="665"/>
      <c r="AC36" s="665"/>
      <c r="AD36" s="666" t="s">
        <v>229</v>
      </c>
      <c r="AE36" s="666"/>
      <c r="AF36" s="666"/>
      <c r="AG36" s="666"/>
      <c r="AH36" s="666"/>
      <c r="AI36" s="666"/>
      <c r="AJ36" s="666"/>
      <c r="AK36" s="666"/>
      <c r="AL36" s="608" t="s">
        <v>229</v>
      </c>
      <c r="AM36" s="609"/>
      <c r="AN36" s="609"/>
      <c r="AO36" s="667"/>
      <c r="AQ36" s="640" t="s">
        <v>325</v>
      </c>
      <c r="AR36" s="641"/>
      <c r="AS36" s="641"/>
      <c r="AT36" s="641"/>
      <c r="AU36" s="641"/>
      <c r="AV36" s="641"/>
      <c r="AW36" s="641"/>
      <c r="AX36" s="641"/>
      <c r="AY36" s="642"/>
      <c r="AZ36" s="603">
        <v>1800000</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-1057078</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4883816</v>
      </c>
      <c r="CS36" s="606"/>
      <c r="CT36" s="606"/>
      <c r="CU36" s="606"/>
      <c r="CV36" s="606"/>
      <c r="CW36" s="606"/>
      <c r="CX36" s="606"/>
      <c r="CY36" s="607"/>
      <c r="CZ36" s="608">
        <v>3.3</v>
      </c>
      <c r="DA36" s="637"/>
      <c r="DB36" s="637"/>
      <c r="DC36" s="638"/>
      <c r="DD36" s="611">
        <v>3971327</v>
      </c>
      <c r="DE36" s="606"/>
      <c r="DF36" s="606"/>
      <c r="DG36" s="606"/>
      <c r="DH36" s="606"/>
      <c r="DI36" s="606"/>
      <c r="DJ36" s="606"/>
      <c r="DK36" s="607"/>
      <c r="DL36" s="611">
        <v>3004075</v>
      </c>
      <c r="DM36" s="606"/>
      <c r="DN36" s="606"/>
      <c r="DO36" s="606"/>
      <c r="DP36" s="606"/>
      <c r="DQ36" s="606"/>
      <c r="DR36" s="606"/>
      <c r="DS36" s="606"/>
      <c r="DT36" s="606"/>
      <c r="DU36" s="606"/>
      <c r="DV36" s="607"/>
      <c r="DW36" s="608">
        <v>3.5</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t="s">
        <v>177</v>
      </c>
      <c r="S37" s="606"/>
      <c r="T37" s="606"/>
      <c r="U37" s="606"/>
      <c r="V37" s="606"/>
      <c r="W37" s="606"/>
      <c r="X37" s="606"/>
      <c r="Y37" s="607"/>
      <c r="Z37" s="665" t="s">
        <v>177</v>
      </c>
      <c r="AA37" s="665"/>
      <c r="AB37" s="665"/>
      <c r="AC37" s="665"/>
      <c r="AD37" s="666" t="s">
        <v>229</v>
      </c>
      <c r="AE37" s="666"/>
      <c r="AF37" s="666"/>
      <c r="AG37" s="666"/>
      <c r="AH37" s="666"/>
      <c r="AI37" s="666"/>
      <c r="AJ37" s="666"/>
      <c r="AK37" s="666"/>
      <c r="AL37" s="608" t="s">
        <v>177</v>
      </c>
      <c r="AM37" s="609"/>
      <c r="AN37" s="609"/>
      <c r="AO37" s="667"/>
      <c r="AQ37" s="640" t="s">
        <v>329</v>
      </c>
      <c r="AR37" s="641"/>
      <c r="AS37" s="641"/>
      <c r="AT37" s="641"/>
      <c r="AU37" s="641"/>
      <c r="AV37" s="641"/>
      <c r="AW37" s="641"/>
      <c r="AX37" s="641"/>
      <c r="AY37" s="642"/>
      <c r="AZ37" s="603">
        <v>721414</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67498</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28147</v>
      </c>
      <c r="CS37" s="604"/>
      <c r="CT37" s="604"/>
      <c r="CU37" s="604"/>
      <c r="CV37" s="604"/>
      <c r="CW37" s="604"/>
      <c r="CX37" s="604"/>
      <c r="CY37" s="605"/>
      <c r="CZ37" s="608">
        <v>0</v>
      </c>
      <c r="DA37" s="637"/>
      <c r="DB37" s="637"/>
      <c r="DC37" s="638"/>
      <c r="DD37" s="611">
        <v>28147</v>
      </c>
      <c r="DE37" s="604"/>
      <c r="DF37" s="604"/>
      <c r="DG37" s="604"/>
      <c r="DH37" s="604"/>
      <c r="DI37" s="604"/>
      <c r="DJ37" s="604"/>
      <c r="DK37" s="605"/>
      <c r="DL37" s="611">
        <v>21940</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151356576</v>
      </c>
      <c r="S38" s="655"/>
      <c r="T38" s="655"/>
      <c r="U38" s="655"/>
      <c r="V38" s="655"/>
      <c r="W38" s="655"/>
      <c r="X38" s="655"/>
      <c r="Y38" s="660"/>
      <c r="Z38" s="661">
        <v>100</v>
      </c>
      <c r="AA38" s="661"/>
      <c r="AB38" s="661"/>
      <c r="AC38" s="661"/>
      <c r="AD38" s="662">
        <v>86463103</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202766</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101649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13106149</v>
      </c>
      <c r="CS38" s="606"/>
      <c r="CT38" s="606"/>
      <c r="CU38" s="606"/>
      <c r="CV38" s="606"/>
      <c r="CW38" s="606"/>
      <c r="CX38" s="606"/>
      <c r="CY38" s="607"/>
      <c r="CZ38" s="608">
        <v>8.9</v>
      </c>
      <c r="DA38" s="637"/>
      <c r="DB38" s="637"/>
      <c r="DC38" s="638"/>
      <c r="DD38" s="611">
        <v>11552293</v>
      </c>
      <c r="DE38" s="606"/>
      <c r="DF38" s="606"/>
      <c r="DG38" s="606"/>
      <c r="DH38" s="606"/>
      <c r="DI38" s="606"/>
      <c r="DJ38" s="606"/>
      <c r="DK38" s="607"/>
      <c r="DL38" s="611">
        <v>8798162</v>
      </c>
      <c r="DM38" s="606"/>
      <c r="DN38" s="606"/>
      <c r="DO38" s="606"/>
      <c r="DP38" s="606"/>
      <c r="DQ38" s="606"/>
      <c r="DR38" s="606"/>
      <c r="DS38" s="606"/>
      <c r="DT38" s="606"/>
      <c r="DU38" s="606"/>
      <c r="DV38" s="607"/>
      <c r="DW38" s="608">
        <v>10.199999999999999</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v>134590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99</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1001535</v>
      </c>
      <c r="CS39" s="604"/>
      <c r="CT39" s="604"/>
      <c r="CU39" s="604"/>
      <c r="CV39" s="604"/>
      <c r="CW39" s="604"/>
      <c r="CX39" s="604"/>
      <c r="CY39" s="605"/>
      <c r="CZ39" s="608">
        <v>0.7</v>
      </c>
      <c r="DA39" s="637"/>
      <c r="DB39" s="637"/>
      <c r="DC39" s="638"/>
      <c r="DD39" s="611">
        <v>942965</v>
      </c>
      <c r="DE39" s="604"/>
      <c r="DF39" s="604"/>
      <c r="DG39" s="604"/>
      <c r="DH39" s="604"/>
      <c r="DI39" s="604"/>
      <c r="DJ39" s="604"/>
      <c r="DK39" s="605"/>
      <c r="DL39" s="611" t="s">
        <v>229</v>
      </c>
      <c r="DM39" s="604"/>
      <c r="DN39" s="604"/>
      <c r="DO39" s="604"/>
      <c r="DP39" s="604"/>
      <c r="DQ39" s="604"/>
      <c r="DR39" s="604"/>
      <c r="DS39" s="604"/>
      <c r="DT39" s="604"/>
      <c r="DU39" s="604"/>
      <c r="DV39" s="605"/>
      <c r="DW39" s="608" t="s">
        <v>177</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3500000</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97</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972600</v>
      </c>
      <c r="CS40" s="606"/>
      <c r="CT40" s="606"/>
      <c r="CU40" s="606"/>
      <c r="CV40" s="606"/>
      <c r="CW40" s="606"/>
      <c r="CX40" s="606"/>
      <c r="CY40" s="607"/>
      <c r="CZ40" s="608">
        <v>0.7</v>
      </c>
      <c r="DA40" s="637"/>
      <c r="DB40" s="637"/>
      <c r="DC40" s="638"/>
      <c r="DD40" s="611" t="s">
        <v>229</v>
      </c>
      <c r="DE40" s="606"/>
      <c r="DF40" s="606"/>
      <c r="DG40" s="606"/>
      <c r="DH40" s="606"/>
      <c r="DI40" s="606"/>
      <c r="DJ40" s="606"/>
      <c r="DK40" s="607"/>
      <c r="DL40" s="611" t="s">
        <v>177</v>
      </c>
      <c r="DM40" s="606"/>
      <c r="DN40" s="606"/>
      <c r="DO40" s="606"/>
      <c r="DP40" s="606"/>
      <c r="DQ40" s="606"/>
      <c r="DR40" s="606"/>
      <c r="DS40" s="606"/>
      <c r="DT40" s="606"/>
      <c r="DU40" s="606"/>
      <c r="DV40" s="607"/>
      <c r="DW40" s="608" t="s">
        <v>229</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7468793</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272</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229</v>
      </c>
      <c r="CS41" s="604"/>
      <c r="CT41" s="604"/>
      <c r="CU41" s="604"/>
      <c r="CV41" s="604"/>
      <c r="CW41" s="604"/>
      <c r="CX41" s="604"/>
      <c r="CY41" s="605"/>
      <c r="CZ41" s="608" t="s">
        <v>229</v>
      </c>
      <c r="DA41" s="637"/>
      <c r="DB41" s="637"/>
      <c r="DC41" s="638"/>
      <c r="DD41" s="611" t="s">
        <v>177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20521093</v>
      </c>
      <c r="CS42" s="606"/>
      <c r="CT42" s="606"/>
      <c r="CU42" s="606"/>
      <c r="CV42" s="606"/>
      <c r="CW42" s="606"/>
      <c r="CX42" s="606"/>
      <c r="CY42" s="607"/>
      <c r="CZ42" s="608">
        <v>13.9</v>
      </c>
      <c r="DA42" s="609"/>
      <c r="DB42" s="609"/>
      <c r="DC42" s="610"/>
      <c r="DD42" s="611">
        <v>6530944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1058691</v>
      </c>
      <c r="CS43" s="604"/>
      <c r="CT43" s="604"/>
      <c r="CU43" s="604"/>
      <c r="CV43" s="604"/>
      <c r="CW43" s="604"/>
      <c r="CX43" s="604"/>
      <c r="CY43" s="605"/>
      <c r="CZ43" s="608">
        <v>0.7</v>
      </c>
      <c r="DA43" s="637"/>
      <c r="DB43" s="637"/>
      <c r="DC43" s="638"/>
      <c r="DD43" s="611">
        <v>1058691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20521093</v>
      </c>
      <c r="CS44" s="606"/>
      <c r="CT44" s="606"/>
      <c r="CU44" s="606"/>
      <c r="CV44" s="606"/>
      <c r="CW44" s="606"/>
      <c r="CX44" s="606"/>
      <c r="CY44" s="607"/>
      <c r="CZ44" s="608">
        <v>13.9</v>
      </c>
      <c r="DA44" s="609"/>
      <c r="DB44" s="609"/>
      <c r="DC44" s="610"/>
      <c r="DD44" s="611">
        <v>6530944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2506844</v>
      </c>
      <c r="CS45" s="604"/>
      <c r="CT45" s="604"/>
      <c r="CU45" s="604"/>
      <c r="CV45" s="604"/>
      <c r="CW45" s="604"/>
      <c r="CX45" s="604"/>
      <c r="CY45" s="605"/>
      <c r="CZ45" s="608">
        <v>1.7</v>
      </c>
      <c r="DA45" s="637"/>
      <c r="DB45" s="637"/>
      <c r="DC45" s="638"/>
      <c r="DD45" s="611">
        <v>103209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17954768</v>
      </c>
      <c r="CS46" s="606"/>
      <c r="CT46" s="606"/>
      <c r="CU46" s="606"/>
      <c r="CV46" s="606"/>
      <c r="CW46" s="606"/>
      <c r="CX46" s="606"/>
      <c r="CY46" s="607"/>
      <c r="CZ46" s="608">
        <v>12.2</v>
      </c>
      <c r="DA46" s="609"/>
      <c r="DB46" s="609"/>
      <c r="DC46" s="610"/>
      <c r="DD46" s="611">
        <v>6395754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177</v>
      </c>
      <c r="CS47" s="604"/>
      <c r="CT47" s="604"/>
      <c r="CU47" s="604"/>
      <c r="CV47" s="604"/>
      <c r="CW47" s="604"/>
      <c r="CX47" s="604"/>
      <c r="CY47" s="605"/>
      <c r="CZ47" s="608" t="s">
        <v>229</v>
      </c>
      <c r="DA47" s="637"/>
      <c r="DB47" s="637"/>
      <c r="DC47" s="638"/>
      <c r="DD47" s="611" t="s">
        <v>177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229</v>
      </c>
      <c r="CS48" s="606"/>
      <c r="CT48" s="606"/>
      <c r="CU48" s="606"/>
      <c r="CV48" s="606"/>
      <c r="CW48" s="606"/>
      <c r="CX48" s="606"/>
      <c r="CY48" s="607"/>
      <c r="CZ48" s="608" t="s">
        <v>138</v>
      </c>
      <c r="DA48" s="609"/>
      <c r="DB48" s="609"/>
      <c r="DC48" s="610"/>
      <c r="DD48" s="611" t="s">
        <v>177</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147188261</v>
      </c>
      <c r="CS49" s="619"/>
      <c r="CT49" s="619"/>
      <c r="CU49" s="619"/>
      <c r="CV49" s="619"/>
      <c r="CW49" s="619"/>
      <c r="CX49" s="619"/>
      <c r="CY49" s="620"/>
      <c r="CZ49" s="621">
        <v>100</v>
      </c>
      <c r="DA49" s="622"/>
      <c r="DB49" s="622"/>
      <c r="DC49" s="623"/>
      <c r="DD49" s="624">
        <v>92588533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KUhQZN8auCFCmxh23lK5jKtTvFF322GFz0rLFxg3e4Mz9L2RIe5Ed1zt1eB8sKs9nS4w0tSAff46CTIDPll9BQ==" saltValue="JCzabV+IbCJ3SJsFpI+O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151572</v>
      </c>
      <c r="R7" s="1136"/>
      <c r="S7" s="1136"/>
      <c r="T7" s="1136"/>
      <c r="U7" s="1136"/>
      <c r="V7" s="1136">
        <v>147434</v>
      </c>
      <c r="W7" s="1136"/>
      <c r="X7" s="1136"/>
      <c r="Y7" s="1136"/>
      <c r="Z7" s="1136"/>
      <c r="AA7" s="1136">
        <v>4138</v>
      </c>
      <c r="AB7" s="1136"/>
      <c r="AC7" s="1136"/>
      <c r="AD7" s="1136"/>
      <c r="AE7" s="1137"/>
      <c r="AF7" s="1138">
        <v>3531</v>
      </c>
      <c r="AG7" s="1139"/>
      <c r="AH7" s="1139"/>
      <c r="AI7" s="1139"/>
      <c r="AJ7" s="1140"/>
      <c r="AK7" s="1122">
        <v>1505</v>
      </c>
      <c r="AL7" s="1123"/>
      <c r="AM7" s="1123"/>
      <c r="AN7" s="1123"/>
      <c r="AO7" s="1123"/>
      <c r="AP7" s="1123">
        <v>61690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561</v>
      </c>
      <c r="BT7" s="1127"/>
      <c r="BU7" s="1127"/>
      <c r="BV7" s="1127"/>
      <c r="BW7" s="1127"/>
      <c r="BX7" s="1127"/>
      <c r="BY7" s="1127"/>
      <c r="BZ7" s="1127"/>
      <c r="CA7" s="1127"/>
      <c r="CB7" s="1127"/>
      <c r="CC7" s="1127"/>
      <c r="CD7" s="1127"/>
      <c r="CE7" s="1127"/>
      <c r="CF7" s="1127"/>
      <c r="CG7" s="1128"/>
      <c r="CH7" s="1119">
        <v>18</v>
      </c>
      <c r="CI7" s="1120"/>
      <c r="CJ7" s="1120"/>
      <c r="CK7" s="1120"/>
      <c r="CL7" s="1121"/>
      <c r="CM7" s="1119">
        <v>171</v>
      </c>
      <c r="CN7" s="1120"/>
      <c r="CO7" s="1120"/>
      <c r="CP7" s="1120"/>
      <c r="CQ7" s="1121"/>
      <c r="CR7" s="1119">
        <v>30</v>
      </c>
      <c r="CS7" s="1120"/>
      <c r="CT7" s="1120"/>
      <c r="CU7" s="1120"/>
      <c r="CV7" s="1121"/>
      <c r="CW7" s="1119" t="s">
        <v>566</v>
      </c>
      <c r="CX7" s="1120"/>
      <c r="CY7" s="1120"/>
      <c r="CZ7" s="1120"/>
      <c r="DA7" s="1121"/>
      <c r="DB7" s="1119" t="s">
        <v>567</v>
      </c>
      <c r="DC7" s="1120"/>
      <c r="DD7" s="1120"/>
      <c r="DE7" s="1120"/>
      <c r="DF7" s="1121"/>
      <c r="DG7" s="1119" t="s">
        <v>569</v>
      </c>
      <c r="DH7" s="1120"/>
      <c r="DI7" s="1120"/>
      <c r="DJ7" s="1120"/>
      <c r="DK7" s="1121"/>
      <c r="DL7" s="1119" t="s">
        <v>570</v>
      </c>
      <c r="DM7" s="1120"/>
      <c r="DN7" s="1120"/>
      <c r="DO7" s="1120"/>
      <c r="DP7" s="1121"/>
      <c r="DQ7" s="1119" t="s">
        <v>566</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562</v>
      </c>
      <c r="BT8" s="1046"/>
      <c r="BU8" s="1046"/>
      <c r="BV8" s="1046"/>
      <c r="BW8" s="1046"/>
      <c r="BX8" s="1046"/>
      <c r="BY8" s="1046"/>
      <c r="BZ8" s="1046"/>
      <c r="CA8" s="1046"/>
      <c r="CB8" s="1046"/>
      <c r="CC8" s="1046"/>
      <c r="CD8" s="1046"/>
      <c r="CE8" s="1046"/>
      <c r="CF8" s="1046"/>
      <c r="CG8" s="1047"/>
      <c r="CH8" s="1020">
        <v>14</v>
      </c>
      <c r="CI8" s="1021"/>
      <c r="CJ8" s="1021"/>
      <c r="CK8" s="1021"/>
      <c r="CL8" s="1022"/>
      <c r="CM8" s="1020">
        <v>1492</v>
      </c>
      <c r="CN8" s="1021"/>
      <c r="CO8" s="1021"/>
      <c r="CP8" s="1021"/>
      <c r="CQ8" s="1022"/>
      <c r="CR8" s="1020">
        <v>650</v>
      </c>
      <c r="CS8" s="1021"/>
      <c r="CT8" s="1021"/>
      <c r="CU8" s="1021"/>
      <c r="CV8" s="1022"/>
      <c r="CW8" s="1020">
        <v>19</v>
      </c>
      <c r="CX8" s="1021"/>
      <c r="CY8" s="1021"/>
      <c r="CZ8" s="1021"/>
      <c r="DA8" s="1022"/>
      <c r="DB8" s="1020" t="s">
        <v>566</v>
      </c>
      <c r="DC8" s="1021"/>
      <c r="DD8" s="1021"/>
      <c r="DE8" s="1021"/>
      <c r="DF8" s="1022"/>
      <c r="DG8" s="1020" t="s">
        <v>569</v>
      </c>
      <c r="DH8" s="1021"/>
      <c r="DI8" s="1021"/>
      <c r="DJ8" s="1021"/>
      <c r="DK8" s="1022"/>
      <c r="DL8" s="1020" t="s">
        <v>566</v>
      </c>
      <c r="DM8" s="1021"/>
      <c r="DN8" s="1021"/>
      <c r="DO8" s="1021"/>
      <c r="DP8" s="1022"/>
      <c r="DQ8" s="1020" t="s">
        <v>566</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563</v>
      </c>
      <c r="BT9" s="1046"/>
      <c r="BU9" s="1046"/>
      <c r="BV9" s="1046"/>
      <c r="BW9" s="1046"/>
      <c r="BX9" s="1046"/>
      <c r="BY9" s="1046"/>
      <c r="BZ9" s="1046"/>
      <c r="CA9" s="1046"/>
      <c r="CB9" s="1046"/>
      <c r="CC9" s="1046"/>
      <c r="CD9" s="1046"/>
      <c r="CE9" s="1046"/>
      <c r="CF9" s="1046"/>
      <c r="CG9" s="1047"/>
      <c r="CH9" s="1020">
        <v>0.08</v>
      </c>
      <c r="CI9" s="1021"/>
      <c r="CJ9" s="1021"/>
      <c r="CK9" s="1021"/>
      <c r="CL9" s="1022"/>
      <c r="CM9" s="1020">
        <v>40</v>
      </c>
      <c r="CN9" s="1021"/>
      <c r="CO9" s="1021"/>
      <c r="CP9" s="1021"/>
      <c r="CQ9" s="1022"/>
      <c r="CR9" s="1020">
        <v>50</v>
      </c>
      <c r="CS9" s="1021"/>
      <c r="CT9" s="1021"/>
      <c r="CU9" s="1021"/>
      <c r="CV9" s="1022"/>
      <c r="CW9" s="1020">
        <v>7</v>
      </c>
      <c r="CX9" s="1021"/>
      <c r="CY9" s="1021"/>
      <c r="CZ9" s="1021"/>
      <c r="DA9" s="1022"/>
      <c r="DB9" s="1020" t="s">
        <v>568</v>
      </c>
      <c r="DC9" s="1021"/>
      <c r="DD9" s="1021"/>
      <c r="DE9" s="1021"/>
      <c r="DF9" s="1022"/>
      <c r="DG9" s="1020" t="s">
        <v>569</v>
      </c>
      <c r="DH9" s="1021"/>
      <c r="DI9" s="1021"/>
      <c r="DJ9" s="1021"/>
      <c r="DK9" s="1022"/>
      <c r="DL9" s="1020" t="s">
        <v>566</v>
      </c>
      <c r="DM9" s="1021"/>
      <c r="DN9" s="1021"/>
      <c r="DO9" s="1021"/>
      <c r="DP9" s="1022"/>
      <c r="DQ9" s="1020" t="s">
        <v>570</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564</v>
      </c>
      <c r="BT10" s="1046"/>
      <c r="BU10" s="1046"/>
      <c r="BV10" s="1046"/>
      <c r="BW10" s="1046"/>
      <c r="BX10" s="1046"/>
      <c r="BY10" s="1046"/>
      <c r="BZ10" s="1046"/>
      <c r="CA10" s="1046"/>
      <c r="CB10" s="1046"/>
      <c r="CC10" s="1046"/>
      <c r="CD10" s="1046"/>
      <c r="CE10" s="1046"/>
      <c r="CF10" s="1046"/>
      <c r="CG10" s="1047"/>
      <c r="CH10" s="1020">
        <v>33</v>
      </c>
      <c r="CI10" s="1021"/>
      <c r="CJ10" s="1021"/>
      <c r="CK10" s="1021"/>
      <c r="CL10" s="1022"/>
      <c r="CM10" s="1020">
        <v>15</v>
      </c>
      <c r="CN10" s="1021"/>
      <c r="CO10" s="1021"/>
      <c r="CP10" s="1021"/>
      <c r="CQ10" s="1022"/>
      <c r="CR10" s="1020">
        <v>16</v>
      </c>
      <c r="CS10" s="1021"/>
      <c r="CT10" s="1021"/>
      <c r="CU10" s="1021"/>
      <c r="CV10" s="1022"/>
      <c r="CW10" s="1020" t="s">
        <v>566</v>
      </c>
      <c r="CX10" s="1021"/>
      <c r="CY10" s="1021"/>
      <c r="CZ10" s="1021"/>
      <c r="DA10" s="1022"/>
      <c r="DB10" s="1020" t="s">
        <v>566</v>
      </c>
      <c r="DC10" s="1021"/>
      <c r="DD10" s="1021"/>
      <c r="DE10" s="1021"/>
      <c r="DF10" s="1022"/>
      <c r="DG10" s="1020" t="s">
        <v>569</v>
      </c>
      <c r="DH10" s="1021"/>
      <c r="DI10" s="1021"/>
      <c r="DJ10" s="1021"/>
      <c r="DK10" s="1022"/>
      <c r="DL10" s="1020" t="s">
        <v>571</v>
      </c>
      <c r="DM10" s="1021"/>
      <c r="DN10" s="1021"/>
      <c r="DO10" s="1021"/>
      <c r="DP10" s="1022"/>
      <c r="DQ10" s="1020" t="s">
        <v>566</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565</v>
      </c>
      <c r="BT11" s="1046"/>
      <c r="BU11" s="1046"/>
      <c r="BV11" s="1046"/>
      <c r="BW11" s="1046"/>
      <c r="BX11" s="1046"/>
      <c r="BY11" s="1046"/>
      <c r="BZ11" s="1046"/>
      <c r="CA11" s="1046"/>
      <c r="CB11" s="1046"/>
      <c r="CC11" s="1046"/>
      <c r="CD11" s="1046"/>
      <c r="CE11" s="1046"/>
      <c r="CF11" s="1046"/>
      <c r="CG11" s="1047"/>
      <c r="CH11" s="1020">
        <v>4.3999999999999997E-2</v>
      </c>
      <c r="CI11" s="1021"/>
      <c r="CJ11" s="1021"/>
      <c r="CK11" s="1021"/>
      <c r="CL11" s="1022"/>
      <c r="CM11" s="1020">
        <v>50</v>
      </c>
      <c r="CN11" s="1021"/>
      <c r="CO11" s="1021"/>
      <c r="CP11" s="1021"/>
      <c r="CQ11" s="1022"/>
      <c r="CR11" s="1020">
        <v>10</v>
      </c>
      <c r="CS11" s="1021"/>
      <c r="CT11" s="1021"/>
      <c r="CU11" s="1021"/>
      <c r="CV11" s="1022"/>
      <c r="CW11" s="1020" t="s">
        <v>566</v>
      </c>
      <c r="CX11" s="1021"/>
      <c r="CY11" s="1021"/>
      <c r="CZ11" s="1021"/>
      <c r="DA11" s="1022"/>
      <c r="DB11" s="1020">
        <v>934</v>
      </c>
      <c r="DC11" s="1021"/>
      <c r="DD11" s="1021"/>
      <c r="DE11" s="1021"/>
      <c r="DF11" s="1022"/>
      <c r="DG11" s="1020" t="s">
        <v>566</v>
      </c>
      <c r="DH11" s="1021"/>
      <c r="DI11" s="1021"/>
      <c r="DJ11" s="1021"/>
      <c r="DK11" s="1022"/>
      <c r="DL11" s="1020">
        <v>71</v>
      </c>
      <c r="DM11" s="1021"/>
      <c r="DN11" s="1021"/>
      <c r="DO11" s="1021"/>
      <c r="DP11" s="1022"/>
      <c r="DQ11" s="1020" t="s">
        <v>570</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380</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v>151572</v>
      </c>
      <c r="R23" s="1100"/>
      <c r="S23" s="1100"/>
      <c r="T23" s="1100"/>
      <c r="U23" s="1100"/>
      <c r="V23" s="1100">
        <v>147434</v>
      </c>
      <c r="W23" s="1100"/>
      <c r="X23" s="1100"/>
      <c r="Y23" s="1100"/>
      <c r="Z23" s="1100"/>
      <c r="AA23" s="1100">
        <v>4138</v>
      </c>
      <c r="AB23" s="1100"/>
      <c r="AC23" s="1100"/>
      <c r="AD23" s="1100"/>
      <c r="AE23" s="1101"/>
      <c r="AF23" s="1102">
        <v>3531</v>
      </c>
      <c r="AG23" s="1100"/>
      <c r="AH23" s="1100"/>
      <c r="AI23" s="1100"/>
      <c r="AJ23" s="1103"/>
      <c r="AK23" s="1104"/>
      <c r="AL23" s="1105"/>
      <c r="AM23" s="1105"/>
      <c r="AN23" s="1105"/>
      <c r="AO23" s="1105"/>
      <c r="AP23" s="1100">
        <v>61690</v>
      </c>
      <c r="AQ23" s="1100"/>
      <c r="AR23" s="1100"/>
      <c r="AS23" s="1100"/>
      <c r="AT23" s="1100"/>
      <c r="AU23" s="1106"/>
      <c r="AV23" s="1106"/>
      <c r="AW23" s="1106"/>
      <c r="AX23" s="1106"/>
      <c r="AY23" s="1107"/>
      <c r="AZ23" s="1096" t="s">
        <v>383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48655</v>
      </c>
      <c r="R28" s="1085"/>
      <c r="S28" s="1085"/>
      <c r="T28" s="1085"/>
      <c r="U28" s="1085"/>
      <c r="V28" s="1085">
        <v>47951</v>
      </c>
      <c r="W28" s="1085"/>
      <c r="X28" s="1085"/>
      <c r="Y28" s="1085"/>
      <c r="Z28" s="1085"/>
      <c r="AA28" s="1085">
        <v>704</v>
      </c>
      <c r="AB28" s="1085"/>
      <c r="AC28" s="1085"/>
      <c r="AD28" s="1085"/>
      <c r="AE28" s="1086"/>
      <c r="AF28" s="1087">
        <v>704</v>
      </c>
      <c r="AG28" s="1085"/>
      <c r="AH28" s="1085"/>
      <c r="AI28" s="1085"/>
      <c r="AJ28" s="1088"/>
      <c r="AK28" s="1089">
        <v>3500</v>
      </c>
      <c r="AL28" s="1077"/>
      <c r="AM28" s="1077"/>
      <c r="AN28" s="1077"/>
      <c r="AO28" s="1077"/>
      <c r="AP28" s="1077" t="s">
        <v>566</v>
      </c>
      <c r="AQ28" s="1077"/>
      <c r="AR28" s="1077"/>
      <c r="AS28" s="1077"/>
      <c r="AT28" s="1077"/>
      <c r="AU28" s="1077" t="s">
        <v>566</v>
      </c>
      <c r="AV28" s="1077"/>
      <c r="AW28" s="1077"/>
      <c r="AX28" s="1077"/>
      <c r="AY28" s="1077"/>
      <c r="AZ28" s="1078" t="s">
        <v>571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26550</v>
      </c>
      <c r="R29" s="1075"/>
      <c r="S29" s="1075"/>
      <c r="T29" s="1075"/>
      <c r="U29" s="1075"/>
      <c r="V29" s="1075">
        <v>26152</v>
      </c>
      <c r="W29" s="1075"/>
      <c r="X29" s="1075"/>
      <c r="Y29" s="1075"/>
      <c r="Z29" s="1075"/>
      <c r="AA29" s="1075">
        <v>398</v>
      </c>
      <c r="AB29" s="1075"/>
      <c r="AC29" s="1075"/>
      <c r="AD29" s="1075"/>
      <c r="AE29" s="1076"/>
      <c r="AF29" s="1050">
        <v>398</v>
      </c>
      <c r="AG29" s="1051"/>
      <c r="AH29" s="1051"/>
      <c r="AI29" s="1051"/>
      <c r="AJ29" s="1052"/>
      <c r="AK29" s="1011">
        <v>3857</v>
      </c>
      <c r="AL29" s="1002"/>
      <c r="AM29" s="1002"/>
      <c r="AN29" s="1002"/>
      <c r="AO29" s="1002"/>
      <c r="AP29" s="1002" t="s">
        <v>571</v>
      </c>
      <c r="AQ29" s="1002"/>
      <c r="AR29" s="1002"/>
      <c r="AS29" s="1002"/>
      <c r="AT29" s="1002"/>
      <c r="AU29" s="1002" t="s">
        <v>570</v>
      </c>
      <c r="AV29" s="1002"/>
      <c r="AW29" s="1002"/>
      <c r="AX29" s="1002"/>
      <c r="AY29" s="1002"/>
      <c r="AZ29" s="1073" t="s">
        <v>566</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4614</v>
      </c>
      <c r="R30" s="1075"/>
      <c r="S30" s="1075"/>
      <c r="T30" s="1075"/>
      <c r="U30" s="1075"/>
      <c r="V30" s="1075">
        <v>4600</v>
      </c>
      <c r="W30" s="1075"/>
      <c r="X30" s="1075"/>
      <c r="Y30" s="1075"/>
      <c r="Z30" s="1075"/>
      <c r="AA30" s="1075">
        <v>14</v>
      </c>
      <c r="AB30" s="1075"/>
      <c r="AC30" s="1075"/>
      <c r="AD30" s="1075"/>
      <c r="AE30" s="1076"/>
      <c r="AF30" s="1050">
        <v>14</v>
      </c>
      <c r="AG30" s="1051"/>
      <c r="AH30" s="1051"/>
      <c r="AI30" s="1051"/>
      <c r="AJ30" s="1052"/>
      <c r="AK30" s="1011">
        <v>666</v>
      </c>
      <c r="AL30" s="1002"/>
      <c r="AM30" s="1002"/>
      <c r="AN30" s="1002"/>
      <c r="AO30" s="1002"/>
      <c r="AP30" s="1002" t="s">
        <v>566</v>
      </c>
      <c r="AQ30" s="1002"/>
      <c r="AR30" s="1002"/>
      <c r="AS30" s="1002"/>
      <c r="AT30" s="1002"/>
      <c r="AU30" s="1002" t="s">
        <v>566</v>
      </c>
      <c r="AV30" s="1002"/>
      <c r="AW30" s="1002"/>
      <c r="AX30" s="1002"/>
      <c r="AY30" s="1002"/>
      <c r="AZ30" s="1073" t="s">
        <v>570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1626</v>
      </c>
      <c r="R31" s="1075"/>
      <c r="S31" s="1075"/>
      <c r="T31" s="1075"/>
      <c r="U31" s="1075"/>
      <c r="V31" s="1075">
        <v>1626</v>
      </c>
      <c r="W31" s="1075"/>
      <c r="X31" s="1075"/>
      <c r="Y31" s="1075"/>
      <c r="Z31" s="1075"/>
      <c r="AA31" s="1075">
        <v>0</v>
      </c>
      <c r="AB31" s="1075"/>
      <c r="AC31" s="1075"/>
      <c r="AD31" s="1075"/>
      <c r="AE31" s="1076"/>
      <c r="AF31" s="1050">
        <v>2083</v>
      </c>
      <c r="AG31" s="1051"/>
      <c r="AH31" s="1051"/>
      <c r="AI31" s="1051"/>
      <c r="AJ31" s="1052"/>
      <c r="AK31" s="1011">
        <v>721</v>
      </c>
      <c r="AL31" s="1002"/>
      <c r="AM31" s="1002"/>
      <c r="AN31" s="1002"/>
      <c r="AO31" s="1002"/>
      <c r="AP31" s="1002">
        <v>1652</v>
      </c>
      <c r="AQ31" s="1002"/>
      <c r="AR31" s="1002"/>
      <c r="AS31" s="1002"/>
      <c r="AT31" s="1002"/>
      <c r="AU31" s="1002">
        <v>1101</v>
      </c>
      <c r="AV31" s="1002"/>
      <c r="AW31" s="1002"/>
      <c r="AX31" s="1002"/>
      <c r="AY31" s="1002"/>
      <c r="AZ31" s="1073" t="s">
        <v>566</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399</v>
      </c>
      <c r="C32" s="1069"/>
      <c r="D32" s="1069"/>
      <c r="E32" s="1069"/>
      <c r="F32" s="1069"/>
      <c r="G32" s="1069"/>
      <c r="H32" s="1069"/>
      <c r="I32" s="1069"/>
      <c r="J32" s="1069"/>
      <c r="K32" s="1069"/>
      <c r="L32" s="1069"/>
      <c r="M32" s="1069"/>
      <c r="N32" s="1069"/>
      <c r="O32" s="1069"/>
      <c r="P32" s="1070"/>
      <c r="Q32" s="1074">
        <v>295</v>
      </c>
      <c r="R32" s="1075"/>
      <c r="S32" s="1075"/>
      <c r="T32" s="1075"/>
      <c r="U32" s="1075"/>
      <c r="V32" s="1075">
        <v>295</v>
      </c>
      <c r="W32" s="1075"/>
      <c r="X32" s="1075"/>
      <c r="Y32" s="1075"/>
      <c r="Z32" s="1075"/>
      <c r="AA32" s="1075">
        <v>0</v>
      </c>
      <c r="AB32" s="1075"/>
      <c r="AC32" s="1075"/>
      <c r="AD32" s="1075"/>
      <c r="AE32" s="1076"/>
      <c r="AF32" s="1050" t="s">
        <v>177</v>
      </c>
      <c r="AG32" s="1051"/>
      <c r="AH32" s="1051"/>
      <c r="AI32" s="1051"/>
      <c r="AJ32" s="1052"/>
      <c r="AK32" s="1011">
        <v>135</v>
      </c>
      <c r="AL32" s="1002"/>
      <c r="AM32" s="1002"/>
      <c r="AN32" s="1002"/>
      <c r="AO32" s="1002"/>
      <c r="AP32" s="1002" t="s">
        <v>567</v>
      </c>
      <c r="AQ32" s="1002"/>
      <c r="AR32" s="1002"/>
      <c r="AS32" s="1002"/>
      <c r="AT32" s="1002"/>
      <c r="AU32" s="1002" t="s">
        <v>572</v>
      </c>
      <c r="AV32" s="1002"/>
      <c r="AW32" s="1002"/>
      <c r="AX32" s="1002"/>
      <c r="AY32" s="1002"/>
      <c r="AZ32" s="1073" t="s">
        <v>566</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401</v>
      </c>
      <c r="C33" s="1069"/>
      <c r="D33" s="1069"/>
      <c r="E33" s="1069"/>
      <c r="F33" s="1069"/>
      <c r="G33" s="1069"/>
      <c r="H33" s="1069"/>
      <c r="I33" s="1069"/>
      <c r="J33" s="1069"/>
      <c r="K33" s="1069"/>
      <c r="L33" s="1069"/>
      <c r="M33" s="1069"/>
      <c r="N33" s="1069"/>
      <c r="O33" s="1069"/>
      <c r="P33" s="1070"/>
      <c r="Q33" s="1074">
        <v>12510</v>
      </c>
      <c r="R33" s="1075"/>
      <c r="S33" s="1075"/>
      <c r="T33" s="1075"/>
      <c r="U33" s="1075"/>
      <c r="V33" s="1075">
        <v>10640</v>
      </c>
      <c r="W33" s="1075"/>
      <c r="X33" s="1075"/>
      <c r="Y33" s="1075"/>
      <c r="Z33" s="1075"/>
      <c r="AA33" s="1075">
        <v>1870</v>
      </c>
      <c r="AB33" s="1075"/>
      <c r="AC33" s="1075"/>
      <c r="AD33" s="1075"/>
      <c r="AE33" s="1076"/>
      <c r="AF33" s="1050">
        <v>1838</v>
      </c>
      <c r="AG33" s="1051"/>
      <c r="AH33" s="1051"/>
      <c r="AI33" s="1051"/>
      <c r="AJ33" s="1052"/>
      <c r="AK33" s="1011">
        <v>1800</v>
      </c>
      <c r="AL33" s="1002"/>
      <c r="AM33" s="1002"/>
      <c r="AN33" s="1002"/>
      <c r="AO33" s="1002"/>
      <c r="AP33" s="1002">
        <v>35585</v>
      </c>
      <c r="AQ33" s="1002"/>
      <c r="AR33" s="1002"/>
      <c r="AS33" s="1002"/>
      <c r="AT33" s="1002"/>
      <c r="AU33" s="1002">
        <v>15053</v>
      </c>
      <c r="AV33" s="1002"/>
      <c r="AW33" s="1002"/>
      <c r="AX33" s="1002"/>
      <c r="AY33" s="1002"/>
      <c r="AZ33" s="1073" t="s">
        <v>566</v>
      </c>
      <c r="BA33" s="1073"/>
      <c r="BB33" s="1073"/>
      <c r="BC33" s="1073"/>
      <c r="BD33" s="1073"/>
      <c r="BE33" s="1063" t="s">
        <v>400</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381</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5038</v>
      </c>
      <c r="AG63" s="990"/>
      <c r="AH63" s="990"/>
      <c r="AI63" s="990"/>
      <c r="AJ63" s="1061"/>
      <c r="AK63" s="1062"/>
      <c r="AL63" s="994"/>
      <c r="AM63" s="994"/>
      <c r="AN63" s="994"/>
      <c r="AO63" s="994"/>
      <c r="AP63" s="990">
        <v>37237</v>
      </c>
      <c r="AQ63" s="990"/>
      <c r="AR63" s="990"/>
      <c r="AS63" s="990"/>
      <c r="AT63" s="990"/>
      <c r="AU63" s="990">
        <v>16154</v>
      </c>
      <c r="AV63" s="990"/>
      <c r="AW63" s="990"/>
      <c r="AX63" s="990"/>
      <c r="AY63" s="990"/>
      <c r="AZ63" s="1056"/>
      <c r="BA63" s="1056"/>
      <c r="BB63" s="1056"/>
      <c r="BC63" s="1056"/>
      <c r="BD63" s="1056"/>
      <c r="BE63" s="991"/>
      <c r="BF63" s="991"/>
      <c r="BG63" s="991"/>
      <c r="BH63" s="991"/>
      <c r="BI63" s="992"/>
      <c r="BJ63" s="1057" t="s">
        <v>404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407</v>
      </c>
      <c r="W66" s="1033"/>
      <c r="X66" s="1033"/>
      <c r="Y66" s="1033"/>
      <c r="Z66" s="1034"/>
      <c r="AA66" s="1032" t="s">
        <v>388</v>
      </c>
      <c r="AB66" s="1033"/>
      <c r="AC66" s="1033"/>
      <c r="AD66" s="1033"/>
      <c r="AE66" s="1034"/>
      <c r="AF66" s="1038" t="s">
        <v>408</v>
      </c>
      <c r="AG66" s="1039"/>
      <c r="AH66" s="1039"/>
      <c r="AI66" s="1039"/>
      <c r="AJ66" s="1040"/>
      <c r="AK66" s="1032" t="s">
        <v>390</v>
      </c>
      <c r="AL66" s="1027"/>
      <c r="AM66" s="1027"/>
      <c r="AN66" s="1027"/>
      <c r="AO66" s="1028"/>
      <c r="AP66" s="1032" t="s">
        <v>409</v>
      </c>
      <c r="AQ66" s="1033"/>
      <c r="AR66" s="1033"/>
      <c r="AS66" s="1033"/>
      <c r="AT66" s="1034"/>
      <c r="AU66" s="1032" t="s">
        <v>410</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573</v>
      </c>
      <c r="C68" s="1017"/>
      <c r="D68" s="1017"/>
      <c r="E68" s="1017"/>
      <c r="F68" s="1017"/>
      <c r="G68" s="1017"/>
      <c r="H68" s="1017"/>
      <c r="I68" s="1017"/>
      <c r="J68" s="1017"/>
      <c r="K68" s="1017"/>
      <c r="L68" s="1017"/>
      <c r="M68" s="1017"/>
      <c r="N68" s="1017"/>
      <c r="O68" s="1017"/>
      <c r="P68" s="1018"/>
      <c r="Q68" s="1019">
        <v>24203</v>
      </c>
      <c r="R68" s="1013"/>
      <c r="S68" s="1013"/>
      <c r="T68" s="1013"/>
      <c r="U68" s="1013"/>
      <c r="V68" s="1013">
        <v>22513</v>
      </c>
      <c r="W68" s="1013"/>
      <c r="X68" s="1013"/>
      <c r="Y68" s="1013"/>
      <c r="Z68" s="1013"/>
      <c r="AA68" s="1013">
        <v>1690</v>
      </c>
      <c r="AB68" s="1013"/>
      <c r="AC68" s="1013"/>
      <c r="AD68" s="1013"/>
      <c r="AE68" s="1013"/>
      <c r="AF68" s="1013">
        <v>1690</v>
      </c>
      <c r="AG68" s="1013"/>
      <c r="AH68" s="1013"/>
      <c r="AI68" s="1013"/>
      <c r="AJ68" s="1013"/>
      <c r="AK68" s="1013">
        <v>32</v>
      </c>
      <c r="AL68" s="1013"/>
      <c r="AM68" s="1013"/>
      <c r="AN68" s="1013"/>
      <c r="AO68" s="1013"/>
      <c r="AP68" s="1013" t="s">
        <v>504</v>
      </c>
      <c r="AQ68" s="1013"/>
      <c r="AR68" s="1013"/>
      <c r="AS68" s="1013"/>
      <c r="AT68" s="1013"/>
      <c r="AU68" s="1013" t="s">
        <v>504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574</v>
      </c>
      <c r="C69" s="1006"/>
      <c r="D69" s="1006"/>
      <c r="E69" s="1006"/>
      <c r="F69" s="1006"/>
      <c r="G69" s="1006"/>
      <c r="H69" s="1006"/>
      <c r="I69" s="1006"/>
      <c r="J69" s="1006"/>
      <c r="K69" s="1006"/>
      <c r="L69" s="1006"/>
      <c r="M69" s="1006"/>
      <c r="N69" s="1006"/>
      <c r="O69" s="1006"/>
      <c r="P69" s="1007"/>
      <c r="Q69" s="1008">
        <v>176</v>
      </c>
      <c r="R69" s="1002"/>
      <c r="S69" s="1002"/>
      <c r="T69" s="1002"/>
      <c r="U69" s="1002"/>
      <c r="V69" s="1002">
        <v>143</v>
      </c>
      <c r="W69" s="1002"/>
      <c r="X69" s="1002"/>
      <c r="Y69" s="1002"/>
      <c r="Z69" s="1002"/>
      <c r="AA69" s="1002">
        <v>33</v>
      </c>
      <c r="AB69" s="1002"/>
      <c r="AC69" s="1002"/>
      <c r="AD69" s="1002"/>
      <c r="AE69" s="1002"/>
      <c r="AF69" s="1002">
        <v>33</v>
      </c>
      <c r="AG69" s="1002"/>
      <c r="AH69" s="1002"/>
      <c r="AI69" s="1002"/>
      <c r="AJ69" s="1002"/>
      <c r="AK69" s="1002" t="s">
        <v>504</v>
      </c>
      <c r="AL69" s="1002"/>
      <c r="AM69" s="1002"/>
      <c r="AN69" s="1002"/>
      <c r="AO69" s="1002"/>
      <c r="AP69" s="1002" t="s">
        <v>504</v>
      </c>
      <c r="AQ69" s="1002"/>
      <c r="AR69" s="1002"/>
      <c r="AS69" s="1002"/>
      <c r="AT69" s="1002"/>
      <c r="AU69" s="1002" t="s">
        <v>504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575</v>
      </c>
      <c r="C70" s="1006"/>
      <c r="D70" s="1006"/>
      <c r="E70" s="1006"/>
      <c r="F70" s="1006"/>
      <c r="G70" s="1006"/>
      <c r="H70" s="1006"/>
      <c r="I70" s="1006"/>
      <c r="J70" s="1006"/>
      <c r="K70" s="1006"/>
      <c r="L70" s="1006"/>
      <c r="M70" s="1006"/>
      <c r="N70" s="1006"/>
      <c r="O70" s="1006"/>
      <c r="P70" s="1007"/>
      <c r="Q70" s="1008">
        <v>113</v>
      </c>
      <c r="R70" s="1002"/>
      <c r="S70" s="1002"/>
      <c r="T70" s="1002"/>
      <c r="U70" s="1002"/>
      <c r="V70" s="1002">
        <v>105</v>
      </c>
      <c r="W70" s="1002"/>
      <c r="X70" s="1002"/>
      <c r="Y70" s="1002"/>
      <c r="Z70" s="1002"/>
      <c r="AA70" s="1002">
        <v>7</v>
      </c>
      <c r="AB70" s="1002"/>
      <c r="AC70" s="1002"/>
      <c r="AD70" s="1002"/>
      <c r="AE70" s="1002"/>
      <c r="AF70" s="1002">
        <v>7</v>
      </c>
      <c r="AG70" s="1002"/>
      <c r="AH70" s="1002"/>
      <c r="AI70" s="1002"/>
      <c r="AJ70" s="1002"/>
      <c r="AK70" s="1002">
        <v>2</v>
      </c>
      <c r="AL70" s="1002"/>
      <c r="AM70" s="1002"/>
      <c r="AN70" s="1002"/>
      <c r="AO70" s="1002"/>
      <c r="AP70" s="1002" t="s">
        <v>504</v>
      </c>
      <c r="AQ70" s="1002"/>
      <c r="AR70" s="1002"/>
      <c r="AS70" s="1002"/>
      <c r="AT70" s="1002"/>
      <c r="AU70" s="1002" t="s">
        <v>504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576</v>
      </c>
      <c r="C71" s="1006"/>
      <c r="D71" s="1006"/>
      <c r="E71" s="1006"/>
      <c r="F71" s="1006"/>
      <c r="G71" s="1006"/>
      <c r="H71" s="1006"/>
      <c r="I71" s="1006"/>
      <c r="J71" s="1006"/>
      <c r="K71" s="1006"/>
      <c r="L71" s="1006"/>
      <c r="M71" s="1006"/>
      <c r="N71" s="1006"/>
      <c r="O71" s="1006"/>
      <c r="P71" s="1007"/>
      <c r="Q71" s="1008">
        <v>116</v>
      </c>
      <c r="R71" s="1002"/>
      <c r="S71" s="1002"/>
      <c r="T71" s="1002"/>
      <c r="U71" s="1002"/>
      <c r="V71" s="1002">
        <v>88</v>
      </c>
      <c r="W71" s="1002"/>
      <c r="X71" s="1002"/>
      <c r="Y71" s="1002"/>
      <c r="Z71" s="1002"/>
      <c r="AA71" s="1002">
        <v>27</v>
      </c>
      <c r="AB71" s="1002"/>
      <c r="AC71" s="1002"/>
      <c r="AD71" s="1002"/>
      <c r="AE71" s="1002"/>
      <c r="AF71" s="1002">
        <v>27</v>
      </c>
      <c r="AG71" s="1002"/>
      <c r="AH71" s="1002"/>
      <c r="AI71" s="1002"/>
      <c r="AJ71" s="1002"/>
      <c r="AK71" s="1002" t="s">
        <v>504</v>
      </c>
      <c r="AL71" s="1002"/>
      <c r="AM71" s="1002"/>
      <c r="AN71" s="1002"/>
      <c r="AO71" s="1002"/>
      <c r="AP71" s="1002" t="s">
        <v>504</v>
      </c>
      <c r="AQ71" s="1002"/>
      <c r="AR71" s="1002"/>
      <c r="AS71" s="1002"/>
      <c r="AT71" s="1002"/>
      <c r="AU71" s="1002" t="s">
        <v>569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577</v>
      </c>
      <c r="C72" s="1006"/>
      <c r="D72" s="1006"/>
      <c r="E72" s="1006"/>
      <c r="F72" s="1006"/>
      <c r="G72" s="1006"/>
      <c r="H72" s="1006"/>
      <c r="I72" s="1006"/>
      <c r="J72" s="1006"/>
      <c r="K72" s="1006"/>
      <c r="L72" s="1006"/>
      <c r="M72" s="1006"/>
      <c r="N72" s="1006"/>
      <c r="O72" s="1006"/>
      <c r="P72" s="1007"/>
      <c r="Q72" s="1008">
        <v>2217</v>
      </c>
      <c r="R72" s="1002"/>
      <c r="S72" s="1002"/>
      <c r="T72" s="1002"/>
      <c r="U72" s="1002"/>
      <c r="V72" s="1002">
        <v>1583</v>
      </c>
      <c r="W72" s="1002"/>
      <c r="X72" s="1002"/>
      <c r="Y72" s="1002"/>
      <c r="Z72" s="1002"/>
      <c r="AA72" s="1002">
        <v>634</v>
      </c>
      <c r="AB72" s="1002"/>
      <c r="AC72" s="1002"/>
      <c r="AD72" s="1002"/>
      <c r="AE72" s="1002"/>
      <c r="AF72" s="1002">
        <v>634</v>
      </c>
      <c r="AG72" s="1002"/>
      <c r="AH72" s="1002"/>
      <c r="AI72" s="1002"/>
      <c r="AJ72" s="1002"/>
      <c r="AK72" s="1002">
        <v>128</v>
      </c>
      <c r="AL72" s="1002"/>
      <c r="AM72" s="1002"/>
      <c r="AN72" s="1002"/>
      <c r="AO72" s="1002"/>
      <c r="AP72" s="1002" t="s">
        <v>504</v>
      </c>
      <c r="AQ72" s="1002"/>
      <c r="AR72" s="1002"/>
      <c r="AS72" s="1002"/>
      <c r="AT72" s="1002"/>
      <c r="AU72" s="1002" t="s">
        <v>504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578</v>
      </c>
      <c r="C73" s="1006"/>
      <c r="D73" s="1006"/>
      <c r="E73" s="1006"/>
      <c r="F73" s="1006"/>
      <c r="G73" s="1006"/>
      <c r="H73" s="1006"/>
      <c r="I73" s="1006"/>
      <c r="J73" s="1006"/>
      <c r="K73" s="1006"/>
      <c r="L73" s="1006"/>
      <c r="M73" s="1006"/>
      <c r="N73" s="1006"/>
      <c r="O73" s="1006"/>
      <c r="P73" s="1007"/>
      <c r="Q73" s="1008">
        <v>597893</v>
      </c>
      <c r="R73" s="1002"/>
      <c r="S73" s="1002"/>
      <c r="T73" s="1002"/>
      <c r="U73" s="1002"/>
      <c r="V73" s="1002">
        <v>589317</v>
      </c>
      <c r="W73" s="1002"/>
      <c r="X73" s="1002"/>
      <c r="Y73" s="1002"/>
      <c r="Z73" s="1002"/>
      <c r="AA73" s="1002">
        <v>8576</v>
      </c>
      <c r="AB73" s="1002"/>
      <c r="AC73" s="1002"/>
      <c r="AD73" s="1002"/>
      <c r="AE73" s="1002"/>
      <c r="AF73" s="1002">
        <v>8576</v>
      </c>
      <c r="AG73" s="1002"/>
      <c r="AH73" s="1002"/>
      <c r="AI73" s="1002"/>
      <c r="AJ73" s="1002"/>
      <c r="AK73" s="1002">
        <v>3188</v>
      </c>
      <c r="AL73" s="1002"/>
      <c r="AM73" s="1002"/>
      <c r="AN73" s="1002"/>
      <c r="AO73" s="1002"/>
      <c r="AP73" s="1002" t="s">
        <v>504</v>
      </c>
      <c r="AQ73" s="1002"/>
      <c r="AR73" s="1002"/>
      <c r="AS73" s="1002"/>
      <c r="AT73" s="1002"/>
      <c r="AU73" s="1002" t="s">
        <v>504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10967</v>
      </c>
      <c r="AG88" s="990"/>
      <c r="AH88" s="990"/>
      <c r="AI88" s="990"/>
      <c r="AJ88" s="990"/>
      <c r="AK88" s="994"/>
      <c r="AL88" s="994"/>
      <c r="AM88" s="994"/>
      <c r="AN88" s="994"/>
      <c r="AO88" s="994"/>
      <c r="AP88" s="990" t="s">
        <v>504</v>
      </c>
      <c r="AQ88" s="990"/>
      <c r="AR88" s="990"/>
      <c r="AS88" s="990"/>
      <c r="AT88" s="990"/>
      <c r="AU88" s="990" t="s">
        <v>504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756</v>
      </c>
      <c r="CS102" s="982"/>
      <c r="CT102" s="982"/>
      <c r="CU102" s="982"/>
      <c r="CV102" s="983"/>
      <c r="CW102" s="981">
        <v>26</v>
      </c>
      <c r="CX102" s="982"/>
      <c r="CY102" s="982"/>
      <c r="CZ102" s="982"/>
      <c r="DA102" s="983"/>
      <c r="DB102" s="981">
        <v>934</v>
      </c>
      <c r="DC102" s="982"/>
      <c r="DD102" s="982"/>
      <c r="DE102" s="982"/>
      <c r="DF102" s="983"/>
      <c r="DG102" s="981" t="s">
        <v>584</v>
      </c>
      <c r="DH102" s="982"/>
      <c r="DI102" s="982"/>
      <c r="DJ102" s="982"/>
      <c r="DK102" s="983"/>
      <c r="DL102" s="981">
        <v>71</v>
      </c>
      <c r="DM102" s="982"/>
      <c r="DN102" s="982"/>
      <c r="DO102" s="982"/>
      <c r="DP102" s="983"/>
      <c r="DQ102" s="981" t="s">
        <v>585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300</v>
      </c>
      <c r="AG109" s="925"/>
      <c r="AH109" s="925"/>
      <c r="AI109" s="925"/>
      <c r="AJ109" s="926"/>
      <c r="AK109" s="927" t="s">
        <v>299</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300</v>
      </c>
      <c r="BW109" s="925"/>
      <c r="BX109" s="925"/>
      <c r="BY109" s="925"/>
      <c r="BZ109" s="926"/>
      <c r="CA109" s="927" t="s">
        <v>299</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300</v>
      </c>
      <c r="DM109" s="925"/>
      <c r="DN109" s="925"/>
      <c r="DO109" s="925"/>
      <c r="DP109" s="926"/>
      <c r="DQ109" s="927" t="s">
        <v>299</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7089584</v>
      </c>
      <c r="AB110" s="918"/>
      <c r="AC110" s="918"/>
      <c r="AD110" s="918"/>
      <c r="AE110" s="919"/>
      <c r="AF110" s="920">
        <v>7575148</v>
      </c>
      <c r="AG110" s="918"/>
      <c r="AH110" s="918"/>
      <c r="AI110" s="918"/>
      <c r="AJ110" s="919"/>
      <c r="AK110" s="920">
        <v>7623352</v>
      </c>
      <c r="AL110" s="918"/>
      <c r="AM110" s="918"/>
      <c r="AN110" s="918"/>
      <c r="AO110" s="919"/>
      <c r="AP110" s="921">
        <v>9.8000000000000007</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60293810</v>
      </c>
      <c r="BR110" s="865"/>
      <c r="BS110" s="865"/>
      <c r="BT110" s="865"/>
      <c r="BU110" s="865"/>
      <c r="BV110" s="865">
        <v>60022278</v>
      </c>
      <c r="BW110" s="865"/>
      <c r="BX110" s="865"/>
      <c r="BY110" s="865"/>
      <c r="BZ110" s="865"/>
      <c r="CA110" s="865">
        <v>61689537</v>
      </c>
      <c r="CB110" s="865"/>
      <c r="CC110" s="865"/>
      <c r="CD110" s="865"/>
      <c r="CE110" s="865"/>
      <c r="CF110" s="889">
        <v>79.400000000000006</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1999105</v>
      </c>
      <c r="DH110" s="865"/>
      <c r="DI110" s="865"/>
      <c r="DJ110" s="865"/>
      <c r="DK110" s="865"/>
      <c r="DL110" s="865">
        <v>1626951</v>
      </c>
      <c r="DM110" s="865"/>
      <c r="DN110" s="865"/>
      <c r="DO110" s="865"/>
      <c r="DP110" s="865"/>
      <c r="DQ110" s="865">
        <v>1181801</v>
      </c>
      <c r="DR110" s="865"/>
      <c r="DS110" s="865"/>
      <c r="DT110" s="865"/>
      <c r="DU110" s="865"/>
      <c r="DV110" s="866">
        <v>1.5</v>
      </c>
      <c r="DW110" s="866"/>
      <c r="DX110" s="866"/>
      <c r="DY110" s="866"/>
      <c r="DZ110" s="867"/>
    </row>
    <row r="111" spans="1:131" s="226" customFormat="1" ht="26.25" customHeight="1" x14ac:dyDescent="0.15">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428</v>
      </c>
      <c r="AG111" s="946"/>
      <c r="AH111" s="946"/>
      <c r="AI111" s="946"/>
      <c r="AJ111" s="947"/>
      <c r="AK111" s="948">
        <v>83333</v>
      </c>
      <c r="AL111" s="946"/>
      <c r="AM111" s="946"/>
      <c r="AN111" s="946"/>
      <c r="AO111" s="947"/>
      <c r="AP111" s="949">
        <v>0.1</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7304022</v>
      </c>
      <c r="BR111" s="837"/>
      <c r="BS111" s="837"/>
      <c r="BT111" s="837"/>
      <c r="BU111" s="837"/>
      <c r="BV111" s="837">
        <v>5974180</v>
      </c>
      <c r="BW111" s="837"/>
      <c r="BX111" s="837"/>
      <c r="BY111" s="837"/>
      <c r="BZ111" s="837"/>
      <c r="CA111" s="837">
        <v>4943178</v>
      </c>
      <c r="CB111" s="837"/>
      <c r="CC111" s="837"/>
      <c r="CD111" s="837"/>
      <c r="CE111" s="837"/>
      <c r="CF111" s="898">
        <v>6.4</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388206</v>
      </c>
      <c r="DH111" s="837"/>
      <c r="DI111" s="837"/>
      <c r="DJ111" s="837"/>
      <c r="DK111" s="837"/>
      <c r="DL111" s="837">
        <v>345072</v>
      </c>
      <c r="DM111" s="837"/>
      <c r="DN111" s="837"/>
      <c r="DO111" s="837"/>
      <c r="DP111" s="837"/>
      <c r="DQ111" s="837">
        <v>301938</v>
      </c>
      <c r="DR111" s="837"/>
      <c r="DS111" s="837"/>
      <c r="DT111" s="837"/>
      <c r="DU111" s="837"/>
      <c r="DV111" s="814">
        <v>0.4</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50000</v>
      </c>
      <c r="AB112" s="800"/>
      <c r="AC112" s="800"/>
      <c r="AD112" s="800"/>
      <c r="AE112" s="801"/>
      <c r="AF112" s="802">
        <v>33333</v>
      </c>
      <c r="AG112" s="800"/>
      <c r="AH112" s="800"/>
      <c r="AI112" s="800"/>
      <c r="AJ112" s="801"/>
      <c r="AK112" s="802">
        <v>16667</v>
      </c>
      <c r="AL112" s="800"/>
      <c r="AM112" s="800"/>
      <c r="AN112" s="800"/>
      <c r="AO112" s="801"/>
      <c r="AP112" s="847">
        <v>0</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15897754</v>
      </c>
      <c r="BR112" s="837"/>
      <c r="BS112" s="837"/>
      <c r="BT112" s="837"/>
      <c r="BU112" s="837"/>
      <c r="BV112" s="837">
        <v>15507093</v>
      </c>
      <c r="BW112" s="837"/>
      <c r="BX112" s="837"/>
      <c r="BY112" s="837"/>
      <c r="BZ112" s="837"/>
      <c r="CA112" s="837">
        <v>16153801</v>
      </c>
      <c r="CB112" s="837"/>
      <c r="CC112" s="837"/>
      <c r="CD112" s="837"/>
      <c r="CE112" s="837"/>
      <c r="CF112" s="898">
        <v>20.8</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435</v>
      </c>
      <c r="DH112" s="837"/>
      <c r="DI112" s="837"/>
      <c r="DJ112" s="837"/>
      <c r="DK112" s="837"/>
      <c r="DL112" s="837" t="s">
        <v>435</v>
      </c>
      <c r="DM112" s="837"/>
      <c r="DN112" s="837"/>
      <c r="DO112" s="837"/>
      <c r="DP112" s="837"/>
      <c r="DQ112" s="837" t="s">
        <v>428</v>
      </c>
      <c r="DR112" s="837"/>
      <c r="DS112" s="837"/>
      <c r="DT112" s="837"/>
      <c r="DU112" s="837"/>
      <c r="DV112" s="814" t="s">
        <v>428</v>
      </c>
      <c r="DW112" s="814"/>
      <c r="DX112" s="814"/>
      <c r="DY112" s="814"/>
      <c r="DZ112" s="815"/>
    </row>
    <row r="113" spans="1:130" s="226" customFormat="1" ht="26.25" customHeight="1" x14ac:dyDescent="0.15">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1482850</v>
      </c>
      <c r="AB113" s="946"/>
      <c r="AC113" s="946"/>
      <c r="AD113" s="946"/>
      <c r="AE113" s="947"/>
      <c r="AF113" s="948">
        <v>1301682</v>
      </c>
      <c r="AG113" s="946"/>
      <c r="AH113" s="946"/>
      <c r="AI113" s="946"/>
      <c r="AJ113" s="947"/>
      <c r="AK113" s="948">
        <v>1316133</v>
      </c>
      <c r="AL113" s="946"/>
      <c r="AM113" s="946"/>
      <c r="AN113" s="946"/>
      <c r="AO113" s="947"/>
      <c r="AP113" s="949">
        <v>1.7</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t="s">
        <v>177</v>
      </c>
      <c r="BR113" s="837"/>
      <c r="BS113" s="837"/>
      <c r="BT113" s="837"/>
      <c r="BU113" s="837"/>
      <c r="BV113" s="837" t="s">
        <v>428</v>
      </c>
      <c r="BW113" s="837"/>
      <c r="BX113" s="837"/>
      <c r="BY113" s="837"/>
      <c r="BZ113" s="837"/>
      <c r="CA113" s="837" t="s">
        <v>177</v>
      </c>
      <c r="CB113" s="837"/>
      <c r="CC113" s="837"/>
      <c r="CD113" s="837"/>
      <c r="CE113" s="837"/>
      <c r="CF113" s="898" t="s">
        <v>177</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435</v>
      </c>
      <c r="DH113" s="800"/>
      <c r="DI113" s="800"/>
      <c r="DJ113" s="800"/>
      <c r="DK113" s="801"/>
      <c r="DL113" s="802" t="s">
        <v>428</v>
      </c>
      <c r="DM113" s="800"/>
      <c r="DN113" s="800"/>
      <c r="DO113" s="800"/>
      <c r="DP113" s="801"/>
      <c r="DQ113" s="802" t="s">
        <v>177</v>
      </c>
      <c r="DR113" s="800"/>
      <c r="DS113" s="800"/>
      <c r="DT113" s="800"/>
      <c r="DU113" s="801"/>
      <c r="DV113" s="847" t="s">
        <v>428</v>
      </c>
      <c r="DW113" s="848"/>
      <c r="DX113" s="848"/>
      <c r="DY113" s="848"/>
      <c r="DZ113" s="849"/>
    </row>
    <row r="114" spans="1:130" s="226" customFormat="1" ht="26.25" customHeight="1" x14ac:dyDescent="0.15">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435</v>
      </c>
      <c r="AB114" s="800"/>
      <c r="AC114" s="800"/>
      <c r="AD114" s="800"/>
      <c r="AE114" s="801"/>
      <c r="AF114" s="802" t="s">
        <v>435</v>
      </c>
      <c r="AG114" s="800"/>
      <c r="AH114" s="800"/>
      <c r="AI114" s="800"/>
      <c r="AJ114" s="801"/>
      <c r="AK114" s="802" t="s">
        <v>177</v>
      </c>
      <c r="AL114" s="800"/>
      <c r="AM114" s="800"/>
      <c r="AN114" s="800"/>
      <c r="AO114" s="801"/>
      <c r="AP114" s="847" t="s">
        <v>177</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27295882</v>
      </c>
      <c r="BR114" s="837"/>
      <c r="BS114" s="837"/>
      <c r="BT114" s="837"/>
      <c r="BU114" s="837"/>
      <c r="BV114" s="837">
        <v>25966628</v>
      </c>
      <c r="BW114" s="837"/>
      <c r="BX114" s="837"/>
      <c r="BY114" s="837"/>
      <c r="BZ114" s="837"/>
      <c r="CA114" s="837">
        <v>25080090</v>
      </c>
      <c r="CB114" s="837"/>
      <c r="CC114" s="837"/>
      <c r="CD114" s="837"/>
      <c r="CE114" s="837"/>
      <c r="CF114" s="898">
        <v>32.299999999999997</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404</v>
      </c>
      <c r="DH114" s="800"/>
      <c r="DI114" s="800"/>
      <c r="DJ114" s="800"/>
      <c r="DK114" s="801"/>
      <c r="DL114" s="802" t="s">
        <v>428</v>
      </c>
      <c r="DM114" s="800"/>
      <c r="DN114" s="800"/>
      <c r="DO114" s="800"/>
      <c r="DP114" s="801"/>
      <c r="DQ114" s="802" t="s">
        <v>435</v>
      </c>
      <c r="DR114" s="800"/>
      <c r="DS114" s="800"/>
      <c r="DT114" s="800"/>
      <c r="DU114" s="801"/>
      <c r="DV114" s="847" t="s">
        <v>428</v>
      </c>
      <c r="DW114" s="848"/>
      <c r="DX114" s="848"/>
      <c r="DY114" s="848"/>
      <c r="DZ114" s="849"/>
    </row>
    <row r="115" spans="1:130" s="226" customFormat="1" ht="26.25" customHeight="1" x14ac:dyDescent="0.15">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1880300</v>
      </c>
      <c r="AB115" s="946"/>
      <c r="AC115" s="946"/>
      <c r="AD115" s="946"/>
      <c r="AE115" s="947"/>
      <c r="AF115" s="948">
        <v>1940879</v>
      </c>
      <c r="AG115" s="946"/>
      <c r="AH115" s="946"/>
      <c r="AI115" s="946"/>
      <c r="AJ115" s="947"/>
      <c r="AK115" s="948">
        <v>2232076</v>
      </c>
      <c r="AL115" s="946"/>
      <c r="AM115" s="946"/>
      <c r="AN115" s="946"/>
      <c r="AO115" s="947"/>
      <c r="AP115" s="949">
        <v>2.9</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v>9955</v>
      </c>
      <c r="BR115" s="837"/>
      <c r="BS115" s="837"/>
      <c r="BT115" s="837"/>
      <c r="BU115" s="837"/>
      <c r="BV115" s="837">
        <v>12027</v>
      </c>
      <c r="BW115" s="837"/>
      <c r="BX115" s="837"/>
      <c r="BY115" s="837"/>
      <c r="BZ115" s="837"/>
      <c r="CA115" s="837">
        <v>33168</v>
      </c>
      <c r="CB115" s="837"/>
      <c r="CC115" s="837"/>
      <c r="CD115" s="837"/>
      <c r="CE115" s="837"/>
      <c r="CF115" s="898">
        <v>0</v>
      </c>
      <c r="CG115" s="899"/>
      <c r="CH115" s="899"/>
      <c r="CI115" s="899"/>
      <c r="CJ115" s="899"/>
      <c r="CK115" s="954"/>
      <c r="CL115" s="841"/>
      <c r="CM115" s="835" t="s">
        <v>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1292634</v>
      </c>
      <c r="DH115" s="800"/>
      <c r="DI115" s="800"/>
      <c r="DJ115" s="800"/>
      <c r="DK115" s="801"/>
      <c r="DL115" s="802">
        <v>1086030</v>
      </c>
      <c r="DM115" s="800"/>
      <c r="DN115" s="800"/>
      <c r="DO115" s="800"/>
      <c r="DP115" s="801"/>
      <c r="DQ115" s="802">
        <v>1168437</v>
      </c>
      <c r="DR115" s="800"/>
      <c r="DS115" s="800"/>
      <c r="DT115" s="800"/>
      <c r="DU115" s="801"/>
      <c r="DV115" s="847">
        <v>1.5</v>
      </c>
      <c r="DW115" s="848"/>
      <c r="DX115" s="848"/>
      <c r="DY115" s="848"/>
      <c r="DZ115" s="849"/>
    </row>
    <row r="116" spans="1:130" s="226" customFormat="1" ht="26.25" customHeight="1" x14ac:dyDescent="0.15">
      <c r="A116" s="943"/>
      <c r="B116" s="944"/>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177</v>
      </c>
      <c r="AB116" s="800"/>
      <c r="AC116" s="800"/>
      <c r="AD116" s="800"/>
      <c r="AE116" s="801"/>
      <c r="AF116" s="802" t="s">
        <v>428</v>
      </c>
      <c r="AG116" s="800"/>
      <c r="AH116" s="800"/>
      <c r="AI116" s="800"/>
      <c r="AJ116" s="801"/>
      <c r="AK116" s="802" t="s">
        <v>177</v>
      </c>
      <c r="AL116" s="800"/>
      <c r="AM116" s="800"/>
      <c r="AN116" s="800"/>
      <c r="AO116" s="801"/>
      <c r="AP116" s="847" t="s">
        <v>177</v>
      </c>
      <c r="AQ116" s="848"/>
      <c r="AR116" s="848"/>
      <c r="AS116" s="848"/>
      <c r="AT116" s="849"/>
      <c r="AU116" s="959"/>
      <c r="AV116" s="960"/>
      <c r="AW116" s="960"/>
      <c r="AX116" s="960"/>
      <c r="AY116" s="960"/>
      <c r="AZ116" s="886" t="s">
        <v>446</v>
      </c>
      <c r="BA116" s="887"/>
      <c r="BB116" s="887"/>
      <c r="BC116" s="887"/>
      <c r="BD116" s="887"/>
      <c r="BE116" s="887"/>
      <c r="BF116" s="887"/>
      <c r="BG116" s="887"/>
      <c r="BH116" s="887"/>
      <c r="BI116" s="887"/>
      <c r="BJ116" s="887"/>
      <c r="BK116" s="887"/>
      <c r="BL116" s="887"/>
      <c r="BM116" s="887"/>
      <c r="BN116" s="887"/>
      <c r="BO116" s="887"/>
      <c r="BP116" s="888"/>
      <c r="BQ116" s="836" t="s">
        <v>177</v>
      </c>
      <c r="BR116" s="837"/>
      <c r="BS116" s="837"/>
      <c r="BT116" s="837"/>
      <c r="BU116" s="837"/>
      <c r="BV116" s="837" t="s">
        <v>435</v>
      </c>
      <c r="BW116" s="837"/>
      <c r="BX116" s="837"/>
      <c r="BY116" s="837"/>
      <c r="BZ116" s="837"/>
      <c r="CA116" s="837" t="s">
        <v>428</v>
      </c>
      <c r="CB116" s="837"/>
      <c r="CC116" s="837"/>
      <c r="CD116" s="837"/>
      <c r="CE116" s="837"/>
      <c r="CF116" s="898" t="s">
        <v>428</v>
      </c>
      <c r="CG116" s="899"/>
      <c r="CH116" s="899"/>
      <c r="CI116" s="899"/>
      <c r="CJ116" s="899"/>
      <c r="CK116" s="954"/>
      <c r="CL116" s="841"/>
      <c r="CM116" s="844" t="s">
        <v>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11457</v>
      </c>
      <c r="DH116" s="800"/>
      <c r="DI116" s="800"/>
      <c r="DJ116" s="800"/>
      <c r="DK116" s="801"/>
      <c r="DL116" s="802" t="s">
        <v>177</v>
      </c>
      <c r="DM116" s="800"/>
      <c r="DN116" s="800"/>
      <c r="DO116" s="800"/>
      <c r="DP116" s="801"/>
      <c r="DQ116" s="802" t="s">
        <v>404</v>
      </c>
      <c r="DR116" s="800"/>
      <c r="DS116" s="800"/>
      <c r="DT116" s="800"/>
      <c r="DU116" s="801"/>
      <c r="DV116" s="847" t="s">
        <v>177</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448</v>
      </c>
      <c r="Z117" s="926"/>
      <c r="AA117" s="931">
        <v>10502734</v>
      </c>
      <c r="AB117" s="932"/>
      <c r="AC117" s="932"/>
      <c r="AD117" s="932"/>
      <c r="AE117" s="933"/>
      <c r="AF117" s="934">
        <v>10851042</v>
      </c>
      <c r="AG117" s="932"/>
      <c r="AH117" s="932"/>
      <c r="AI117" s="932"/>
      <c r="AJ117" s="933"/>
      <c r="AK117" s="934">
        <v>11271561</v>
      </c>
      <c r="AL117" s="932"/>
      <c r="AM117" s="932"/>
      <c r="AN117" s="932"/>
      <c r="AO117" s="933"/>
      <c r="AP117" s="935"/>
      <c r="AQ117" s="936"/>
      <c r="AR117" s="936"/>
      <c r="AS117" s="936"/>
      <c r="AT117" s="937"/>
      <c r="AU117" s="959"/>
      <c r="AV117" s="960"/>
      <c r="AW117" s="960"/>
      <c r="AX117" s="960"/>
      <c r="AY117" s="960"/>
      <c r="AZ117" s="886" t="s">
        <v>449</v>
      </c>
      <c r="BA117" s="887"/>
      <c r="BB117" s="887"/>
      <c r="BC117" s="887"/>
      <c r="BD117" s="887"/>
      <c r="BE117" s="887"/>
      <c r="BF117" s="887"/>
      <c r="BG117" s="887"/>
      <c r="BH117" s="887"/>
      <c r="BI117" s="887"/>
      <c r="BJ117" s="887"/>
      <c r="BK117" s="887"/>
      <c r="BL117" s="887"/>
      <c r="BM117" s="887"/>
      <c r="BN117" s="887"/>
      <c r="BO117" s="887"/>
      <c r="BP117" s="888"/>
      <c r="BQ117" s="836" t="s">
        <v>177</v>
      </c>
      <c r="BR117" s="837"/>
      <c r="BS117" s="837"/>
      <c r="BT117" s="837"/>
      <c r="BU117" s="837"/>
      <c r="BV117" s="837" t="s">
        <v>404</v>
      </c>
      <c r="BW117" s="837"/>
      <c r="BX117" s="837"/>
      <c r="BY117" s="837"/>
      <c r="BZ117" s="837"/>
      <c r="CA117" s="837" t="s">
        <v>177</v>
      </c>
      <c r="CB117" s="837"/>
      <c r="CC117" s="837"/>
      <c r="CD117" s="837"/>
      <c r="CE117" s="837"/>
      <c r="CF117" s="898" t="s">
        <v>428</v>
      </c>
      <c r="CG117" s="899"/>
      <c r="CH117" s="899"/>
      <c r="CI117" s="899"/>
      <c r="CJ117" s="899"/>
      <c r="CK117" s="954"/>
      <c r="CL117" s="841"/>
      <c r="CM117" s="844" t="s">
        <v>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428</v>
      </c>
      <c r="DH117" s="800"/>
      <c r="DI117" s="800"/>
      <c r="DJ117" s="800"/>
      <c r="DK117" s="801"/>
      <c r="DL117" s="802" t="s">
        <v>177</v>
      </c>
      <c r="DM117" s="800"/>
      <c r="DN117" s="800"/>
      <c r="DO117" s="800"/>
      <c r="DP117" s="801"/>
      <c r="DQ117" s="802" t="s">
        <v>428</v>
      </c>
      <c r="DR117" s="800"/>
      <c r="DS117" s="800"/>
      <c r="DT117" s="800"/>
      <c r="DU117" s="801"/>
      <c r="DV117" s="847" t="s">
        <v>428</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300</v>
      </c>
      <c r="AG118" s="925"/>
      <c r="AH118" s="925"/>
      <c r="AI118" s="925"/>
      <c r="AJ118" s="926"/>
      <c r="AK118" s="927" t="s">
        <v>299</v>
      </c>
      <c r="AL118" s="925"/>
      <c r="AM118" s="925"/>
      <c r="AN118" s="925"/>
      <c r="AO118" s="926"/>
      <c r="AP118" s="928" t="s">
        <v>421</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428</v>
      </c>
      <c r="BR118" s="868"/>
      <c r="BS118" s="868"/>
      <c r="BT118" s="868"/>
      <c r="BU118" s="868"/>
      <c r="BV118" s="868" t="s">
        <v>177</v>
      </c>
      <c r="BW118" s="868"/>
      <c r="BX118" s="868"/>
      <c r="BY118" s="868"/>
      <c r="BZ118" s="868"/>
      <c r="CA118" s="868" t="s">
        <v>177</v>
      </c>
      <c r="CB118" s="868"/>
      <c r="CC118" s="868"/>
      <c r="CD118" s="868"/>
      <c r="CE118" s="868"/>
      <c r="CF118" s="898" t="s">
        <v>177</v>
      </c>
      <c r="CG118" s="899"/>
      <c r="CH118" s="899"/>
      <c r="CI118" s="899"/>
      <c r="CJ118" s="899"/>
      <c r="CK118" s="954"/>
      <c r="CL118" s="841"/>
      <c r="CM118" s="844" t="s">
        <v>452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177</v>
      </c>
      <c r="DH118" s="800"/>
      <c r="DI118" s="800"/>
      <c r="DJ118" s="800"/>
      <c r="DK118" s="801"/>
      <c r="DL118" s="802" t="s">
        <v>428</v>
      </c>
      <c r="DM118" s="800"/>
      <c r="DN118" s="800"/>
      <c r="DO118" s="800"/>
      <c r="DP118" s="801"/>
      <c r="DQ118" s="802" t="s">
        <v>177</v>
      </c>
      <c r="DR118" s="800"/>
      <c r="DS118" s="800"/>
      <c r="DT118" s="800"/>
      <c r="DU118" s="801"/>
      <c r="DV118" s="847" t="s">
        <v>428</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371675</v>
      </c>
      <c r="AB119" s="918"/>
      <c r="AC119" s="918"/>
      <c r="AD119" s="918"/>
      <c r="AE119" s="919"/>
      <c r="AF119" s="920">
        <v>372154</v>
      </c>
      <c r="AG119" s="918"/>
      <c r="AH119" s="918"/>
      <c r="AI119" s="918"/>
      <c r="AJ119" s="919"/>
      <c r="AK119" s="920">
        <v>372645</v>
      </c>
      <c r="AL119" s="918"/>
      <c r="AM119" s="918"/>
      <c r="AN119" s="918"/>
      <c r="AO119" s="919"/>
      <c r="AP119" s="921">
        <v>0.5</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453</v>
      </c>
      <c r="BP119" s="901"/>
      <c r="BQ119" s="905">
        <v>110801423</v>
      </c>
      <c r="BR119" s="868"/>
      <c r="BS119" s="868"/>
      <c r="BT119" s="868"/>
      <c r="BU119" s="868"/>
      <c r="BV119" s="868">
        <v>107482206</v>
      </c>
      <c r="BW119" s="868"/>
      <c r="BX119" s="868"/>
      <c r="BY119" s="868"/>
      <c r="BZ119" s="868"/>
      <c r="CA119" s="868">
        <v>107899774</v>
      </c>
      <c r="CB119" s="868"/>
      <c r="CC119" s="868"/>
      <c r="CD119" s="868"/>
      <c r="CE119" s="868"/>
      <c r="CF119" s="766"/>
      <c r="CG119" s="767"/>
      <c r="CH119" s="767"/>
      <c r="CI119" s="767"/>
      <c r="CJ119" s="857"/>
      <c r="CK119" s="955"/>
      <c r="CL119" s="843"/>
      <c r="CM119" s="861" t="s">
        <v>454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3612620</v>
      </c>
      <c r="DH119" s="783"/>
      <c r="DI119" s="783"/>
      <c r="DJ119" s="783"/>
      <c r="DK119" s="784"/>
      <c r="DL119" s="785">
        <v>2916127</v>
      </c>
      <c r="DM119" s="783"/>
      <c r="DN119" s="783"/>
      <c r="DO119" s="783"/>
      <c r="DP119" s="784"/>
      <c r="DQ119" s="785">
        <v>2291002</v>
      </c>
      <c r="DR119" s="783"/>
      <c r="DS119" s="783"/>
      <c r="DT119" s="783"/>
      <c r="DU119" s="784"/>
      <c r="DV119" s="871">
        <v>2.9</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43134</v>
      </c>
      <c r="AB120" s="800"/>
      <c r="AC120" s="800"/>
      <c r="AD120" s="800"/>
      <c r="AE120" s="801"/>
      <c r="AF120" s="802">
        <v>43134</v>
      </c>
      <c r="AG120" s="800"/>
      <c r="AH120" s="800"/>
      <c r="AI120" s="800"/>
      <c r="AJ120" s="801"/>
      <c r="AK120" s="802">
        <v>43134</v>
      </c>
      <c r="AL120" s="800"/>
      <c r="AM120" s="800"/>
      <c r="AN120" s="800"/>
      <c r="AO120" s="801"/>
      <c r="AP120" s="847">
        <v>0.1</v>
      </c>
      <c r="AQ120" s="848"/>
      <c r="AR120" s="848"/>
      <c r="AS120" s="848"/>
      <c r="AT120" s="849"/>
      <c r="AU120" s="906" t="s">
        <v>455</v>
      </c>
      <c r="AV120" s="907"/>
      <c r="AW120" s="907"/>
      <c r="AX120" s="907"/>
      <c r="AY120" s="908"/>
      <c r="AZ120" s="883" t="s">
        <v>456</v>
      </c>
      <c r="BA120" s="828"/>
      <c r="BB120" s="828"/>
      <c r="BC120" s="828"/>
      <c r="BD120" s="828"/>
      <c r="BE120" s="828"/>
      <c r="BF120" s="828"/>
      <c r="BG120" s="828"/>
      <c r="BH120" s="828"/>
      <c r="BI120" s="828"/>
      <c r="BJ120" s="828"/>
      <c r="BK120" s="828"/>
      <c r="BL120" s="828"/>
      <c r="BM120" s="828"/>
      <c r="BN120" s="828"/>
      <c r="BO120" s="828"/>
      <c r="BP120" s="829"/>
      <c r="BQ120" s="884">
        <v>26375857</v>
      </c>
      <c r="BR120" s="865"/>
      <c r="BS120" s="865"/>
      <c r="BT120" s="865"/>
      <c r="BU120" s="865"/>
      <c r="BV120" s="865">
        <v>30247076</v>
      </c>
      <c r="BW120" s="865"/>
      <c r="BX120" s="865"/>
      <c r="BY120" s="865"/>
      <c r="BZ120" s="865"/>
      <c r="CA120" s="865">
        <v>31840069</v>
      </c>
      <c r="CB120" s="865"/>
      <c r="CC120" s="865"/>
      <c r="CD120" s="865"/>
      <c r="CE120" s="865"/>
      <c r="CF120" s="889">
        <v>41</v>
      </c>
      <c r="CG120" s="890"/>
      <c r="CH120" s="890"/>
      <c r="CI120" s="890"/>
      <c r="CJ120" s="890"/>
      <c r="CK120" s="891" t="s">
        <v>457</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13613042</v>
      </c>
      <c r="DH120" s="865"/>
      <c r="DI120" s="865"/>
      <c r="DJ120" s="865"/>
      <c r="DK120" s="865"/>
      <c r="DL120" s="865">
        <v>14304406</v>
      </c>
      <c r="DM120" s="865"/>
      <c r="DN120" s="865"/>
      <c r="DO120" s="865"/>
      <c r="DP120" s="865"/>
      <c r="DQ120" s="865">
        <v>15052595</v>
      </c>
      <c r="DR120" s="865"/>
      <c r="DS120" s="865"/>
      <c r="DT120" s="865"/>
      <c r="DU120" s="865"/>
      <c r="DV120" s="866">
        <v>19.399999999999999</v>
      </c>
      <c r="DW120" s="866"/>
      <c r="DX120" s="866"/>
      <c r="DY120" s="866"/>
      <c r="DZ120" s="867"/>
    </row>
    <row r="121" spans="1:130" s="226" customFormat="1" ht="26.25" customHeight="1" x14ac:dyDescent="0.15">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428</v>
      </c>
      <c r="AB121" s="800"/>
      <c r="AC121" s="800"/>
      <c r="AD121" s="800"/>
      <c r="AE121" s="801"/>
      <c r="AF121" s="802" t="s">
        <v>428</v>
      </c>
      <c r="AG121" s="800"/>
      <c r="AH121" s="800"/>
      <c r="AI121" s="800"/>
      <c r="AJ121" s="801"/>
      <c r="AK121" s="802" t="s">
        <v>177</v>
      </c>
      <c r="AL121" s="800"/>
      <c r="AM121" s="800"/>
      <c r="AN121" s="800"/>
      <c r="AO121" s="801"/>
      <c r="AP121" s="847" t="s">
        <v>428</v>
      </c>
      <c r="AQ121" s="848"/>
      <c r="AR121" s="848"/>
      <c r="AS121" s="848"/>
      <c r="AT121" s="849"/>
      <c r="AU121" s="909"/>
      <c r="AV121" s="910"/>
      <c r="AW121" s="910"/>
      <c r="AX121" s="910"/>
      <c r="AY121" s="911"/>
      <c r="AZ121" s="835" t="s">
        <v>459</v>
      </c>
      <c r="BA121" s="770"/>
      <c r="BB121" s="770"/>
      <c r="BC121" s="770"/>
      <c r="BD121" s="770"/>
      <c r="BE121" s="770"/>
      <c r="BF121" s="770"/>
      <c r="BG121" s="770"/>
      <c r="BH121" s="770"/>
      <c r="BI121" s="770"/>
      <c r="BJ121" s="770"/>
      <c r="BK121" s="770"/>
      <c r="BL121" s="770"/>
      <c r="BM121" s="770"/>
      <c r="BN121" s="770"/>
      <c r="BO121" s="770"/>
      <c r="BP121" s="771"/>
      <c r="BQ121" s="836">
        <v>32926182</v>
      </c>
      <c r="BR121" s="837"/>
      <c r="BS121" s="837"/>
      <c r="BT121" s="837"/>
      <c r="BU121" s="837"/>
      <c r="BV121" s="837">
        <v>32544468</v>
      </c>
      <c r="BW121" s="837"/>
      <c r="BX121" s="837"/>
      <c r="BY121" s="837"/>
      <c r="BZ121" s="837"/>
      <c r="CA121" s="837">
        <v>31452144</v>
      </c>
      <c r="CB121" s="837"/>
      <c r="CC121" s="837"/>
      <c r="CD121" s="837"/>
      <c r="CE121" s="837"/>
      <c r="CF121" s="898">
        <v>40.5</v>
      </c>
      <c r="CG121" s="899"/>
      <c r="CH121" s="899"/>
      <c r="CI121" s="899"/>
      <c r="CJ121" s="899"/>
      <c r="CK121" s="892"/>
      <c r="CL121" s="878"/>
      <c r="CM121" s="878"/>
      <c r="CN121" s="878"/>
      <c r="CO121" s="879"/>
      <c r="CP121" s="858" t="s">
        <v>460</v>
      </c>
      <c r="CQ121" s="859"/>
      <c r="CR121" s="859"/>
      <c r="CS121" s="859"/>
      <c r="CT121" s="859"/>
      <c r="CU121" s="859"/>
      <c r="CV121" s="859"/>
      <c r="CW121" s="859"/>
      <c r="CX121" s="859"/>
      <c r="CY121" s="859"/>
      <c r="CZ121" s="859"/>
      <c r="DA121" s="859"/>
      <c r="DB121" s="859"/>
      <c r="DC121" s="859"/>
      <c r="DD121" s="859"/>
      <c r="DE121" s="859"/>
      <c r="DF121" s="860"/>
      <c r="DG121" s="836">
        <v>1301850</v>
      </c>
      <c r="DH121" s="837"/>
      <c r="DI121" s="837"/>
      <c r="DJ121" s="837"/>
      <c r="DK121" s="837"/>
      <c r="DL121" s="837">
        <v>1202687</v>
      </c>
      <c r="DM121" s="837"/>
      <c r="DN121" s="837"/>
      <c r="DO121" s="837"/>
      <c r="DP121" s="837"/>
      <c r="DQ121" s="837">
        <v>1101206</v>
      </c>
      <c r="DR121" s="837"/>
      <c r="DS121" s="837"/>
      <c r="DT121" s="837"/>
      <c r="DU121" s="837"/>
      <c r="DV121" s="814">
        <v>1.4</v>
      </c>
      <c r="DW121" s="814"/>
      <c r="DX121" s="814"/>
      <c r="DY121" s="814"/>
      <c r="DZ121" s="815"/>
    </row>
    <row r="122" spans="1:130" s="226" customFormat="1" ht="26.25" customHeight="1" x14ac:dyDescent="0.15">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428</v>
      </c>
      <c r="AB122" s="800"/>
      <c r="AC122" s="800"/>
      <c r="AD122" s="800"/>
      <c r="AE122" s="801"/>
      <c r="AF122" s="802" t="s">
        <v>428</v>
      </c>
      <c r="AG122" s="800"/>
      <c r="AH122" s="800"/>
      <c r="AI122" s="800"/>
      <c r="AJ122" s="801"/>
      <c r="AK122" s="802" t="s">
        <v>428</v>
      </c>
      <c r="AL122" s="800"/>
      <c r="AM122" s="800"/>
      <c r="AN122" s="800"/>
      <c r="AO122" s="801"/>
      <c r="AP122" s="847" t="s">
        <v>428</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63821225</v>
      </c>
      <c r="BR122" s="868"/>
      <c r="BS122" s="868"/>
      <c r="BT122" s="868"/>
      <c r="BU122" s="868"/>
      <c r="BV122" s="868">
        <v>57958741</v>
      </c>
      <c r="BW122" s="868"/>
      <c r="BX122" s="868"/>
      <c r="BY122" s="868"/>
      <c r="BZ122" s="868"/>
      <c r="CA122" s="868">
        <v>56182458</v>
      </c>
      <c r="CB122" s="868"/>
      <c r="CC122" s="868"/>
      <c r="CD122" s="868"/>
      <c r="CE122" s="868"/>
      <c r="CF122" s="869">
        <v>72.3</v>
      </c>
      <c r="CG122" s="870"/>
      <c r="CH122" s="870"/>
      <c r="CI122" s="870"/>
      <c r="CJ122" s="870"/>
      <c r="CK122" s="892"/>
      <c r="CL122" s="878"/>
      <c r="CM122" s="878"/>
      <c r="CN122" s="878"/>
      <c r="CO122" s="879"/>
      <c r="CP122" s="858" t="s">
        <v>462</v>
      </c>
      <c r="CQ122" s="859"/>
      <c r="CR122" s="859"/>
      <c r="CS122" s="859"/>
      <c r="CT122" s="859"/>
      <c r="CU122" s="859"/>
      <c r="CV122" s="859"/>
      <c r="CW122" s="859"/>
      <c r="CX122" s="859"/>
      <c r="CY122" s="859"/>
      <c r="CZ122" s="859"/>
      <c r="DA122" s="859"/>
      <c r="DB122" s="859"/>
      <c r="DC122" s="859"/>
      <c r="DD122" s="859"/>
      <c r="DE122" s="859"/>
      <c r="DF122" s="860"/>
      <c r="DG122" s="836" t="s">
        <v>177</v>
      </c>
      <c r="DH122" s="837"/>
      <c r="DI122" s="837"/>
      <c r="DJ122" s="837"/>
      <c r="DK122" s="837"/>
      <c r="DL122" s="837" t="s">
        <v>177</v>
      </c>
      <c r="DM122" s="837"/>
      <c r="DN122" s="837"/>
      <c r="DO122" s="837"/>
      <c r="DP122" s="837"/>
      <c r="DQ122" s="837" t="s">
        <v>177</v>
      </c>
      <c r="DR122" s="837"/>
      <c r="DS122" s="837"/>
      <c r="DT122" s="837"/>
      <c r="DU122" s="837"/>
      <c r="DV122" s="814" t="s">
        <v>177</v>
      </c>
      <c r="DW122" s="814"/>
      <c r="DX122" s="814"/>
      <c r="DY122" s="814"/>
      <c r="DZ122" s="815"/>
    </row>
    <row r="123" spans="1:130" s="226" customFormat="1" ht="26.25" customHeight="1" x14ac:dyDescent="0.15">
      <c r="A123" s="840"/>
      <c r="B123" s="841"/>
      <c r="C123" s="844" t="s">
        <v>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11457</v>
      </c>
      <c r="AB123" s="800"/>
      <c r="AC123" s="800"/>
      <c r="AD123" s="800"/>
      <c r="AE123" s="801"/>
      <c r="AF123" s="802">
        <v>11457</v>
      </c>
      <c r="AG123" s="800"/>
      <c r="AH123" s="800"/>
      <c r="AI123" s="800"/>
      <c r="AJ123" s="801"/>
      <c r="AK123" s="802" t="s">
        <v>177</v>
      </c>
      <c r="AL123" s="800"/>
      <c r="AM123" s="800"/>
      <c r="AN123" s="800"/>
      <c r="AO123" s="801"/>
      <c r="AP123" s="847" t="s">
        <v>177</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463</v>
      </c>
      <c r="BP123" s="901"/>
      <c r="BQ123" s="855">
        <v>123123264</v>
      </c>
      <c r="BR123" s="856"/>
      <c r="BS123" s="856"/>
      <c r="BT123" s="856"/>
      <c r="BU123" s="856"/>
      <c r="BV123" s="856">
        <v>120750285</v>
      </c>
      <c r="BW123" s="856"/>
      <c r="BX123" s="856"/>
      <c r="BY123" s="856"/>
      <c r="BZ123" s="856"/>
      <c r="CA123" s="856">
        <v>119474671</v>
      </c>
      <c r="CB123" s="856"/>
      <c r="CC123" s="856"/>
      <c r="CD123" s="856"/>
      <c r="CE123" s="856"/>
      <c r="CF123" s="766"/>
      <c r="CG123" s="767"/>
      <c r="CH123" s="767"/>
      <c r="CI123" s="767"/>
      <c r="CJ123" s="857"/>
      <c r="CK123" s="892"/>
      <c r="CL123" s="878"/>
      <c r="CM123" s="878"/>
      <c r="CN123" s="878"/>
      <c r="CO123" s="879"/>
      <c r="CP123" s="858" t="s">
        <v>464</v>
      </c>
      <c r="CQ123" s="859"/>
      <c r="CR123" s="859"/>
      <c r="CS123" s="859"/>
      <c r="CT123" s="859"/>
      <c r="CU123" s="859"/>
      <c r="CV123" s="859"/>
      <c r="CW123" s="859"/>
      <c r="CX123" s="859"/>
      <c r="CY123" s="859"/>
      <c r="CZ123" s="859"/>
      <c r="DA123" s="859"/>
      <c r="DB123" s="859"/>
      <c r="DC123" s="859"/>
      <c r="DD123" s="859"/>
      <c r="DE123" s="859"/>
      <c r="DF123" s="860"/>
      <c r="DG123" s="799" t="s">
        <v>177</v>
      </c>
      <c r="DH123" s="800"/>
      <c r="DI123" s="800"/>
      <c r="DJ123" s="800"/>
      <c r="DK123" s="801"/>
      <c r="DL123" s="802" t="s">
        <v>404</v>
      </c>
      <c r="DM123" s="800"/>
      <c r="DN123" s="800"/>
      <c r="DO123" s="800"/>
      <c r="DP123" s="801"/>
      <c r="DQ123" s="802" t="s">
        <v>404</v>
      </c>
      <c r="DR123" s="800"/>
      <c r="DS123" s="800"/>
      <c r="DT123" s="800"/>
      <c r="DU123" s="801"/>
      <c r="DV123" s="847" t="s">
        <v>177</v>
      </c>
      <c r="DW123" s="848"/>
      <c r="DX123" s="848"/>
      <c r="DY123" s="848"/>
      <c r="DZ123" s="849"/>
    </row>
    <row r="124" spans="1:130" s="226" customFormat="1" ht="26.25" customHeight="1" thickBot="1" x14ac:dyDescent="0.2">
      <c r="A124" s="840"/>
      <c r="B124" s="841"/>
      <c r="C124" s="844" t="s">
        <v>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404</v>
      </c>
      <c r="AB124" s="800"/>
      <c r="AC124" s="800"/>
      <c r="AD124" s="800"/>
      <c r="AE124" s="801"/>
      <c r="AF124" s="802" t="s">
        <v>404</v>
      </c>
      <c r="AG124" s="800"/>
      <c r="AH124" s="800"/>
      <c r="AI124" s="800"/>
      <c r="AJ124" s="801"/>
      <c r="AK124" s="802" t="s">
        <v>404</v>
      </c>
      <c r="AL124" s="800"/>
      <c r="AM124" s="800"/>
      <c r="AN124" s="800"/>
      <c r="AO124" s="801"/>
      <c r="AP124" s="847" t="s">
        <v>177</v>
      </c>
      <c r="AQ124" s="848"/>
      <c r="AR124" s="848"/>
      <c r="AS124" s="848"/>
      <c r="AT124" s="849"/>
      <c r="AU124" s="850" t="s">
        <v>465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404</v>
      </c>
      <c r="BR124" s="854"/>
      <c r="BS124" s="854"/>
      <c r="BT124" s="854"/>
      <c r="BU124" s="854"/>
      <c r="BV124" s="854" t="s">
        <v>404</v>
      </c>
      <c r="BW124" s="854"/>
      <c r="BX124" s="854"/>
      <c r="BY124" s="854"/>
      <c r="BZ124" s="854"/>
      <c r="CA124" s="854" t="s">
        <v>404</v>
      </c>
      <c r="CB124" s="854"/>
      <c r="CC124" s="854"/>
      <c r="CD124" s="854"/>
      <c r="CE124" s="854"/>
      <c r="CF124" s="744"/>
      <c r="CG124" s="745"/>
      <c r="CH124" s="745"/>
      <c r="CI124" s="745"/>
      <c r="CJ124" s="885"/>
      <c r="CK124" s="893"/>
      <c r="CL124" s="893"/>
      <c r="CM124" s="893"/>
      <c r="CN124" s="893"/>
      <c r="CO124" s="894"/>
      <c r="CP124" s="858" t="s">
        <v>466</v>
      </c>
      <c r="CQ124" s="859"/>
      <c r="CR124" s="859"/>
      <c r="CS124" s="859"/>
      <c r="CT124" s="859"/>
      <c r="CU124" s="859"/>
      <c r="CV124" s="859"/>
      <c r="CW124" s="859"/>
      <c r="CX124" s="859"/>
      <c r="CY124" s="859"/>
      <c r="CZ124" s="859"/>
      <c r="DA124" s="859"/>
      <c r="DB124" s="859"/>
      <c r="DC124" s="859"/>
      <c r="DD124" s="859"/>
      <c r="DE124" s="859"/>
      <c r="DF124" s="860"/>
      <c r="DG124" s="782">
        <v>982862</v>
      </c>
      <c r="DH124" s="783"/>
      <c r="DI124" s="783"/>
      <c r="DJ124" s="783"/>
      <c r="DK124" s="784"/>
      <c r="DL124" s="785" t="s">
        <v>404</v>
      </c>
      <c r="DM124" s="783"/>
      <c r="DN124" s="783"/>
      <c r="DO124" s="783"/>
      <c r="DP124" s="784"/>
      <c r="DQ124" s="785" t="s">
        <v>404</v>
      </c>
      <c r="DR124" s="783"/>
      <c r="DS124" s="783"/>
      <c r="DT124" s="783"/>
      <c r="DU124" s="784"/>
      <c r="DV124" s="871" t="s">
        <v>177</v>
      </c>
      <c r="DW124" s="872"/>
      <c r="DX124" s="872"/>
      <c r="DY124" s="872"/>
      <c r="DZ124" s="873"/>
    </row>
    <row r="125" spans="1:130" s="226" customFormat="1" ht="26.25" customHeight="1" x14ac:dyDescent="0.15">
      <c r="A125" s="840"/>
      <c r="B125" s="841"/>
      <c r="C125" s="844" t="s">
        <v>452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177</v>
      </c>
      <c r="AB125" s="800"/>
      <c r="AC125" s="800"/>
      <c r="AD125" s="800"/>
      <c r="AE125" s="801"/>
      <c r="AF125" s="802" t="s">
        <v>177</v>
      </c>
      <c r="AG125" s="800"/>
      <c r="AH125" s="800"/>
      <c r="AI125" s="800"/>
      <c r="AJ125" s="801"/>
      <c r="AK125" s="802" t="s">
        <v>177</v>
      </c>
      <c r="AL125" s="800"/>
      <c r="AM125" s="800"/>
      <c r="AN125" s="800"/>
      <c r="AO125" s="801"/>
      <c r="AP125" s="847" t="s">
        <v>177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467</v>
      </c>
      <c r="CL125" s="875"/>
      <c r="CM125" s="875"/>
      <c r="CN125" s="875"/>
      <c r="CO125" s="876"/>
      <c r="CP125" s="883" t="s">
        <v>468</v>
      </c>
      <c r="CQ125" s="828"/>
      <c r="CR125" s="828"/>
      <c r="CS125" s="828"/>
      <c r="CT125" s="828"/>
      <c r="CU125" s="828"/>
      <c r="CV125" s="828"/>
      <c r="CW125" s="828"/>
      <c r="CX125" s="828"/>
      <c r="CY125" s="828"/>
      <c r="CZ125" s="828"/>
      <c r="DA125" s="828"/>
      <c r="DB125" s="828"/>
      <c r="DC125" s="828"/>
      <c r="DD125" s="828"/>
      <c r="DE125" s="828"/>
      <c r="DF125" s="829"/>
      <c r="DG125" s="884" t="s">
        <v>404</v>
      </c>
      <c r="DH125" s="865"/>
      <c r="DI125" s="865"/>
      <c r="DJ125" s="865"/>
      <c r="DK125" s="865"/>
      <c r="DL125" s="865" t="s">
        <v>469</v>
      </c>
      <c r="DM125" s="865"/>
      <c r="DN125" s="865"/>
      <c r="DO125" s="865"/>
      <c r="DP125" s="865"/>
      <c r="DQ125" s="865" t="s">
        <v>177</v>
      </c>
      <c r="DR125" s="865"/>
      <c r="DS125" s="865"/>
      <c r="DT125" s="865"/>
      <c r="DU125" s="865"/>
      <c r="DV125" s="866" t="s">
        <v>177</v>
      </c>
      <c r="DW125" s="866"/>
      <c r="DX125" s="866"/>
      <c r="DY125" s="866"/>
      <c r="DZ125" s="867"/>
    </row>
    <row r="126" spans="1:130" s="226" customFormat="1" ht="26.25" customHeight="1" thickBot="1" x14ac:dyDescent="0.2">
      <c r="A126" s="840"/>
      <c r="B126" s="841"/>
      <c r="C126" s="844" t="s">
        <v>454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1454034</v>
      </c>
      <c r="AB126" s="800"/>
      <c r="AC126" s="800"/>
      <c r="AD126" s="800"/>
      <c r="AE126" s="801"/>
      <c r="AF126" s="802">
        <v>1514134</v>
      </c>
      <c r="AG126" s="800"/>
      <c r="AH126" s="800"/>
      <c r="AI126" s="800"/>
      <c r="AJ126" s="801"/>
      <c r="AK126" s="802">
        <v>1816297</v>
      </c>
      <c r="AL126" s="800"/>
      <c r="AM126" s="800"/>
      <c r="AN126" s="800"/>
      <c r="AO126" s="801"/>
      <c r="AP126" s="847">
        <v>2.2999999999999998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470</v>
      </c>
      <c r="CQ126" s="770"/>
      <c r="CR126" s="770"/>
      <c r="CS126" s="770"/>
      <c r="CT126" s="770"/>
      <c r="CU126" s="770"/>
      <c r="CV126" s="770"/>
      <c r="CW126" s="770"/>
      <c r="CX126" s="770"/>
      <c r="CY126" s="770"/>
      <c r="CZ126" s="770"/>
      <c r="DA126" s="770"/>
      <c r="DB126" s="770"/>
      <c r="DC126" s="770"/>
      <c r="DD126" s="770"/>
      <c r="DE126" s="770"/>
      <c r="DF126" s="771"/>
      <c r="DG126" s="836" t="s">
        <v>177</v>
      </c>
      <c r="DH126" s="837"/>
      <c r="DI126" s="837"/>
      <c r="DJ126" s="837"/>
      <c r="DK126" s="837"/>
      <c r="DL126" s="837" t="s">
        <v>177</v>
      </c>
      <c r="DM126" s="837"/>
      <c r="DN126" s="837"/>
      <c r="DO126" s="837"/>
      <c r="DP126" s="837"/>
      <c r="DQ126" s="837" t="s">
        <v>177</v>
      </c>
      <c r="DR126" s="837"/>
      <c r="DS126" s="837"/>
      <c r="DT126" s="837"/>
      <c r="DU126" s="837"/>
      <c r="DV126" s="814" t="s">
        <v>177</v>
      </c>
      <c r="DW126" s="814"/>
      <c r="DX126" s="814"/>
      <c r="DY126" s="814"/>
      <c r="DZ126" s="815"/>
    </row>
    <row r="127" spans="1:130" s="226" customFormat="1" ht="26.25" customHeight="1" x14ac:dyDescent="0.15">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404</v>
      </c>
      <c r="AB127" s="800"/>
      <c r="AC127" s="800"/>
      <c r="AD127" s="800"/>
      <c r="AE127" s="801"/>
      <c r="AF127" s="802" t="s">
        <v>404</v>
      </c>
      <c r="AG127" s="800"/>
      <c r="AH127" s="800"/>
      <c r="AI127" s="800"/>
      <c r="AJ127" s="801"/>
      <c r="AK127" s="802" t="s">
        <v>177</v>
      </c>
      <c r="AL127" s="800"/>
      <c r="AM127" s="800"/>
      <c r="AN127" s="800"/>
      <c r="AO127" s="801"/>
      <c r="AP127" s="847" t="s">
        <v>177</v>
      </c>
      <c r="AQ127" s="848"/>
      <c r="AR127" s="848"/>
      <c r="AS127" s="848"/>
      <c r="AT127" s="849"/>
      <c r="AU127" s="262"/>
      <c r="AV127" s="262"/>
      <c r="AW127" s="262"/>
      <c r="AX127" s="864" t="s">
        <v>472</v>
      </c>
      <c r="AY127" s="832"/>
      <c r="AZ127" s="832"/>
      <c r="BA127" s="832"/>
      <c r="BB127" s="832"/>
      <c r="BC127" s="832"/>
      <c r="BD127" s="832"/>
      <c r="BE127" s="833"/>
      <c r="BF127" s="831" t="s">
        <v>473</v>
      </c>
      <c r="BG127" s="832"/>
      <c r="BH127" s="832"/>
      <c r="BI127" s="832"/>
      <c r="BJ127" s="832"/>
      <c r="BK127" s="832"/>
      <c r="BL127" s="833"/>
      <c r="BM127" s="831" t="s">
        <v>474</v>
      </c>
      <c r="BN127" s="832"/>
      <c r="BO127" s="832"/>
      <c r="BP127" s="832"/>
      <c r="BQ127" s="832"/>
      <c r="BR127" s="832"/>
      <c r="BS127" s="833"/>
      <c r="BT127" s="831" t="s">
        <v>475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476</v>
      </c>
      <c r="CQ127" s="770"/>
      <c r="CR127" s="770"/>
      <c r="CS127" s="770"/>
      <c r="CT127" s="770"/>
      <c r="CU127" s="770"/>
      <c r="CV127" s="770"/>
      <c r="CW127" s="770"/>
      <c r="CX127" s="770"/>
      <c r="CY127" s="770"/>
      <c r="CZ127" s="770"/>
      <c r="DA127" s="770"/>
      <c r="DB127" s="770"/>
      <c r="DC127" s="770"/>
      <c r="DD127" s="770"/>
      <c r="DE127" s="770"/>
      <c r="DF127" s="771"/>
      <c r="DG127" s="836" t="s">
        <v>177</v>
      </c>
      <c r="DH127" s="837"/>
      <c r="DI127" s="837"/>
      <c r="DJ127" s="837"/>
      <c r="DK127" s="837"/>
      <c r="DL127" s="837" t="s">
        <v>469</v>
      </c>
      <c r="DM127" s="837"/>
      <c r="DN127" s="837"/>
      <c r="DO127" s="837"/>
      <c r="DP127" s="837"/>
      <c r="DQ127" s="837" t="s">
        <v>404</v>
      </c>
      <c r="DR127" s="837"/>
      <c r="DS127" s="837"/>
      <c r="DT127" s="837"/>
      <c r="DU127" s="837"/>
      <c r="DV127" s="814" t="s">
        <v>404</v>
      </c>
      <c r="DW127" s="814"/>
      <c r="DX127" s="814"/>
      <c r="DY127" s="814"/>
      <c r="DZ127" s="815"/>
    </row>
    <row r="128" spans="1:130" s="226" customFormat="1" ht="26.25" customHeight="1" thickBot="1" x14ac:dyDescent="0.2">
      <c r="A128" s="816" t="s">
        <v>477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478</v>
      </c>
      <c r="X128" s="818"/>
      <c r="Y128" s="818"/>
      <c r="Z128" s="819"/>
      <c r="AA128" s="820">
        <v>3873481</v>
      </c>
      <c r="AB128" s="821"/>
      <c r="AC128" s="821"/>
      <c r="AD128" s="821"/>
      <c r="AE128" s="822"/>
      <c r="AF128" s="823">
        <v>3655583</v>
      </c>
      <c r="AG128" s="821"/>
      <c r="AH128" s="821"/>
      <c r="AI128" s="821"/>
      <c r="AJ128" s="822"/>
      <c r="AK128" s="823">
        <v>3566735</v>
      </c>
      <c r="AL128" s="821"/>
      <c r="AM128" s="821"/>
      <c r="AN128" s="821"/>
      <c r="AO128" s="822"/>
      <c r="AP128" s="824"/>
      <c r="AQ128" s="825"/>
      <c r="AR128" s="825"/>
      <c r="AS128" s="825"/>
      <c r="AT128" s="826"/>
      <c r="AU128" s="262"/>
      <c r="AV128" s="262"/>
      <c r="AW128" s="262"/>
      <c r="AX128" s="827" t="s">
        <v>479</v>
      </c>
      <c r="AY128" s="828"/>
      <c r="AZ128" s="828"/>
      <c r="BA128" s="828"/>
      <c r="BB128" s="828"/>
      <c r="BC128" s="828"/>
      <c r="BD128" s="828"/>
      <c r="BE128" s="829"/>
      <c r="BF128" s="806" t="s">
        <v>177</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480</v>
      </c>
      <c r="CQ128" s="748"/>
      <c r="CR128" s="748"/>
      <c r="CS128" s="748"/>
      <c r="CT128" s="748"/>
      <c r="CU128" s="748"/>
      <c r="CV128" s="748"/>
      <c r="CW128" s="748"/>
      <c r="CX128" s="748"/>
      <c r="CY128" s="748"/>
      <c r="CZ128" s="748"/>
      <c r="DA128" s="748"/>
      <c r="DB128" s="748"/>
      <c r="DC128" s="748"/>
      <c r="DD128" s="748"/>
      <c r="DE128" s="748"/>
      <c r="DF128" s="749"/>
      <c r="DG128" s="810">
        <v>9955</v>
      </c>
      <c r="DH128" s="811"/>
      <c r="DI128" s="811"/>
      <c r="DJ128" s="811"/>
      <c r="DK128" s="811"/>
      <c r="DL128" s="811">
        <v>12027</v>
      </c>
      <c r="DM128" s="811"/>
      <c r="DN128" s="811"/>
      <c r="DO128" s="811"/>
      <c r="DP128" s="811"/>
      <c r="DQ128" s="811">
        <v>33168</v>
      </c>
      <c r="DR128" s="811"/>
      <c r="DS128" s="811"/>
      <c r="DT128" s="811"/>
      <c r="DU128" s="811"/>
      <c r="DV128" s="812">
        <v>0</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481</v>
      </c>
      <c r="X129" s="797"/>
      <c r="Y129" s="797"/>
      <c r="Z129" s="798"/>
      <c r="AA129" s="799">
        <v>81312723</v>
      </c>
      <c r="AB129" s="800"/>
      <c r="AC129" s="800"/>
      <c r="AD129" s="800"/>
      <c r="AE129" s="801"/>
      <c r="AF129" s="802">
        <v>83307501</v>
      </c>
      <c r="AG129" s="800"/>
      <c r="AH129" s="800"/>
      <c r="AI129" s="800"/>
      <c r="AJ129" s="801"/>
      <c r="AK129" s="802">
        <v>84263481</v>
      </c>
      <c r="AL129" s="800"/>
      <c r="AM129" s="800"/>
      <c r="AN129" s="800"/>
      <c r="AO129" s="801"/>
      <c r="AP129" s="803"/>
      <c r="AQ129" s="804"/>
      <c r="AR129" s="804"/>
      <c r="AS129" s="804"/>
      <c r="AT129" s="805"/>
      <c r="AU129" s="264"/>
      <c r="AV129" s="264"/>
      <c r="AW129" s="264"/>
      <c r="AX129" s="769" t="s">
        <v>482</v>
      </c>
      <c r="AY129" s="770"/>
      <c r="AZ129" s="770"/>
      <c r="BA129" s="770"/>
      <c r="BB129" s="770"/>
      <c r="BC129" s="770"/>
      <c r="BD129" s="770"/>
      <c r="BE129" s="771"/>
      <c r="BF129" s="789" t="s">
        <v>177</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484</v>
      </c>
      <c r="X130" s="797"/>
      <c r="Y130" s="797"/>
      <c r="Z130" s="798"/>
      <c r="AA130" s="799">
        <v>6609920</v>
      </c>
      <c r="AB130" s="800"/>
      <c r="AC130" s="800"/>
      <c r="AD130" s="800"/>
      <c r="AE130" s="801"/>
      <c r="AF130" s="802">
        <v>6611604</v>
      </c>
      <c r="AG130" s="800"/>
      <c r="AH130" s="800"/>
      <c r="AI130" s="800"/>
      <c r="AJ130" s="801"/>
      <c r="AK130" s="802">
        <v>6591778</v>
      </c>
      <c r="AL130" s="800"/>
      <c r="AM130" s="800"/>
      <c r="AN130" s="800"/>
      <c r="AO130" s="801"/>
      <c r="AP130" s="803"/>
      <c r="AQ130" s="804"/>
      <c r="AR130" s="804"/>
      <c r="AS130" s="804"/>
      <c r="AT130" s="805"/>
      <c r="AU130" s="264"/>
      <c r="AV130" s="264"/>
      <c r="AW130" s="264"/>
      <c r="AX130" s="769" t="s">
        <v>485</v>
      </c>
      <c r="AY130" s="770"/>
      <c r="AZ130" s="770"/>
      <c r="BA130" s="770"/>
      <c r="BB130" s="770"/>
      <c r="BC130" s="770"/>
      <c r="BD130" s="770"/>
      <c r="BE130" s="771"/>
      <c r="BF130" s="772">
        <v>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486</v>
      </c>
      <c r="X131" s="780"/>
      <c r="Y131" s="780"/>
      <c r="Z131" s="781"/>
      <c r="AA131" s="782">
        <v>74702803</v>
      </c>
      <c r="AB131" s="783"/>
      <c r="AC131" s="783"/>
      <c r="AD131" s="783"/>
      <c r="AE131" s="784"/>
      <c r="AF131" s="785">
        <v>76695897</v>
      </c>
      <c r="AG131" s="783"/>
      <c r="AH131" s="783"/>
      <c r="AI131" s="783"/>
      <c r="AJ131" s="784"/>
      <c r="AK131" s="785">
        <v>77671703</v>
      </c>
      <c r="AL131" s="783"/>
      <c r="AM131" s="783"/>
      <c r="AN131" s="783"/>
      <c r="AO131" s="784"/>
      <c r="AP131" s="786"/>
      <c r="AQ131" s="787"/>
      <c r="AR131" s="787"/>
      <c r="AS131" s="787"/>
      <c r="AT131" s="788"/>
      <c r="AU131" s="264"/>
      <c r="AV131" s="264"/>
      <c r="AW131" s="264"/>
      <c r="AX131" s="747" t="s">
        <v>487</v>
      </c>
      <c r="AY131" s="748"/>
      <c r="AZ131" s="748"/>
      <c r="BA131" s="748"/>
      <c r="BB131" s="748"/>
      <c r="BC131" s="748"/>
      <c r="BD131" s="748"/>
      <c r="BE131" s="749"/>
      <c r="BF131" s="750" t="s">
        <v>404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489</v>
      </c>
      <c r="W132" s="760"/>
      <c r="X132" s="760"/>
      <c r="Y132" s="760"/>
      <c r="Z132" s="761"/>
      <c r="AA132" s="762">
        <v>2.5879886000000001E-2</v>
      </c>
      <c r="AB132" s="763"/>
      <c r="AC132" s="763"/>
      <c r="AD132" s="763"/>
      <c r="AE132" s="764"/>
      <c r="AF132" s="765">
        <v>0.76125975800000001</v>
      </c>
      <c r="AG132" s="763"/>
      <c r="AH132" s="763"/>
      <c r="AI132" s="763"/>
      <c r="AJ132" s="764"/>
      <c r="AK132" s="765">
        <v>1.433016088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490</v>
      </c>
      <c r="W133" s="739"/>
      <c r="X133" s="739"/>
      <c r="Y133" s="739"/>
      <c r="Z133" s="740"/>
      <c r="AA133" s="741">
        <v>0</v>
      </c>
      <c r="AB133" s="742"/>
      <c r="AC133" s="742"/>
      <c r="AD133" s="742"/>
      <c r="AE133" s="743"/>
      <c r="AF133" s="741">
        <v>0</v>
      </c>
      <c r="AG133" s="742"/>
      <c r="AH133" s="742"/>
      <c r="AI133" s="742"/>
      <c r="AJ133" s="743"/>
      <c r="AK133" s="741">
        <v>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FZaW8mLXJclEK4NTBk+6MNckSMCa/Y+y6igHMbVMfHlQ9D27uReoet6ib5wKklIntoYKHarDrvw+fy/fFDJOQ==" saltValue="CA0BOuEovYK/M6uBGTSF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WAUUiOT0dq3iwp2VG22j4KKNkCa5Fo7/MasOSX+vXJ2NEdprqJYQvXGwckc8emFdqfalcp+jcMSEyncbNAAQ==" saltValue="e0IJNTe/Mocqg/YFOyF+x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7"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FUb/YF4CECjo7XpA+EjQLk8WNApo3lEJtWolPp1nBFiiadQR6oFL6ExV2R4D5T9aSUx/0tb6yFys+eUSjsx5A==" saltValue="GSwfrtD+Qt1N6TAH4V32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499</v>
      </c>
      <c r="AL9" s="1169"/>
      <c r="AM9" s="1169"/>
      <c r="AN9" s="1170"/>
      <c r="AO9" s="292">
        <v>28715433</v>
      </c>
      <c r="AP9" s="292">
        <v>59255</v>
      </c>
      <c r="AQ9" s="293">
        <v>56117</v>
      </c>
      <c r="AR9" s="294">
        <v>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500</v>
      </c>
      <c r="AL10" s="1169"/>
      <c r="AM10" s="1169"/>
      <c r="AN10" s="1170"/>
      <c r="AO10" s="295">
        <v>2017254</v>
      </c>
      <c r="AP10" s="295">
        <v>4163</v>
      </c>
      <c r="AQ10" s="296">
        <v>3759</v>
      </c>
      <c r="AR10" s="297">
        <v>10.7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501</v>
      </c>
      <c r="AL11" s="1169"/>
      <c r="AM11" s="1169"/>
      <c r="AN11" s="1170"/>
      <c r="AO11" s="295">
        <v>2812</v>
      </c>
      <c r="AP11" s="295">
        <v>6</v>
      </c>
      <c r="AQ11" s="296">
        <v>1477</v>
      </c>
      <c r="AR11" s="297">
        <v>-99.6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502</v>
      </c>
      <c r="AL12" s="1169"/>
      <c r="AM12" s="1169"/>
      <c r="AN12" s="1170"/>
      <c r="AO12" s="295">
        <v>374752</v>
      </c>
      <c r="AP12" s="295">
        <v>773</v>
      </c>
      <c r="AQ12" s="296">
        <v>889</v>
      </c>
      <c r="AR12" s="297">
        <v>-13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503</v>
      </c>
      <c r="AL13" s="1169"/>
      <c r="AM13" s="1169"/>
      <c r="AN13" s="1170"/>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505</v>
      </c>
      <c r="AL14" s="1169"/>
      <c r="AM14" s="1169"/>
      <c r="AN14" s="1170"/>
      <c r="AO14" s="295">
        <v>977488</v>
      </c>
      <c r="AP14" s="295">
        <v>2017</v>
      </c>
      <c r="AQ14" s="296">
        <v>2517</v>
      </c>
      <c r="AR14" s="297">
        <v>-19.899999999999999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506</v>
      </c>
      <c r="AL15" s="1169"/>
      <c r="AM15" s="1169"/>
      <c r="AN15" s="1170"/>
      <c r="AO15" s="295">
        <v>1058691</v>
      </c>
      <c r="AP15" s="295">
        <v>2185</v>
      </c>
      <c r="AQ15" s="296">
        <v>1398</v>
      </c>
      <c r="AR15" s="297">
        <v>56.3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507</v>
      </c>
      <c r="AL16" s="1172"/>
      <c r="AM16" s="1172"/>
      <c r="AN16" s="1173"/>
      <c r="AO16" s="295">
        <v>-2958414</v>
      </c>
      <c r="AP16" s="295">
        <v>-6105</v>
      </c>
      <c r="AQ16" s="296">
        <v>-4107</v>
      </c>
      <c r="AR16" s="297">
        <v>48.6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30188016</v>
      </c>
      <c r="AP17" s="295">
        <v>62294</v>
      </c>
      <c r="AQ17" s="296">
        <v>62068</v>
      </c>
      <c r="AR17" s="297">
        <v>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512</v>
      </c>
      <c r="AL21" s="1166"/>
      <c r="AM21" s="1166"/>
      <c r="AN21" s="1167"/>
      <c r="AO21" s="307">
        <v>6.14</v>
      </c>
      <c r="AP21" s="308">
        <v>6.06</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513</v>
      </c>
      <c r="AL22" s="1166"/>
      <c r="AM22" s="1166"/>
      <c r="AN22" s="1167"/>
      <c r="AO22" s="312">
        <v>103.3</v>
      </c>
      <c r="AP22" s="313">
        <v>100.6</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518</v>
      </c>
      <c r="AL32" s="1157"/>
      <c r="AM32" s="1157"/>
      <c r="AN32" s="1158"/>
      <c r="AO32" s="322">
        <v>7623352</v>
      </c>
      <c r="AP32" s="322">
        <v>15731</v>
      </c>
      <c r="AQ32" s="323">
        <v>26789</v>
      </c>
      <c r="AR32" s="324">
        <v>-41.3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519</v>
      </c>
      <c r="AL33" s="1157"/>
      <c r="AM33" s="1157"/>
      <c r="AN33" s="1158"/>
      <c r="AO33" s="322">
        <v>83333</v>
      </c>
      <c r="AP33" s="322">
        <v>172</v>
      </c>
      <c r="AQ33" s="323">
        <v>12</v>
      </c>
      <c r="AR33" s="324">
        <v>1333.3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520</v>
      </c>
      <c r="AL34" s="1157"/>
      <c r="AM34" s="1157"/>
      <c r="AN34" s="1158"/>
      <c r="AO34" s="322">
        <v>16667</v>
      </c>
      <c r="AP34" s="322">
        <v>34</v>
      </c>
      <c r="AQ34" s="323">
        <v>31</v>
      </c>
      <c r="AR34" s="324">
        <v>9.6999999999999993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521</v>
      </c>
      <c r="AL35" s="1157"/>
      <c r="AM35" s="1157"/>
      <c r="AN35" s="1158"/>
      <c r="AO35" s="322">
        <v>1316133</v>
      </c>
      <c r="AP35" s="322">
        <v>2716</v>
      </c>
      <c r="AQ35" s="323">
        <v>6601</v>
      </c>
      <c r="AR35" s="324">
        <v>-58.9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522</v>
      </c>
      <c r="AL36" s="1157"/>
      <c r="AM36" s="1157"/>
      <c r="AN36" s="1158"/>
      <c r="AO36" s="322" t="s">
        <v>504</v>
      </c>
      <c r="AP36" s="322" t="s">
        <v>504</v>
      </c>
      <c r="AQ36" s="323">
        <v>691</v>
      </c>
      <c r="AR36" s="324" t="s">
        <v>504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523</v>
      </c>
      <c r="AL37" s="1157"/>
      <c r="AM37" s="1157"/>
      <c r="AN37" s="1158"/>
      <c r="AO37" s="322">
        <v>2232076</v>
      </c>
      <c r="AP37" s="322">
        <v>4606</v>
      </c>
      <c r="AQ37" s="323">
        <v>1718</v>
      </c>
      <c r="AR37" s="324">
        <v>168.1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524</v>
      </c>
      <c r="AL38" s="1160"/>
      <c r="AM38" s="1160"/>
      <c r="AN38" s="1161"/>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525</v>
      </c>
      <c r="AL39" s="1160"/>
      <c r="AM39" s="1160"/>
      <c r="AN39" s="1161"/>
      <c r="AO39" s="322">
        <v>-3566735</v>
      </c>
      <c r="AP39" s="322">
        <v>-7360</v>
      </c>
      <c r="AQ39" s="323">
        <v>-7529</v>
      </c>
      <c r="AR39" s="324">
        <v>-2.2000000000000002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526</v>
      </c>
      <c r="AL40" s="1157"/>
      <c r="AM40" s="1157"/>
      <c r="AN40" s="1158"/>
      <c r="AO40" s="322">
        <v>-6591778</v>
      </c>
      <c r="AP40" s="322">
        <v>-13602</v>
      </c>
      <c r="AQ40" s="323">
        <v>-22018</v>
      </c>
      <c r="AR40" s="324">
        <v>-38.200000000000003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1113048</v>
      </c>
      <c r="AP41" s="322">
        <v>2297</v>
      </c>
      <c r="AQ41" s="323">
        <v>6294</v>
      </c>
      <c r="AR41" s="324">
        <v>-63.5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494</v>
      </c>
      <c r="AN49" s="1151" t="s">
        <v>530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11741092</v>
      </c>
      <c r="AN51" s="344">
        <v>25026</v>
      </c>
      <c r="AO51" s="345">
        <v>-40.4</v>
      </c>
      <c r="AP51" s="346">
        <v>43141</v>
      </c>
      <c r="AQ51" s="347">
        <v>9.4</v>
      </c>
      <c r="AR51" s="348">
        <v>-49.8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5670798</v>
      </c>
      <c r="AN52" s="352">
        <v>12087</v>
      </c>
      <c r="AO52" s="353">
        <v>-24.4</v>
      </c>
      <c r="AP52" s="354">
        <v>21887</v>
      </c>
      <c r="AQ52" s="355">
        <v>-2.4</v>
      </c>
      <c r="AR52" s="356">
        <v>-22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9592187</v>
      </c>
      <c r="AN53" s="344">
        <v>20290</v>
      </c>
      <c r="AO53" s="345">
        <v>-18.899999999999999</v>
      </c>
      <c r="AP53" s="346">
        <v>45117</v>
      </c>
      <c r="AQ53" s="347">
        <v>4.5999999999999996</v>
      </c>
      <c r="AR53" s="348">
        <v>-23.5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6970189</v>
      </c>
      <c r="AN54" s="352">
        <v>14744</v>
      </c>
      <c r="AO54" s="353">
        <v>22</v>
      </c>
      <c r="AP54" s="354">
        <v>25589</v>
      </c>
      <c r="AQ54" s="355">
        <v>16.899999999999999</v>
      </c>
      <c r="AR54" s="356">
        <v>5.0999999999999996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11880083</v>
      </c>
      <c r="AN55" s="344">
        <v>24929</v>
      </c>
      <c r="AO55" s="345">
        <v>22.9</v>
      </c>
      <c r="AP55" s="346">
        <v>39951</v>
      </c>
      <c r="AQ55" s="347">
        <v>-11.5</v>
      </c>
      <c r="AR55" s="348">
        <v>34.4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10263585</v>
      </c>
      <c r="AN56" s="352">
        <v>21537</v>
      </c>
      <c r="AO56" s="353">
        <v>46.1</v>
      </c>
      <c r="AP56" s="354">
        <v>22555</v>
      </c>
      <c r="AQ56" s="355">
        <v>-11.9</v>
      </c>
      <c r="AR56" s="356">
        <v>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12434193</v>
      </c>
      <c r="AN57" s="344">
        <v>25864</v>
      </c>
      <c r="AO57" s="345">
        <v>3.8</v>
      </c>
      <c r="AP57" s="346">
        <v>39893</v>
      </c>
      <c r="AQ57" s="347">
        <v>-0.1</v>
      </c>
      <c r="AR57" s="348">
        <v>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11124537</v>
      </c>
      <c r="AN58" s="352">
        <v>23140</v>
      </c>
      <c r="AO58" s="353">
        <v>7.4</v>
      </c>
      <c r="AP58" s="354">
        <v>26170</v>
      </c>
      <c r="AQ58" s="355">
        <v>16</v>
      </c>
      <c r="AR58" s="356">
        <v>-8.6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20521093</v>
      </c>
      <c r="AN59" s="344">
        <v>42346</v>
      </c>
      <c r="AO59" s="345">
        <v>63.7</v>
      </c>
      <c r="AP59" s="346">
        <v>41080</v>
      </c>
      <c r="AQ59" s="347">
        <v>3</v>
      </c>
      <c r="AR59" s="348">
        <v>60.7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17954768</v>
      </c>
      <c r="AN60" s="352">
        <v>37050</v>
      </c>
      <c r="AO60" s="353">
        <v>60.1</v>
      </c>
      <c r="AP60" s="354">
        <v>27265</v>
      </c>
      <c r="AQ60" s="355">
        <v>4.2</v>
      </c>
      <c r="AR60" s="356">
        <v>55.9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13233730</v>
      </c>
      <c r="AN61" s="359">
        <v>27691</v>
      </c>
      <c r="AO61" s="360">
        <v>6.2</v>
      </c>
      <c r="AP61" s="361">
        <v>41836</v>
      </c>
      <c r="AQ61" s="362">
        <v>1.1000000000000001</v>
      </c>
      <c r="AR61" s="348">
        <v>5.0999999999999996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10396775</v>
      </c>
      <c r="AN62" s="352">
        <v>21712</v>
      </c>
      <c r="AO62" s="353">
        <v>22.2</v>
      </c>
      <c r="AP62" s="354">
        <v>24693</v>
      </c>
      <c r="AQ62" s="355">
        <v>4.5999999999999996</v>
      </c>
      <c r="AR62" s="356">
        <v>17.600000000000001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R5bDR8CM3ZDR/DUYpqFBe9c7UjwyY7itAYS5ocEfRNgnh/I1hW3yoMQvLKrGMgK7eK9KLauuEksn3ce9WnUKw==" saltValue="g5VT2cNu9pMUAkkZ1Wb3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WENLNXS3rHzFb3c83ECfMNcMFdMlS59voOzMN4Z4k4RnFXmiAPVDT5teqVnosYH9rDErJUPhat8z1nfYRf73g==" saltValue="Koa+HeOjg3weTaeIEfEZ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0xjx3KAIP7cNtpMullUh7vLwBg/nHyKDqVAFvk2H6DyQTYWONNOm844v1a6RwrOGMU3fwsR92Ir9CrKpks88Q==" saltValue="61gf3d7eDh1rUYbqFiHE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4" t="s">
        <v>3</v>
      </c>
      <c r="D47" s="1174"/>
      <c r="E47" s="1175"/>
      <c r="F47" s="11">
        <v>11.63</v>
      </c>
      <c r="G47" s="12">
        <v>13.72</v>
      </c>
      <c r="H47" s="12">
        <v>15.71</v>
      </c>
      <c r="I47" s="12">
        <v>18.23</v>
      </c>
      <c r="J47" s="13">
        <v>20.420000000000002</v>
      </c>
    </row>
    <row r="48" spans="2:10" ht="57.75" customHeight="1" x14ac:dyDescent="0.15">
      <c r="B48" s="14"/>
      <c r="C48" s="1176" t="s">
        <v>4</v>
      </c>
      <c r="D48" s="1176"/>
      <c r="E48" s="1177"/>
      <c r="F48" s="15">
        <v>4.1900000000000004</v>
      </c>
      <c r="G48" s="16">
        <v>4.92</v>
      </c>
      <c r="H48" s="16">
        <v>5.88</v>
      </c>
      <c r="I48" s="16">
        <v>4.57</v>
      </c>
      <c r="J48" s="17">
        <v>4.1900000000000004</v>
      </c>
    </row>
    <row r="49" spans="2:10" ht="57.75" customHeight="1" thickBot="1" x14ac:dyDescent="0.2">
      <c r="B49" s="18"/>
      <c r="C49" s="1178" t="s">
        <v>5</v>
      </c>
      <c r="D49" s="1178"/>
      <c r="E49" s="1179"/>
      <c r="F49" s="19">
        <v>2.14</v>
      </c>
      <c r="G49" s="20">
        <v>0.76</v>
      </c>
      <c r="H49" s="20">
        <v>1.1399999999999999</v>
      </c>
      <c r="I49" s="20" t="s">
        <v>551</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2Kgkckw/oken1MEQcbpgL6Do4CnDsu2HDr/vYE6f+qhk7YKNxVlHQtSdd0eVnQfCWm0Q0zsdhswPiQaqXW/hQ==" saltValue="t4GZ2iDihkmBXKJHwILt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ichikawa2018</cp:lastModifiedBy>
  <cp:lastPrinted>2019-03-28T07:05:41Z</cp:lastPrinted>
  <dcterms:created xsi:type="dcterms:W3CDTF">2019-02-14T02:10:45Z</dcterms:created>
  <dcterms:modified xsi:type="dcterms:W3CDTF">2019-03-28T07:06:00Z</dcterms:modified>
  <cp:category/>
</cp:coreProperties>
</file>