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30_01（H30決算）\04_市町村→県（回答）※常に最新版\"/>
    </mc:Choice>
  </mc:AlternateContent>
  <bookViews>
    <workbookView xWindow="132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<sst xmlns="http://schemas.openxmlformats.org/spreadsheetml/2006/main" count="1075" uniqueCount="585">
  <si>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</si>
  <si>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</si>
  <si>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</si>
  <si>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</si>
  <si>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</si>
  <si>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</si>
  <si>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</si>
  <si>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</si>
  <si>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</si>
  <si>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</si>
  <si>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</si>
  <si>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</si>
  <si>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</si>
  <si>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</si>
  <si>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</si>
  <si>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</si>
  <si>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</si>
  <si>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</si>
  <si>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</si>
  <si>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</si>
  <si>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</si>
  <si>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</si>
  <si>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</si>
  <si>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</si>
  <si>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</si>
  <si>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</si>
  <si>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</si>
  <si>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</si>
  <si>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</si>
  <si>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</si>
  <si>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</si>
  <si>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</si>
  <si>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</si>
  <si>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</si>
  <si>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</si>
  <si>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</si>
  <si>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</si>
  <si>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</si>
  <si>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</si>
  <si>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</si>
  <si>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</si>
  <si>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</si>
  <si>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</si>
  <si>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</si>
  <si>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</si>
  <si>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</si>
  <si>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</si>
  <si>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</si>
  <si>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</si>
  <si>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</si>
  <si>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</si>
  <si>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</si>
  <si>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</si>
  <si>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</si>
  <si>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</si>
  <si>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</si>
  <si>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</si>
  <si>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</si>
  <si>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</si>
  <si>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</si>
  <si>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</si>
  <si>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</si>
  <si>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</si>
  <si>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</si>
  <si>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</si>
  <si>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</si>
  <si>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</si>
  <si>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</si>
  <si>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</si>
  <si>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</si>
  <si>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</si>
  <si>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</si>
  <si>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</si>
  <si>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</si>
  <si>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</si>
  <si>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</si>
  <si>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</si>
  <si>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</si>
  <si>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</si>
  <si>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</si>
  <si>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</si>
  <si>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</si>
  <si>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</si>
  <si>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</si>
  <si>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</si>
  <si>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</si>
  <si>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</si>
  <si>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</si>
  <si>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</si>
  <si>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</si>
  <si>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</si>
  <si>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</si>
  <si>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</si>
  <si>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</si>
  <si>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</si>
  <si>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</si>
  <si>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</si>
  <si>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</si>
  <si>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</si>
  <si>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</si>
  <si>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</si>
  <si>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</si>
  <si>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</si>
  <si>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</si>
  <si>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</si>
  <si>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</si>
  <si>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</si>
  <si>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</si>
  <si>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</si>
  <si>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</si>
  <si>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</si>
  <si>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</si>
  <si>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</si>
  <si>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</si>
  <si>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</si>
  <si>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</si>
  <si>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</si>
  <si>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</si>
  <si>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</si>
  <si>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</si>
  <si>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</si>
  <si>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</si>
  <si>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</si>
  <si>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</si>
  <si>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</si>
  <si>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</si>
  <si>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</si>
  <si>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</si>
  <si>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</si>
  <si>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</si>
  <si>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</si>
  <si>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</si>
  <si>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</si>
  <si>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</si>
  <si>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</si>
  <si>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</si>
  <si>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</si>
  <si>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</si>
  <si>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</si>
  <si>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</si>
  <si>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</si>
  <si>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</si>
  <si>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</si>
  <si>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</si>
  <si>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</si>
  <si>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</si>
  <si>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</si>
  <si>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</si>
  <si>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</si>
  <si>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</si>
  <si>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</si>
  <si>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</si>
  <si>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</si>
  <si>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</si>
  <si>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</si>
  <si>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</si>
  <si>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</si>
  <si>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</si>
  <si>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</si>
  <si>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</si>
  <si>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</si>
  <si>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</si>
  <si>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</si>
  <si>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</si>
  <si>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</si>
  <si>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</si>
  <si>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</si>
  <si>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</si>
  <si>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</si>
  <si>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</si>
  <si>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</si>
  <si>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</si>
  <si>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</si>
  <si>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</si>
  <si>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</si>
  <si>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</si>
  <si>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</si>
  <si>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</si>
  <si>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</si>
  <si>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</si>
  <si>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</si>
  <si>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</si>
  <si>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</si>
  <si>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</si>
  <si>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</si>
  <si>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</si>
  <si>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</si>
  <si>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</si>
  <si>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</si>
  <si>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</si>
  <si>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</si>
  <si>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</si>
  <si>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</si>
  <si>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</si>
  <si>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</si>
  <si>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</si>
  <si>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</si>
  <si>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</si>
  <si>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</si>
  <si>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</si>
  <si>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</si>
  <si>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</si>
  <si>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</si>
  <si>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</si>
  <si>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</si>
  <si>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</si>
  <si>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</si>
  <si>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</si>
  <si>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</si>
  <si>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</si>
  <si>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</si>
  <si>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</si>
  <si>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</si>
  <si>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千葉県市川市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</si>
  <si>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</si>
  <si>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</si>
  <si>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</si>
  <si>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</si>
  <si>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</si>
  <si>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</si>
  <si>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</si>
  <si>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</si>
  <si>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</si>
  <si>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</si>
  <si>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</si>
  <si>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</si>
  <si>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</si>
  <si>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</si>
  <si>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</si>
  <si>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</si>
  <si>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</si>
  <si>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</si>
  <si>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</si>
  <si>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</si>
  <si>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</si>
  <si>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</si>
  <si>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</si>
  <si>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</si>
  <si>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</si>
  <si>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</si>
  <si>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</si>
  <si>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</si>
  <si>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</si>
  <si>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</si>
  <si>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</si>
  <si>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</si>
  <si>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</si>
  <si>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</si>
  <si>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</si>
  <si>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</si>
  <si>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</si>
  <si>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</si>
  <si>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</si>
  <si>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</si>
  <si>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</si>
  <si>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</si>
  <si>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</si>
  <si>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</si>
  <si>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</si>
  <si>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</si>
  <si>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</si>
  <si>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</si>
  <si>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</si>
  <si>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</si>
  <si>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</si>
  <si>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</si>
  <si>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</si>
  <si>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</si>
  <si>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</si>
  <si>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</si>
  <si>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</si>
  <si>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</si>
  <si>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</si>
  <si>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</si>
  <si>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</si>
  <si>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</si>
  <si>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</si>
  <si>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</si>
  <si>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</si>
  <si>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</si>
  <si>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</si>
  <si>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</si>
  <si>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</si>
  <si>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</si>
  <si>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</si>
  <si>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</si>
  <si>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</si>
  <si>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</si>
  <si>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</si>
  <si>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</si>
  <si>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</si>
  <si>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</si>
  <si>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</si>
  <si>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</si>
  <si>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</si>
  <si>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</si>
  <si>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</si>
  <si>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</si>
  <si>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</si>
  <si>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</si>
  <si>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</si>
  <si>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</si>
  <si>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</si>
  <si>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</si>
  <si>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</si>
  <si>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</si>
  <si>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</si>
  <si>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</si>
  <si>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</si>
  <si>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</si>
  <si>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</si>
  <si>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</si>
  <si>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</si>
  <si>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</si>
  <si>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</si>
  <si>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</si>
  <si>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</si>
  <si>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</si>
  <si>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</si>
  <si>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</si>
  <si>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</si>
  <si>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</si>
  <si>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</si>
  <si>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</si>
  <si>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</si>
  <si>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</si>
  <si>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</si>
  <si>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</si>
  <si>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</si>
  <si>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</si>
  <si>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</si>
  <si>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</si>
  <si>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</si>
  <si>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</si>
  <si>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</si>
  <si>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</si>
  <si>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</si>
  <si>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</si>
  <si>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</si>
  <si>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</si>
  <si>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</si>
  <si>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</si>
  <si>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</si>
  <si>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</si>
  <si>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</si>
  <si>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</si>
  <si>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</si>
  <si>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</si>
  <si>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</si>
  <si>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</si>
  <si>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</si>
  <si>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</si>
  <si>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</si>
  <si>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</si>
  <si>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</si>
  <si>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</si>
  <si>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</si>
  <si>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</si>
  <si>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</si>
  <si>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</si>
  <si>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</si>
  <si>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</si>
  <si>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</si>
  <si>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千葉県市川市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</si>
  <si>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</si>
  <si>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</si>
  <si>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</si>
  <si>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</si>
  <si>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</si>
  <si>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</si>
  <si>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</si>
  <si>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</si>
  <si>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</si>
  <si>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</si>
  <si>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</si>
  <si>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</si>
  <si>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</si>
  <si>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</si>
  <si>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</si>
  <si>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</si>
  <si>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</si>
  <si>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</si>
  <si>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</si>
  <si>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</si>
  <si>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</si>
  <si>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</si>
  <si>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</si>
  <si>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</si>
  <si>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</si>
  <si>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</si>
  <si>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</si>
  <si>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</si>
  <si>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</si>
  <si>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</si>
  <si>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</si>
  <si>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</si>
  <si>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</si>
  <si>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</si>
  <si>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</si>
  <si>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</si>
  <si>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</si>
  <si>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</si>
  <si>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</si>
  <si>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</si>
  <si>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</si>
  <si>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</si>
  <si>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</si>
  <si>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</si>
  <si>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</si>
  <si>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</si>
  <si>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</si>
  <si>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</si>
  <si>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</si>
  <si>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</si>
  <si>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</si>
  <si>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</si>
  <si>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</si>
  <si>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</si>
  <si>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</si>
  <si>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</si>
  <si>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</si>
  <si>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</si>
  <si>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</si>
  <si>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</si>
  <si>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</si>
  <si>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</si>
  <si>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</si>
  <si>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</si>
  <si>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</si>
  <si>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</si>
  <si>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</si>
  <si>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</si>
  <si>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</si>
  <si>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</si>
  <si>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</si>
  <si>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</si>
  <si>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</si>
  <si>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</si>
  <si>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</si>
  <si>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</si>
  <si>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</si>
  <si>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</si>
  <si>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</si>
  <si>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</si>
  <si>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</si>
  <si>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</si>
  <si>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</si>
  <si>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</si>
  <si>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</si>
  <si>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</si>
  <si>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</si>
  <si>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</si>
  <si>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</si>
  <si>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</si>
  <si>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</si>
  <si>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</si>
  <si>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</si>
  <si>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</si>
  <si>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</si>
  <si>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</si>
  <si>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</si>
  <si>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</si>
  <si>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</si>
  <si>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</si>
  <si>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</si>
  <si>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</si>
  <si>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</si>
  <si>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</si>
  <si>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</si>
  <si>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</si>
  <si>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</si>
  <si>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</si>
  <si>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</si>
  <si>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</si>
  <si>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</si>
  <si>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</si>
  <si>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</si>
  <si>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</si>
  <si>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</si>
  <si>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</si>
  <si>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</si>
  <si>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</si>
  <si>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</si>
  <si>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</si>
  <si>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</si>
  <si>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</si>
  <si>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</si>
  <si>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</si>
  <si>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</si>
  <si>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</si>
  <si>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</si>
  <si>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</si>
  <si>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</si>
  <si>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</si>
  <si>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</si>
  <si>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</si>
  <si>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</si>
  <si>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</si>
  <si>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</si>
  <si>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</si>
  <si>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</si>
  <si>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</si>
  <si>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</si>
  <si>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</si>
  <si>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</si>
  <si>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</si>
  <si>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</si>
  <si>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</si>
  <si>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</si>
  <si>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</si>
  <si>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</si>
  <si>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</si>
  <si>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</si>
  <si>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</si>
  <si>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</si>
  <si>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</si>
  <si>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</si>
  <si>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</si>
  <si>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</si>
  <si>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</si>
  <si>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</si>
  <si>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</si>
  <si>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</si>
  <si>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</si>
  <si>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</si>
  <si>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</si>
  <si>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</si>
  <si>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</si>
  <si>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</si>
  <si>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</si>
  <si>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</si>
  <si>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</si>
  <si>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</si>
  <si>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</si>
  <si>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</si>
  <si>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</si>
  <si>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</si>
  <si>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</si>
  <si>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</si>
  <si>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</si>
  <si>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</si>
  <si>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</si>
  <si>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</si>
  <si>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</si>
  <si>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</si>
  <si>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</si>
  <si>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</si>
  <si>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</si>
  <si>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</si>
  <si>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</si>
  <si>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</si>
  <si>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</si>
  <si>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</si>
  <si>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t>
  </si>
  <si>
    <t>一般会計</t>
  </si>
  <si>
    <t>病院事業会計</t>
  </si>
  <si>
    <t>下水道事業会計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</si>
  <si>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</si>
  <si>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</si>
  <si>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</si>
  <si>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</si>
  <si>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</si>
  <si>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</si>
  <si>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</si>
  <si>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</si>
  <si>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</si>
  <si>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</si>
  <si>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</si>
  <si>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</si>
  <si>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</si>
  <si>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</si>
  <si>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</si>
  <si>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</si>
  <si>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</si>
  <si>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</si>
  <si>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</si>
  <si>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</si>
  <si>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本八幡ビル</t>
    <rPh sb="0" eb="1">
      <t>モト</t>
    </rPh>
    <rPh sb="1" eb="3">
      <t>ヤワタ</t>
    </rPh>
    <phoneticPr fontId="2"/>
  </si>
  <si>
    <t>ジェイコム市川</t>
    <rPh sb="5" eb="7">
      <t>イチカワ</t>
    </rPh>
    <phoneticPr fontId="2"/>
  </si>
  <si>
    <t>市川市土地開発公社</t>
    <rPh sb="0" eb="3">
      <t>イチカワシ</t>
    </rPh>
    <rPh sb="3" eb="5">
      <t>トチ</t>
    </rPh>
    <rPh sb="5" eb="7">
      <t>カイハツ</t>
    </rPh>
    <rPh sb="7" eb="9">
      <t>コウシャ</t>
    </rPh>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</si>
  <si>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</si>
  <si>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職員退職手当基金</t>
    <rPh sb="0" eb="2">
      <t>ショクイン</t>
    </rPh>
    <rPh sb="2" eb="4">
      <t>タイショク</t>
    </rPh>
    <rPh sb="4" eb="6">
      <t>テアテ</t>
    </rPh>
    <rPh sb="6" eb="8">
      <t>キキン</t>
    </rPh>
    <phoneticPr fontId="2"/>
  </si>
  <si>
    <t>庁舎整備基金</t>
    <rPh sb="0" eb="2">
      <t>チョウシャ</t>
    </rPh>
    <rPh sb="2" eb="4">
      <t>セイビ</t>
    </rPh>
    <rPh sb="4" eb="6">
      <t>キキン</t>
    </rPh>
    <phoneticPr fontId="2"/>
  </si>
  <si>
    <t>大畑忞教育基金</t>
    <rPh sb="0" eb="2">
      <t>オオハタ</t>
    </rPh>
    <rPh sb="2" eb="3">
      <t>ツトム</t>
    </rPh>
    <rPh sb="3" eb="5">
      <t>キョウイク</t>
    </rPh>
    <rPh sb="5" eb="7">
      <t>キキン</t>
    </rPh>
    <phoneticPr fontId="2"/>
  </si>
  <si>
    <t>福祉基金</t>
    <rPh sb="0" eb="2">
      <t>フクシ</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</si>
</sst>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311D-47FD-B9E8-D7521D6A9E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20290</c:v>
                </c:pt>
                <c:pt idx="1">
                  <c:v>24929</c:v>
                </c:pt>
                <c:pt idx="2">
                  <c:v>25864</c:v>
                </c:pt>
                <c:pt idx="3">
                  <c:v>42346</c:v>
                </c:pt>
                <c:pt idx="4">
                  <c:v>21936</c:v>
                </c:pt>
              </c:numCache>
            </c:numRef>
          </c:val>
          <c:smooth val="0"/>
          <c:extLst>
            <c:ext xmlns:c16="http://schemas.microsoft.com/office/drawing/2014/chart" uri="{C3380CC4-5D6E-409C-BE32-E72D297353CC}">
              <c16:uniqueId val="{00000001-311D-47FD-B9E8-D7521D6A9E03}"/>
            </c:ext>
          </c:extLst>
        </c:ser>
        <c:dLbls>
          <c:showLegendKey val="0"/>
          <c:showVal val="0"/>
          <c:showCatName val="0"/>
          <c:showSerName val="0"/>
          <c:showPercent val="0"/>
          <c:showBubbleSize val="0"/>
        </c:dLbls>
        <c:marker val="1"/>
        <c:smooth val="0"/>
        <c:axId val="360682584"/>
        <c:axId val="360680232"/>
      </c:lineChart>
      <c:catAx>
        <c:axId val="360682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680232"/>
        <c:crosses val="autoZero"/>
        <c:auto val="1"/>
        <c:lblAlgn val="ctr"/>
        <c:lblOffset val="100"/>
        <c:tickLblSkip val="1"/>
        <c:tickMarkSkip val="1"/>
        <c:noMultiLvlLbl val="0"/>
      </c:catAx>
      <c:valAx>
        <c:axId val="36068023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682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4.92</c:v>
                </c:pt>
                <c:pt idx="1">
                  <c:v>5.88</c:v>
                </c:pt>
                <c:pt idx="2">
                  <c:v>4.57</c:v>
                </c:pt>
                <c:pt idx="3">
                  <c:v>4.1900000000000004</c:v>
                </c:pt>
                <c:pt idx="4">
                  <c:v>5.33</c:v>
                </c:pt>
              </c:numCache>
            </c:numRef>
          </c:val>
          <c:extLst>
            <c:ext xmlns:c16="http://schemas.microsoft.com/office/drawing/2014/chart" uri="{C3380CC4-5D6E-409C-BE32-E72D297353CC}">
              <c16:uniqueId val="{00000000-D7FB-4759-A494-92DA0C869B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13.72</c:v>
                </c:pt>
                <c:pt idx="1">
                  <c:v>15.71</c:v>
                </c:pt>
                <c:pt idx="2">
                  <c:v>18.23</c:v>
                </c:pt>
                <c:pt idx="3">
                  <c:v>20.420000000000002</c:v>
                </c:pt>
                <c:pt idx="4">
                  <c:v>22</c:v>
                </c:pt>
              </c:numCache>
            </c:numRef>
          </c:val>
          <c:extLst>
            <c:ext xmlns:c16="http://schemas.microsoft.com/office/drawing/2014/chart" uri="{C3380CC4-5D6E-409C-BE32-E72D297353CC}">
              <c16:uniqueId val="{00000001-D7FB-4759-A494-92DA0C869B3D}"/>
            </c:ext>
          </c:extLst>
        </c:ser>
        <c:dLbls>
          <c:showLegendKey val="0"/>
          <c:showVal val="0"/>
          <c:showCatName val="0"/>
          <c:showSerName val="0"/>
          <c:showPercent val="0"/>
          <c:showBubbleSize val="0"/>
        </c:dLbls>
        <c:gapWidth val="250"/>
        <c:overlap val="100"/>
        <c:axId val="360681016"/>
        <c:axId val="36068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0.76</c:v>
                </c:pt>
                <c:pt idx="1">
                  <c:v>1.1399999999999999</c:v>
                </c:pt>
                <c:pt idx="2">
                  <c:v>-1.07</c:v>
                </c:pt>
                <c:pt idx="3">
                  <c:v>0.28999999999999998</c:v>
                </c:pt>
                <c:pt idx="4">
                  <c:v>1.27</c:v>
                </c:pt>
              </c:numCache>
            </c:numRef>
          </c:val>
          <c:smooth val="0"/>
          <c:extLst>
            <c:ext xmlns:c16="http://schemas.microsoft.com/office/drawing/2014/chart" uri="{C3380CC4-5D6E-409C-BE32-E72D297353CC}">
              <c16:uniqueId val="{00000002-D7FB-4759-A494-92DA0C869B3D}"/>
            </c:ext>
          </c:extLst>
        </c:ser>
        <c:dLbls>
          <c:showLegendKey val="0"/>
          <c:showVal val="0"/>
          <c:showCatName val="0"/>
          <c:showSerName val="0"/>
          <c:showPercent val="0"/>
          <c:showBubbleSize val="0"/>
        </c:dLbls>
        <c:marker val="1"/>
        <c:smooth val="0"/>
        <c:axId val="360681016"/>
        <c:axId val="360682192"/>
      </c:lineChart>
      <c:catAx>
        <c:axId val="36068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682192"/>
        <c:crosses val="autoZero"/>
        <c:auto val="1"/>
        <c:lblAlgn val="ctr"/>
        <c:lblOffset val="100"/>
        <c:tickLblSkip val="1"/>
        <c:tickMarkSkip val="1"/>
        <c:noMultiLvlLbl val="0"/>
      </c:catAx>
      <c:valAx>
        <c:axId val="36068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81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0.25</c:v>
                </c:pt>
                <c:pt idx="2">
                  <c:v>#N/A</c:v>
                </c:pt>
                <c:pt idx="3">
                  <c:v>0.31</c:v>
                </c:pt>
                <c:pt idx="4">
                  <c:v>#N/A</c:v>
                </c:pt>
                <c:pt idx="5">
                  <c:v>0.28999999999999998</c:v>
                </c:pt>
                <c:pt idx="6">
                  <c:v>#N/A</c:v>
                </c:pt>
                <c:pt idx="7">
                  <c:v>2.1800000000000002</c:v>
                </c:pt>
                <c:pt idx="8">
                  <c:v>0</c:v>
                </c:pt>
                <c:pt idx="9">
                  <c:v>0</c:v>
                </c:pt>
              </c:numCache>
            </c:numRef>
          </c:val>
          <c:extLst>
            <c:ext xmlns:c16="http://schemas.microsoft.com/office/drawing/2014/chart" uri="{C3380CC4-5D6E-409C-BE32-E72D297353CC}">
              <c16:uniqueId val="{00000000-2387-42CE-AFB7-0991517C83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87-42CE-AFB7-0991517C83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87-42CE-AFB7-0991517C83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87-42CE-AFB7-0991517C83A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2387-42CE-AFB7-0991517C83A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1.73</c:v>
                </c:pt>
                <c:pt idx="2">
                  <c:v>#N/A</c:v>
                </c:pt>
                <c:pt idx="3">
                  <c:v>0.9</c:v>
                </c:pt>
                <c:pt idx="4">
                  <c:v>#N/A</c:v>
                </c:pt>
                <c:pt idx="5">
                  <c:v>0.82</c:v>
                </c:pt>
                <c:pt idx="6">
                  <c:v>#N/A</c:v>
                </c:pt>
                <c:pt idx="7">
                  <c:v>0.83</c:v>
                </c:pt>
                <c:pt idx="8">
                  <c:v>#N/A</c:v>
                </c:pt>
                <c:pt idx="9">
                  <c:v>0.21</c:v>
                </c:pt>
              </c:numCache>
            </c:numRef>
          </c:val>
          <c:extLst>
            <c:ext xmlns:c16="http://schemas.microsoft.com/office/drawing/2014/chart" uri="{C3380CC4-5D6E-409C-BE32-E72D297353CC}">
              <c16:uniqueId val="{00000005-2387-42CE-AFB7-0991517C83A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0.37</c:v>
                </c:pt>
                <c:pt idx="2">
                  <c:v>#N/A</c:v>
                </c:pt>
                <c:pt idx="3">
                  <c:v>0.81</c:v>
                </c:pt>
                <c:pt idx="4">
                  <c:v>#N/A</c:v>
                </c:pt>
                <c:pt idx="5">
                  <c:v>0.53</c:v>
                </c:pt>
                <c:pt idx="6">
                  <c:v>#N/A</c:v>
                </c:pt>
                <c:pt idx="7">
                  <c:v>0.47</c:v>
                </c:pt>
                <c:pt idx="8">
                  <c:v>#N/A</c:v>
                </c:pt>
                <c:pt idx="9">
                  <c:v>0.36</c:v>
                </c:pt>
              </c:numCache>
            </c:numRef>
          </c:val>
          <c:extLst>
            <c:ext xmlns:c16="http://schemas.microsoft.com/office/drawing/2014/chart" uri="{C3380CC4-5D6E-409C-BE32-E72D297353CC}">
              <c16:uniqueId val="{00000006-2387-42CE-AFB7-0991517C83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0.46</c:v>
                </c:pt>
              </c:numCache>
            </c:numRef>
          </c:val>
          <c:extLst>
            <c:ext xmlns:c16="http://schemas.microsoft.com/office/drawing/2014/chart" uri="{C3380CC4-5D6E-409C-BE32-E72D297353CC}">
              <c16:uniqueId val="{00000007-2387-42CE-AFB7-0991517C83A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3.34</c:v>
                </c:pt>
                <c:pt idx="2">
                  <c:v>#N/A</c:v>
                </c:pt>
                <c:pt idx="3">
                  <c:v>3.05</c:v>
                </c:pt>
                <c:pt idx="4">
                  <c:v>#N/A</c:v>
                </c:pt>
                <c:pt idx="5">
                  <c:v>2.66</c:v>
                </c:pt>
                <c:pt idx="6">
                  <c:v>#N/A</c:v>
                </c:pt>
                <c:pt idx="7">
                  <c:v>2.4700000000000002</c:v>
                </c:pt>
                <c:pt idx="8">
                  <c:v>#N/A</c:v>
                </c:pt>
                <c:pt idx="9">
                  <c:v>2.13</c:v>
                </c:pt>
              </c:numCache>
            </c:numRef>
          </c:val>
          <c:extLst>
            <c:ext xmlns:c16="http://schemas.microsoft.com/office/drawing/2014/chart" uri="{C3380CC4-5D6E-409C-BE32-E72D297353CC}">
              <c16:uniqueId val="{00000008-2387-42CE-AFB7-0991517C83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4.91</c:v>
                </c:pt>
                <c:pt idx="2">
                  <c:v>#N/A</c:v>
                </c:pt>
                <c:pt idx="3">
                  <c:v>5.87</c:v>
                </c:pt>
                <c:pt idx="4">
                  <c:v>#N/A</c:v>
                </c:pt>
                <c:pt idx="5">
                  <c:v>4.5599999999999996</c:v>
                </c:pt>
                <c:pt idx="6">
                  <c:v>#N/A</c:v>
                </c:pt>
                <c:pt idx="7">
                  <c:v>4.1900000000000004</c:v>
                </c:pt>
                <c:pt idx="8">
                  <c:v>#N/A</c:v>
                </c:pt>
                <c:pt idx="9">
                  <c:v>5.33</c:v>
                </c:pt>
              </c:numCache>
            </c:numRef>
          </c:val>
          <c:extLst>
            <c:ext xmlns:c16="http://schemas.microsoft.com/office/drawing/2014/chart" uri="{C3380CC4-5D6E-409C-BE32-E72D297353CC}">
              <c16:uniqueId val="{00000009-2387-42CE-AFB7-0991517C83AC}"/>
            </c:ext>
          </c:extLst>
        </c:ser>
        <c:dLbls>
          <c:showLegendKey val="0"/>
          <c:showVal val="0"/>
          <c:showCatName val="0"/>
          <c:showSerName val="0"/>
          <c:showPercent val="0"/>
          <c:showBubbleSize val="0"/>
        </c:dLbls>
        <c:gapWidth val="150"/>
        <c:overlap val="100"/>
        <c:axId val="360686504"/>
        <c:axId val="360685328"/>
      </c:barChart>
      <c:catAx>
        <c:axId val="36068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685328"/>
        <c:crosses val="autoZero"/>
        <c:auto val="1"/>
        <c:lblAlgn val="ctr"/>
        <c:lblOffset val="100"/>
        <c:tickLblSkip val="1"/>
        <c:tickMarkSkip val="1"/>
        <c:noMultiLvlLbl val="0"/>
      </c:catAx>
      <c:valAx>
        <c:axId val="360685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8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11855</c:v>
                </c:pt>
                <c:pt idx="5">
                  <c:v>10482</c:v>
                </c:pt>
                <c:pt idx="8">
                  <c:v>10267</c:v>
                </c:pt>
                <c:pt idx="11">
                  <c:v>10159</c:v>
                </c:pt>
                <c:pt idx="14">
                  <c:v>9681</c:v>
                </c:pt>
              </c:numCache>
            </c:numRef>
          </c:val>
          <c:extLst>
            <c:ext xmlns:c16="http://schemas.microsoft.com/office/drawing/2014/chart" uri="{C3380CC4-5D6E-409C-BE32-E72D297353CC}">
              <c16:uniqueId val="{00000000-8D80-437D-BB4C-C9F84F240B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80-437D-BB4C-C9F84F240B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1469</c:v>
                </c:pt>
                <c:pt idx="3">
                  <c:v>1880</c:v>
                </c:pt>
                <c:pt idx="6">
                  <c:v>1941</c:v>
                </c:pt>
                <c:pt idx="9">
                  <c:v>2232</c:v>
                </c:pt>
                <c:pt idx="12">
                  <c:v>1663</c:v>
                </c:pt>
              </c:numCache>
            </c:numRef>
          </c:val>
          <c:extLst>
            <c:ext xmlns:c16="http://schemas.microsoft.com/office/drawing/2014/chart" uri="{C3380CC4-5D6E-409C-BE32-E72D297353CC}">
              <c16:uniqueId val="{00000002-8D80-437D-BB4C-C9F84F240B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80-437D-BB4C-C9F84F240B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1412</c:v>
                </c:pt>
                <c:pt idx="3">
                  <c:v>1483</c:v>
                </c:pt>
                <c:pt idx="6">
                  <c:v>1302</c:v>
                </c:pt>
                <c:pt idx="9">
                  <c:v>1316</c:v>
                </c:pt>
                <c:pt idx="12">
                  <c:v>1283</c:v>
                </c:pt>
              </c:numCache>
            </c:numRef>
          </c:val>
          <c:extLst>
            <c:ext xmlns:c16="http://schemas.microsoft.com/office/drawing/2014/chart" uri="{C3380CC4-5D6E-409C-BE32-E72D297353CC}">
              <c16:uniqueId val="{00000004-8D80-437D-BB4C-C9F84F240B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67</c:v>
                </c:pt>
                <c:pt idx="3">
                  <c:v>50</c:v>
                </c:pt>
                <c:pt idx="6">
                  <c:v>33</c:v>
                </c:pt>
                <c:pt idx="9">
                  <c:v>17</c:v>
                </c:pt>
                <c:pt idx="12">
                  <c:v>0</c:v>
                </c:pt>
              </c:numCache>
            </c:numRef>
          </c:val>
          <c:extLst>
            <c:ext xmlns:c16="http://schemas.microsoft.com/office/drawing/2014/chart" uri="{C3380CC4-5D6E-409C-BE32-E72D297353CC}">
              <c16:uniqueId val="{00000005-8D80-437D-BB4C-C9F84F240B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83</c:v>
                </c:pt>
                <c:pt idx="12">
                  <c:v>0</c:v>
                </c:pt>
              </c:numCache>
            </c:numRef>
          </c:val>
          <c:extLst>
            <c:ext xmlns:c16="http://schemas.microsoft.com/office/drawing/2014/chart" uri="{C3380CC4-5D6E-409C-BE32-E72D297353CC}">
              <c16:uniqueId val="{00000006-8D80-437D-BB4C-C9F84F240B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8384</c:v>
                </c:pt>
                <c:pt idx="3">
                  <c:v>7090</c:v>
                </c:pt>
                <c:pt idx="6">
                  <c:v>7575</c:v>
                </c:pt>
                <c:pt idx="9">
                  <c:v>7623</c:v>
                </c:pt>
                <c:pt idx="12">
                  <c:v>8221</c:v>
                </c:pt>
              </c:numCache>
            </c:numRef>
          </c:val>
          <c:extLst>
            <c:ext xmlns:c16="http://schemas.microsoft.com/office/drawing/2014/chart" uri="{C3380CC4-5D6E-409C-BE32-E72D297353CC}">
              <c16:uniqueId val="{00000007-8D80-437D-BB4C-C9F84F240B09}"/>
            </c:ext>
          </c:extLst>
        </c:ser>
        <c:dLbls>
          <c:showLegendKey val="0"/>
          <c:showVal val="0"/>
          <c:showCatName val="0"/>
          <c:showSerName val="0"/>
          <c:showPercent val="0"/>
          <c:showBubbleSize val="0"/>
        </c:dLbls>
        <c:gapWidth val="100"/>
        <c:overlap val="100"/>
        <c:axId val="360683760"/>
        <c:axId val="50347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-523</c:v>
                </c:pt>
                <c:pt idx="2">
                  <c:v>#N/A</c:v>
                </c:pt>
                <c:pt idx="3">
                  <c:v>#N/A</c:v>
                </c:pt>
                <c:pt idx="4">
                  <c:v>21</c:v>
                </c:pt>
                <c:pt idx="5">
                  <c:v>#N/A</c:v>
                </c:pt>
                <c:pt idx="6">
                  <c:v>#N/A</c:v>
                </c:pt>
                <c:pt idx="7">
                  <c:v>584</c:v>
                </c:pt>
                <c:pt idx="8">
                  <c:v>#N/A</c:v>
                </c:pt>
                <c:pt idx="9">
                  <c:v>#N/A</c:v>
                </c:pt>
                <c:pt idx="10">
                  <c:v>1112</c:v>
                </c:pt>
                <c:pt idx="11">
                  <c:v>#N/A</c:v>
                </c:pt>
                <c:pt idx="12">
                  <c:v>#N/A</c:v>
                </c:pt>
                <c:pt idx="13">
                  <c:v>1486</c:v>
                </c:pt>
                <c:pt idx="14">
                  <c:v>#N/A</c:v>
                </c:pt>
              </c:numCache>
            </c:numRef>
          </c:val>
          <c:smooth val="0"/>
          <c:extLst>
            <c:ext xmlns:c16="http://schemas.microsoft.com/office/drawing/2014/chart" uri="{C3380CC4-5D6E-409C-BE32-E72D297353CC}">
              <c16:uniqueId val="{00000008-8D80-437D-BB4C-C9F84F240B09}"/>
            </c:ext>
          </c:extLst>
        </c:ser>
        <c:dLbls>
          <c:showLegendKey val="0"/>
          <c:showVal val="0"/>
          <c:showCatName val="0"/>
          <c:showSerName val="0"/>
          <c:showPercent val="0"/>
          <c:showBubbleSize val="0"/>
        </c:dLbls>
        <c:marker val="1"/>
        <c:smooth val="0"/>
        <c:axId val="360683760"/>
        <c:axId val="503474880"/>
      </c:lineChart>
      <c:catAx>
        <c:axId val="36068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474880"/>
        <c:crosses val="autoZero"/>
        <c:auto val="1"/>
        <c:lblAlgn val="ctr"/>
        <c:lblOffset val="100"/>
        <c:tickLblSkip val="1"/>
        <c:tickMarkSkip val="1"/>
        <c:noMultiLvlLbl val="0"/>
      </c:catAx>
      <c:valAx>
        <c:axId val="50347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68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65748</c:v>
                </c:pt>
                <c:pt idx="5">
                  <c:v>63821</c:v>
                </c:pt>
                <c:pt idx="8">
                  <c:v>57959</c:v>
                </c:pt>
                <c:pt idx="11">
                  <c:v>56182</c:v>
                </c:pt>
                <c:pt idx="14">
                  <c:v>52919</c:v>
                </c:pt>
              </c:numCache>
            </c:numRef>
          </c:val>
          <c:extLst>
            <c:ext xmlns:c16="http://schemas.microsoft.com/office/drawing/2014/chart" uri="{C3380CC4-5D6E-409C-BE32-E72D297353CC}">
              <c16:uniqueId val="{00000000-F98D-4A4D-9AD1-19AC3383F3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33353</c:v>
                </c:pt>
                <c:pt idx="5">
                  <c:v>32926</c:v>
                </c:pt>
                <c:pt idx="8">
                  <c:v>32544</c:v>
                </c:pt>
                <c:pt idx="11">
                  <c:v>31452</c:v>
                </c:pt>
                <c:pt idx="14">
                  <c:v>30208</c:v>
                </c:pt>
              </c:numCache>
            </c:numRef>
          </c:val>
          <c:extLst>
            <c:ext xmlns:c16="http://schemas.microsoft.com/office/drawing/2014/chart" uri="{C3380CC4-5D6E-409C-BE32-E72D297353CC}">
              <c16:uniqueId val="{00000001-F98D-4A4D-9AD1-19AC3383F3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21906</c:v>
                </c:pt>
                <c:pt idx="5">
                  <c:v>26376</c:v>
                </c:pt>
                <c:pt idx="8">
                  <c:v>30247</c:v>
                </c:pt>
                <c:pt idx="11">
                  <c:v>31840</c:v>
                </c:pt>
                <c:pt idx="14">
                  <c:v>35072</c:v>
                </c:pt>
              </c:numCache>
            </c:numRef>
          </c:val>
          <c:extLst>
            <c:ext xmlns:c16="http://schemas.microsoft.com/office/drawing/2014/chart" uri="{C3380CC4-5D6E-409C-BE32-E72D297353CC}">
              <c16:uniqueId val="{00000002-F98D-4A4D-9AD1-19AC3383F3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8D-4A4D-9AD1-19AC3383F3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8D-4A4D-9AD1-19AC3383F3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22</c:v>
                </c:pt>
                <c:pt idx="3">
                  <c:v>10</c:v>
                </c:pt>
                <c:pt idx="6">
                  <c:v>12</c:v>
                </c:pt>
                <c:pt idx="9">
                  <c:v>33</c:v>
                </c:pt>
                <c:pt idx="12">
                  <c:v>20</c:v>
                </c:pt>
              </c:numCache>
            </c:numRef>
          </c:val>
          <c:extLst>
            <c:ext xmlns:c16="http://schemas.microsoft.com/office/drawing/2014/chart" uri="{C3380CC4-5D6E-409C-BE32-E72D297353CC}">
              <c16:uniqueId val="{00000005-F98D-4A4D-9AD1-19AC3383F3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29460</c:v>
                </c:pt>
                <c:pt idx="3">
                  <c:v>27296</c:v>
                </c:pt>
                <c:pt idx="6">
                  <c:v>25967</c:v>
                </c:pt>
                <c:pt idx="9">
                  <c:v>25080</c:v>
                </c:pt>
                <c:pt idx="12">
                  <c:v>23591</c:v>
                </c:pt>
              </c:numCache>
            </c:numRef>
          </c:val>
          <c:extLst>
            <c:ext xmlns:c16="http://schemas.microsoft.com/office/drawing/2014/chart" uri="{C3380CC4-5D6E-409C-BE32-E72D297353CC}">
              <c16:uniqueId val="{00000006-F98D-4A4D-9AD1-19AC3383F3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98D-4A4D-9AD1-19AC3383F3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14986</c:v>
                </c:pt>
                <c:pt idx="3">
                  <c:v>15898</c:v>
                </c:pt>
                <c:pt idx="6">
                  <c:v>15507</c:v>
                </c:pt>
                <c:pt idx="9">
                  <c:v>16154</c:v>
                </c:pt>
                <c:pt idx="12">
                  <c:v>15972</c:v>
                </c:pt>
              </c:numCache>
            </c:numRef>
          </c:val>
          <c:extLst>
            <c:ext xmlns:c16="http://schemas.microsoft.com/office/drawing/2014/chart" uri="{C3380CC4-5D6E-409C-BE32-E72D297353CC}">
              <c16:uniqueId val="{00000008-F98D-4A4D-9AD1-19AC3383F3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8655</c:v>
                </c:pt>
                <c:pt idx="3">
                  <c:v>7304</c:v>
                </c:pt>
                <c:pt idx="6">
                  <c:v>5974</c:v>
                </c:pt>
                <c:pt idx="9">
                  <c:v>4943</c:v>
                </c:pt>
                <c:pt idx="12">
                  <c:v>6419</c:v>
                </c:pt>
              </c:numCache>
            </c:numRef>
          </c:val>
          <c:extLst>
            <c:ext xmlns:c16="http://schemas.microsoft.com/office/drawing/2014/chart" uri="{C3380CC4-5D6E-409C-BE32-E72D297353CC}">
              <c16:uniqueId val="{00000009-F98D-4A4D-9AD1-19AC3383F3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61961</c:v>
                </c:pt>
                <c:pt idx="3">
                  <c:v>60294</c:v>
                </c:pt>
                <c:pt idx="6">
                  <c:v>60022</c:v>
                </c:pt>
                <c:pt idx="9">
                  <c:v>61690</c:v>
                </c:pt>
                <c:pt idx="12">
                  <c:v>57368</c:v>
                </c:pt>
              </c:numCache>
            </c:numRef>
          </c:val>
          <c:extLst>
            <c:ext xmlns:c16="http://schemas.microsoft.com/office/drawing/2014/chart" uri="{C3380CC4-5D6E-409C-BE32-E72D297353CC}">
              <c16:uniqueId val="{0000000A-F98D-4A4D-9AD1-19AC3383F334}"/>
            </c:ext>
          </c:extLst>
        </c:ser>
        <c:dLbls>
          <c:showLegendKey val="0"/>
          <c:showVal val="0"/>
          <c:showCatName val="0"/>
          <c:showSerName val="0"/>
          <c:showPercent val="0"/>
          <c:showBubbleSize val="0"/>
        </c:dLbls>
        <c:gapWidth val="100"/>
        <c:overlap val="100"/>
        <c:axId val="503475664"/>
        <c:axId val="503476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8D-4A4D-9AD1-19AC3383F334}"/>
            </c:ext>
          </c:extLst>
        </c:ser>
        <c:dLbls>
          <c:showLegendKey val="0"/>
          <c:showVal val="0"/>
          <c:showCatName val="0"/>
          <c:showSerName val="0"/>
          <c:showPercent val="0"/>
          <c:showBubbleSize val="0"/>
        </c:dLbls>
        <c:marker val="1"/>
        <c:smooth val="0"/>
        <c:axId val="503475664"/>
        <c:axId val="503476840"/>
      </c:lineChart>
      <c:catAx>
        <c:axId val="50347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3476840"/>
        <c:crosses val="autoZero"/>
        <c:auto val="1"/>
        <c:lblAlgn val="ctr"/>
        <c:lblOffset val="100"/>
        <c:tickLblSkip val="1"/>
        <c:tickMarkSkip val="1"/>
        <c:noMultiLvlLbl val="0"/>
      </c:catAx>
      <c:valAx>
        <c:axId val="503476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47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15190</c:v>
                </c:pt>
                <c:pt idx="1">
                  <c:v>17207</c:v>
                </c:pt>
                <c:pt idx="2">
                  <c:v>19025</c:v>
                </c:pt>
              </c:numCache>
            </c:numRef>
          </c:val>
          <c:extLst>
            <c:ext xmlns:c16="http://schemas.microsoft.com/office/drawing/2014/chart" uri="{C3380CC4-5D6E-409C-BE32-E72D297353CC}">
              <c16:uniqueId val="{00000000-5E35-4BEF-AB34-D80632F6FC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5E35-4BEF-AB34-D80632F6FC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11926</c:v>
                </c:pt>
                <c:pt idx="1">
                  <c:v>11376</c:v>
                </c:pt>
                <c:pt idx="2">
                  <c:v>12638</c:v>
                </c:pt>
              </c:numCache>
            </c:numRef>
          </c:val>
          <c:extLst>
            <c:ext xmlns:c16="http://schemas.microsoft.com/office/drawing/2014/chart" uri="{C3380CC4-5D6E-409C-BE32-E72D297353CC}">
              <c16:uniqueId val="{00000002-5E35-4BEF-AB34-D80632F6FC59}"/>
            </c:ext>
          </c:extLst>
        </c:ser>
        <c:dLbls>
          <c:showLegendKey val="0"/>
          <c:showVal val="0"/>
          <c:showCatName val="0"/>
          <c:showSerName val="0"/>
          <c:showPercent val="0"/>
          <c:showBubbleSize val="0"/>
        </c:dLbls>
        <c:gapWidth val="120"/>
        <c:overlap val="100"/>
        <c:axId val="503471352"/>
        <c:axId val="503471744"/>
      </c:barChart>
      <c:catAx>
        <c:axId val="50347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471744"/>
        <c:crosses val="autoZero"/>
        <c:auto val="1"/>
        <c:lblAlgn val="ctr"/>
        <c:lblOffset val="100"/>
        <c:tickLblSkip val="1"/>
        <c:tickMarkSkip val="1"/>
        <c:noMultiLvlLbl val="0"/>
      </c:catAx>
      <c:valAx>
        <c:axId val="503471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47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元利償還金が、本庁舎整備事業債の償還が開始したことなどにより</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億円の増加となり、単年度の実質公債費比率は</a:t>
          </a:r>
          <a:r>
            <a:rPr kumimoji="1" lang="en-US" altLang="ja-JP" sz="1200">
              <a:latin typeface="ＭＳ ゴシック" pitchFamily="49" charset="-128"/>
              <a:ea typeface="ＭＳ ゴシック" pitchFamily="49" charset="-128"/>
            </a:rPr>
            <a:t>0.4</a:t>
          </a:r>
          <a:r>
            <a:rPr kumimoji="1" lang="ja-JP" altLang="en-US" sz="1200">
              <a:latin typeface="ＭＳ ゴシック" pitchFamily="49" charset="-128"/>
              <a:ea typeface="ＭＳ ゴシック" pitchFamily="49" charset="-128"/>
            </a:rPr>
            <a:t>ポイントの増加となったものの、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ヵ年平均では類似団体平均値を下回る</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％と良好な水準を維持している。</a:t>
          </a:r>
        </a:p>
        <a:p>
          <a:r>
            <a:rPr kumimoji="1" lang="ja-JP" altLang="en-US" sz="1200">
              <a:latin typeface="ＭＳ ゴシック" pitchFamily="49" charset="-128"/>
              <a:ea typeface="ＭＳ ゴシック" pitchFamily="49" charset="-128"/>
            </a:rPr>
            <a:t>　今後は、公共施設の更新を控えているが、債務費用が過度に財政を圧迫することのない範囲で数値の保持を図っていく。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減債基金については、市債の残高が減少したこと等により、市債管理基金の役割を終えたと判断したことから、平成</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年度末をもって同基金を廃止している。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将来負担額については、債務負担行為に基づく支出予定額が増加したものの、市債発行額が少なかったために地方債現在高が</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千万円減少し、また退職手当負担見込額が減となったことにより、</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千万円の減となった。</a:t>
          </a:r>
        </a:p>
        <a:p>
          <a:r>
            <a:rPr kumimoji="1" lang="ja-JP" altLang="en-US" sz="1200">
              <a:latin typeface="ＭＳ ゴシック" pitchFamily="49" charset="-128"/>
              <a:ea typeface="ＭＳ ゴシック" pitchFamily="49" charset="-128"/>
            </a:rPr>
            <a:t>　また、充当可能財源等は、財政調整基金等の基金は増となったものの、臨時財政対策債の償還進行などにより基準財政需要額算入見込み額が減となったことから、</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千万円の減少となった。</a:t>
          </a:r>
        </a:p>
        <a:p>
          <a:r>
            <a:rPr kumimoji="1" lang="ja-JP" altLang="en-US" sz="1200">
              <a:latin typeface="ＭＳ ゴシック" pitchFamily="49" charset="-128"/>
              <a:ea typeface="ＭＳ ゴシック" pitchFamily="49" charset="-128"/>
            </a:rPr>
            <a:t>　以上により、将来負担比率は、将来負担を充当可能財源で充当しきれる結果となり、引き続き良好な水準を維持している。</a:t>
          </a:r>
        </a:p>
        <a:p>
          <a:r>
            <a:rPr kumimoji="1" lang="ja-JP" altLang="en-US" sz="1200">
              <a:latin typeface="ＭＳ ゴシック" pitchFamily="49" charset="-128"/>
              <a:ea typeface="ＭＳ ゴシック" pitchFamily="49" charset="-128"/>
            </a:rPr>
            <a:t>　今後も財政運営が圧迫されることのないよう、各種債務の的確な把握に努めるともに、充当可能財源等のさらなる確保に努め、実質的な将来負担額の抑制を図っていく。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・一般廃棄物処理施設建設等基金について、運用利子の他、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万円を積み立て、また、財政調整基金について、景気の回復等により税収が増となっていることから、運用利子の他、決算剰余金の２分の１として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適切に事業充当をしていくため減額していくこととなるが、うち、一般廃棄物処理施設建設等基金については、建替え予定年度まで積み立てを継続して行うこと、また、財政調整基金についても、決算剰余金の２分の１を積み立てていくこと、緊急対応すべき案件（震災等）への対応に備えるため、その他の取り崩しは行わないことから、全体として、基金残高は増額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・一般廃棄物処理施設建設等基金：一般廃棄物処理施設建設その他整備に要する資金を積み立てるための基金。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・職員退職手当基金：市川市職員の退職手当の財源にあてるための基金。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・庁舎整備基金：庁舎整備にかかる事業に必要な経費の財源にあてるための基金。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・大畑忞教育基金：交通遺児その他就学困難な児童及び生徒に対する援助事業等を行うための基金。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・福祉基金：高齢者、心身障がい者、母子、児童等の福祉の増進を図るための基金。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・一般廃棄物処理施設建設等基金：一般廃棄物処理施設の建替えを予定していることから、運用利子の他、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・一般廃棄物処理施設建設等基金：今後の一般廃棄物処理施設の建替えに備え、積み立て予定。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・庁舎整備基金：庁舎整備事業の進捗により計画的に事業へ充当していき、令和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年度までに全額を取り崩す予定。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・取り崩しを行わず、決算剰余金の２分の１を積み立てたことにより増となったもの。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年度に引き続き景気の回復等により税収が増となっていることから、運用利子の他、決算剰余金の２分の１として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・緊急対応すべき案件（震災等）に対応するため、全会計予算の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％程度を目安に、今後も決算剰余金の２分の１について積み立てる予定。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487,536
470,532
57.45
144,856,139
138,593,849
4,613,089
86,475,319
55,707,214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本市においては個人市民税をはじめとする市税収入が歳入全体に占める割合として高く、近年は、景気回復に伴う市税収入の増に伴い、財政力指数は上昇傾向にあり、前年度比でも</a:t>
          </a:r>
          <a:r>
            <a:rPr kumimoji="1" lang="en-US" altLang="ja-JP" sz="1000">
              <a:latin typeface="ＭＳ Ｐゴシック" panose="020B0600070205080204" pitchFamily="50" charset="-128"/>
              <a:ea typeface="ＭＳ Ｐゴシック" panose="020B0600070205080204" pitchFamily="50" charset="-128"/>
            </a:rPr>
            <a:t>0.02</a:t>
          </a:r>
          <a:r>
            <a:rPr kumimoji="1" lang="ja-JP" altLang="en-US" sz="1000">
              <a:latin typeface="ＭＳ Ｐゴシック" panose="020B0600070205080204" pitchFamily="50" charset="-128"/>
              <a:ea typeface="ＭＳ Ｐゴシック" panose="020B0600070205080204" pitchFamily="50" charset="-128"/>
            </a:rPr>
            <a:t>ポイントの増となった。</a:t>
          </a:r>
        </a:p>
        <a:p>
          <a:r>
            <a:rPr kumimoji="1" lang="ja-JP" altLang="en-US" sz="1000">
              <a:latin typeface="ＭＳ Ｐゴシック" panose="020B0600070205080204" pitchFamily="50" charset="-128"/>
              <a:ea typeface="ＭＳ Ｐゴシック" panose="020B0600070205080204" pitchFamily="50" charset="-128"/>
            </a:rPr>
            <a:t>　今後も消費税率の引き上げや市税収入の増に伴って財政力指数は上昇するものと予想されるが、社会福祉費や生活保護費など社会保障関係経費の増大も想定されることから、引き続き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97367</xdr:rowOff>
    </xdr:to>
    <xdr:cxnSp macro="">
      <xdr:nvCxnSpPr>
        <xdr:cNvPr id="69" name="直線コネクタ 68"/>
        <xdr:cNvCxnSpPr/>
      </xdr:nvCxnSpPr>
      <xdr:spPr>
        <a:xfrm flipV="1">
          <a:off x="4114800" y="67571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124178</xdr:rowOff>
    </xdr:to>
    <xdr:cxnSp macro="">
      <xdr:nvCxnSpPr>
        <xdr:cNvPr id="72" name="直線コネクタ 71"/>
        <xdr:cNvCxnSpPr/>
      </xdr:nvCxnSpPr>
      <xdr:spPr>
        <a:xfrm flipV="1">
          <a:off x="3225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150989</xdr:rowOff>
    </xdr:to>
    <xdr:cxnSp macro="">
      <xdr:nvCxnSpPr>
        <xdr:cNvPr id="75" name="直線コネクタ 74"/>
        <xdr:cNvCxnSpPr/>
      </xdr:nvCxnSpPr>
      <xdr:spPr>
        <a:xfrm flipV="1">
          <a:off x="2336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150989</xdr:rowOff>
    </xdr:from>
    <xdr:to>
      <xdr:col>11</xdr:col>
      <xdr:colOff>31750</xdr:colOff>
      <xdr:row>39</xdr:row>
      <xdr:rowOff>164395</xdr:rowOff>
    </xdr:to>
    <xdr:cxnSp macro="">
      <xdr:nvCxnSpPr>
        <xdr:cNvPr id="78" name="直線コネクタ 77"/>
        <xdr:cNvCxnSpPr/>
      </xdr:nvCxnSpPr>
      <xdr:spPr>
        <a:xfrm flipV="1">
          <a:off x="1447800" y="683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100189</xdr:rowOff>
    </xdr:from>
    <xdr:to>
      <xdr:col>11</xdr:col>
      <xdr:colOff>82550</xdr:colOff>
      <xdr:row>40</xdr:row>
      <xdr:rowOff>30339</xdr:rowOff>
    </xdr:to>
    <xdr:sp macro="" textlink="">
      <xdr:nvSpPr>
        <xdr:cNvPr id="94" name="楕円 93"/>
        <xdr:cNvSpPr/>
      </xdr:nvSpPr>
      <xdr:spPr>
        <a:xfrm>
          <a:off x="2286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40516</xdr:rowOff>
    </xdr:from>
    <xdr:ext cx="762000" cy="259045"/>
    <xdr:sp macro="" textlink="">
      <xdr:nvSpPr>
        <xdr:cNvPr id="95" name="テキスト ボックス 94"/>
        <xdr:cNvSpPr txBox="1"/>
      </xdr:nvSpPr>
      <xdr:spPr>
        <a:xfrm>
          <a:off x="1955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本市の経常収支比率は、前年度と比較すると</a:t>
          </a:r>
          <a:r>
            <a:rPr kumimoji="1" lang="en-US" altLang="ja-JP" sz="800">
              <a:latin typeface="ＭＳ Ｐゴシック" panose="020B0600070205080204" pitchFamily="50" charset="-128"/>
              <a:ea typeface="ＭＳ Ｐゴシック" panose="020B0600070205080204" pitchFamily="50" charset="-128"/>
            </a:rPr>
            <a:t>1.4</a:t>
          </a:r>
          <a:r>
            <a:rPr kumimoji="1" lang="ja-JP" altLang="en-US" sz="800">
              <a:latin typeface="ＭＳ Ｐゴシック" panose="020B0600070205080204" pitchFamily="50" charset="-128"/>
              <a:ea typeface="ＭＳ Ｐゴシック" panose="020B0600070205080204" pitchFamily="50" charset="-128"/>
            </a:rPr>
            <a:t>ポイント改善し、類似団体平均値も下回った。これは、納税義務者数、新増築家屋棟数などの増による市税収入が</a:t>
          </a:r>
          <a:r>
            <a:rPr kumimoji="1" lang="en-US" altLang="ja-JP" sz="800">
              <a:latin typeface="ＭＳ Ｐゴシック" panose="020B0600070205080204" pitchFamily="50" charset="-128"/>
              <a:ea typeface="ＭＳ Ｐゴシック" panose="020B0600070205080204" pitchFamily="50" charset="-128"/>
            </a:rPr>
            <a:t>16</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975</a:t>
          </a:r>
          <a:r>
            <a:rPr kumimoji="1" lang="ja-JP" altLang="en-US" sz="800">
              <a:latin typeface="ＭＳ Ｐゴシック" panose="020B0600070205080204" pitchFamily="50" charset="-128"/>
              <a:ea typeface="ＭＳ Ｐゴシック" panose="020B0600070205080204" pitchFamily="50" charset="-128"/>
            </a:rPr>
            <a:t>万円の増となったほか、地方消費税交付金、株式等譲渡所得割交付金、配当割交付金が合計で</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1,119</a:t>
          </a:r>
          <a:r>
            <a:rPr kumimoji="1" lang="ja-JP" altLang="en-US" sz="800">
              <a:latin typeface="ＭＳ Ｐゴシック" panose="020B0600070205080204" pitchFamily="50" charset="-128"/>
              <a:ea typeface="ＭＳ Ｐゴシック" panose="020B0600070205080204" pitchFamily="50" charset="-128"/>
            </a:rPr>
            <a:t>万円増加したことなどから、経常一般財源総額では、対前年度</a:t>
          </a:r>
          <a:r>
            <a:rPr kumimoji="1" lang="en-US" altLang="ja-JP" sz="800">
              <a:latin typeface="ＭＳ Ｐゴシック" panose="020B0600070205080204" pitchFamily="50" charset="-128"/>
              <a:ea typeface="ＭＳ Ｐゴシック" panose="020B0600070205080204" pitchFamily="50" charset="-128"/>
            </a:rPr>
            <a:t>20</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2,318</a:t>
          </a:r>
          <a:r>
            <a:rPr kumimoji="1" lang="ja-JP" altLang="en-US" sz="800">
              <a:latin typeface="ＭＳ Ｐゴシック" panose="020B0600070205080204" pitchFamily="50" charset="-128"/>
              <a:ea typeface="ＭＳ Ｐゴシック" panose="020B0600070205080204" pitchFamily="50" charset="-128"/>
            </a:rPr>
            <a:t>万円の増額となり、歳入面で経常収支比率が</a:t>
          </a:r>
          <a:r>
            <a:rPr kumimoji="1" lang="en-US" altLang="ja-JP" sz="800">
              <a:latin typeface="ＭＳ Ｐゴシック" panose="020B0600070205080204" pitchFamily="50" charset="-128"/>
              <a:ea typeface="ＭＳ Ｐゴシック" panose="020B0600070205080204" pitchFamily="50" charset="-128"/>
            </a:rPr>
            <a:t>2.1</a:t>
          </a:r>
          <a:r>
            <a:rPr kumimoji="1" lang="ja-JP" altLang="en-US" sz="800">
              <a:latin typeface="ＭＳ Ｐゴシック" panose="020B0600070205080204" pitchFamily="50" charset="-128"/>
              <a:ea typeface="ＭＳ Ｐゴシック" panose="020B0600070205080204" pitchFamily="50" charset="-128"/>
            </a:rPr>
            <a:t>ポイントの改善となった。一方で、歳出面では、扶助費において、保育所等の入園者数の増や待機児童自立支援給付サービスの利用者数の増などにより</a:t>
          </a:r>
          <a:r>
            <a:rPr kumimoji="1" lang="en-US" altLang="ja-JP" sz="800">
              <a:latin typeface="ＭＳ Ｐゴシック" panose="020B0600070205080204" pitchFamily="50" charset="-128"/>
              <a:ea typeface="ＭＳ Ｐゴシック" panose="020B0600070205080204" pitchFamily="50" charset="-128"/>
            </a:rPr>
            <a:t>10</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7,851</a:t>
          </a:r>
          <a:r>
            <a:rPr kumimoji="1" lang="ja-JP" altLang="en-US" sz="800">
              <a:latin typeface="ＭＳ Ｐゴシック" panose="020B0600070205080204" pitchFamily="50" charset="-128"/>
              <a:ea typeface="ＭＳ Ｐゴシック" panose="020B0600070205080204" pitchFamily="50" charset="-128"/>
            </a:rPr>
            <a:t>万円の増、補助費等において保育士の処遇改善施策の拡充等により</a:t>
          </a:r>
          <a:r>
            <a:rPr kumimoji="1" lang="en-US" altLang="ja-JP" sz="800">
              <a:latin typeface="ＭＳ Ｐゴシック" panose="020B0600070205080204" pitchFamily="50" charset="-128"/>
              <a:ea typeface="ＭＳ Ｐゴシック" panose="020B0600070205080204" pitchFamily="50" charset="-128"/>
            </a:rPr>
            <a:t>28</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1,216</a:t>
          </a:r>
          <a:r>
            <a:rPr kumimoji="1" lang="ja-JP" altLang="en-US" sz="800">
              <a:latin typeface="ＭＳ Ｐゴシック" panose="020B0600070205080204" pitchFamily="50" charset="-128"/>
              <a:ea typeface="ＭＳ Ｐゴシック" panose="020B0600070205080204" pitchFamily="50" charset="-128"/>
            </a:rPr>
            <a:t>万円の増となったことなどにより、経常経費充当一般財源では対前年度</a:t>
          </a:r>
          <a:r>
            <a:rPr kumimoji="1" lang="en-US" altLang="ja-JP" sz="800">
              <a:latin typeface="ＭＳ Ｐゴシック" panose="020B0600070205080204" pitchFamily="50" charset="-128"/>
              <a:ea typeface="ＭＳ Ｐゴシック" panose="020B0600070205080204" pitchFamily="50" charset="-128"/>
            </a:rPr>
            <a:t>5</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8,995</a:t>
          </a:r>
          <a:r>
            <a:rPr kumimoji="1" lang="ja-JP" altLang="en-US" sz="800">
              <a:latin typeface="ＭＳ Ｐゴシック" panose="020B0600070205080204" pitchFamily="50" charset="-128"/>
              <a:ea typeface="ＭＳ Ｐゴシック" panose="020B0600070205080204" pitchFamily="50" charset="-128"/>
            </a:rPr>
            <a:t>万円増額となり、歳出面で経常収支比率を</a:t>
          </a:r>
          <a:r>
            <a:rPr kumimoji="1" lang="en-US" altLang="ja-JP" sz="800">
              <a:latin typeface="ＭＳ Ｐゴシック" panose="020B0600070205080204" pitchFamily="50" charset="-128"/>
              <a:ea typeface="ＭＳ Ｐゴシック" panose="020B0600070205080204" pitchFamily="50" charset="-128"/>
            </a:rPr>
            <a:t>0.7</a:t>
          </a:r>
          <a:r>
            <a:rPr kumimoji="1" lang="ja-JP" altLang="en-US" sz="800">
              <a:latin typeface="ＭＳ Ｐゴシック" panose="020B0600070205080204" pitchFamily="50" charset="-128"/>
              <a:ea typeface="ＭＳ Ｐゴシック" panose="020B0600070205080204" pitchFamily="50" charset="-128"/>
            </a:rPr>
            <a:t>ポイント上昇させることとなった。</a:t>
          </a:r>
        </a:p>
        <a:p>
          <a:r>
            <a:rPr kumimoji="1" lang="ja-JP" altLang="en-US" sz="800">
              <a:latin typeface="ＭＳ Ｐゴシック" panose="020B0600070205080204" pitchFamily="50" charset="-128"/>
              <a:ea typeface="ＭＳ Ｐゴシック" panose="020B0600070205080204" pitchFamily="50" charset="-128"/>
            </a:rPr>
            <a:t>　高齢化の進展に加え、待機児童対策が喫緊の課題であることから、今後も扶助費や補助費等の増加傾向が続くと予想される。平成</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は市税収入の伸びが扶助費や補助費等の伸びを上回ったことから経常収支比率が改善されたが、これらの社会情勢による経常収支比率の悪化圧力が大きいため、人件費削減や事務事業の見直しといった行財政改革を継続するとともに、市税収入をはじめとする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62</xdr:row>
      <xdr:rowOff>29972</xdr:rowOff>
    </xdr:to>
    <xdr:cxnSp macro="">
      <xdr:nvCxnSpPr>
        <xdr:cNvPr id="130" name="直線コネクタ 129"/>
        <xdr:cNvCxnSpPr/>
      </xdr:nvCxnSpPr>
      <xdr:spPr>
        <a:xfrm flipV="1">
          <a:off x="4114800" y="1052474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1"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29972</xdr:rowOff>
    </xdr:from>
    <xdr:to>
      <xdr:col>19</xdr:col>
      <xdr:colOff>133350</xdr:colOff>
      <xdr:row>62</xdr:row>
      <xdr:rowOff>97536</xdr:rowOff>
    </xdr:to>
    <xdr:cxnSp macro="">
      <xdr:nvCxnSpPr>
        <xdr:cNvPr id="133" name="直線コネクタ 132"/>
        <xdr:cNvCxnSpPr/>
      </xdr:nvCxnSpPr>
      <xdr:spPr>
        <a:xfrm flipV="1">
          <a:off x="3225800" y="106598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38879</xdr:rowOff>
    </xdr:from>
    <xdr:ext cx="736600" cy="259045"/>
    <xdr:sp macro="" textlink="">
      <xdr:nvSpPr>
        <xdr:cNvPr id="135" name="テキスト ボックス 134"/>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97536</xdr:rowOff>
    </xdr:to>
    <xdr:cxnSp macro="">
      <xdr:nvCxnSpPr>
        <xdr:cNvPr id="136" name="直線コネクタ 135"/>
        <xdr:cNvCxnSpPr/>
      </xdr:nvCxnSpPr>
      <xdr:spPr>
        <a:xfrm>
          <a:off x="2336800" y="105923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38" name="テキスト ボックス 137"/>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64</xdr:row>
      <xdr:rowOff>53848</xdr:rowOff>
    </xdr:to>
    <xdr:cxnSp macro="">
      <xdr:nvCxnSpPr>
        <xdr:cNvPr id="139" name="直線コネクタ 138"/>
        <xdr:cNvCxnSpPr/>
      </xdr:nvCxnSpPr>
      <xdr:spPr>
        <a:xfrm flipV="1">
          <a:off x="1447800" y="1059230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17289</xdr:rowOff>
    </xdr:from>
    <xdr:ext cx="762000" cy="259045"/>
    <xdr:sp macro="" textlink="">
      <xdr:nvSpPr>
        <xdr:cNvPr id="141" name="テキスト ボックス 140"/>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49" name="楕円 148"/>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0" name="財政構造の弾力性該当値テキスト"/>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150622</xdr:rowOff>
    </xdr:from>
    <xdr:to>
      <xdr:col>19</xdr:col>
      <xdr:colOff>184150</xdr:colOff>
      <xdr:row>62</xdr:row>
      <xdr:rowOff>80772</xdr:rowOff>
    </xdr:to>
    <xdr:sp macro="" textlink="">
      <xdr:nvSpPr>
        <xdr:cNvPr id="151" name="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90949</xdr:rowOff>
    </xdr:from>
    <xdr:ext cx="736600" cy="259045"/>
    <xdr:sp macro="" textlink="">
      <xdr:nvSpPr>
        <xdr:cNvPr id="152" name="テキスト ボックス 151"/>
        <xdr:cNvSpPr txBox="1"/>
      </xdr:nvSpPr>
      <xdr:spPr>
        <a:xfrm>
          <a:off x="3733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53" name="楕円 152"/>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54" name="テキスト ボックス 153"/>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83058</xdr:rowOff>
    </xdr:from>
    <xdr:to>
      <xdr:col>11</xdr:col>
      <xdr:colOff>82550</xdr:colOff>
      <xdr:row>62</xdr:row>
      <xdr:rowOff>13208</xdr:rowOff>
    </xdr:to>
    <xdr:sp macro="" textlink="">
      <xdr:nvSpPr>
        <xdr:cNvPr id="155" name="楕円 154"/>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56" name="テキスト ボックス 155"/>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人件費、維持補修費は前年度をわずかに下回り、物件費においても大きな増減が見られなかったため、一人当たりの合計額はほぼ横ばいとなった。</a:t>
          </a:r>
        </a:p>
        <a:p>
          <a:r>
            <a:rPr kumimoji="1" lang="ja-JP" altLang="en-US" sz="1000">
              <a:latin typeface="ＭＳ Ｐゴシック" panose="020B0600070205080204" pitchFamily="50" charset="-128"/>
              <a:ea typeface="ＭＳ Ｐゴシック" panose="020B0600070205080204" pitchFamily="50" charset="-128"/>
            </a:rPr>
            <a:t>　人件費においては、定員の適正化に努めており、人口</a:t>
          </a:r>
          <a:r>
            <a:rPr kumimoji="1" lang="en-US" altLang="ja-JP" sz="1000">
              <a:latin typeface="ＭＳ Ｐゴシック" panose="020B0600070205080204" pitchFamily="50" charset="-128"/>
              <a:ea typeface="ＭＳ Ｐゴシック" panose="020B0600070205080204" pitchFamily="50" charset="-128"/>
            </a:rPr>
            <a:t>1,000</a:t>
          </a:r>
          <a:r>
            <a:rPr kumimoji="1" lang="ja-JP" altLang="en-US" sz="1000">
              <a:latin typeface="ＭＳ Ｐゴシック" panose="020B0600070205080204" pitchFamily="50" charset="-128"/>
              <a:ea typeface="ＭＳ Ｐゴシック" panose="020B0600070205080204" pitchFamily="50" charset="-128"/>
            </a:rPr>
            <a:t>人当たりの職員数もほぼ類似団体平均値となっている。今後は、人事給与制度改革の効果や定員管理の適正化等により人件費が減少する見込みであるが、物件費等の経費については労務単価の上昇や消費税率の引き上げに伴う伸びが予想されるため、委託内容の精査や民営化等を更に進め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54812</xdr:rowOff>
    </xdr:from>
    <xdr:to>
      <xdr:col>23</xdr:col>
      <xdr:colOff>133350</xdr:colOff>
      <xdr:row>83</xdr:row>
      <xdr:rowOff>73186</xdr:rowOff>
    </xdr:to>
    <xdr:cxnSp macro="">
      <xdr:nvCxnSpPr>
        <xdr:cNvPr id="195" name="直線コネクタ 194"/>
        <xdr:cNvCxnSpPr/>
      </xdr:nvCxnSpPr>
      <xdr:spPr>
        <a:xfrm flipV="1">
          <a:off x="4114800" y="14285162"/>
          <a:ext cx="8382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73186</xdr:rowOff>
    </xdr:from>
    <xdr:to>
      <xdr:col>19</xdr:col>
      <xdr:colOff>133350</xdr:colOff>
      <xdr:row>83</xdr:row>
      <xdr:rowOff>79598</xdr:rowOff>
    </xdr:to>
    <xdr:cxnSp macro="">
      <xdr:nvCxnSpPr>
        <xdr:cNvPr id="198" name="直線コネクタ 197"/>
        <xdr:cNvCxnSpPr/>
      </xdr:nvCxnSpPr>
      <xdr:spPr>
        <a:xfrm flipV="1">
          <a:off x="3225800" y="14303536"/>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79598</xdr:rowOff>
    </xdr:from>
    <xdr:to>
      <xdr:col>15</xdr:col>
      <xdr:colOff>82550</xdr:colOff>
      <xdr:row>83</xdr:row>
      <xdr:rowOff>90928</xdr:rowOff>
    </xdr:to>
    <xdr:cxnSp macro="">
      <xdr:nvCxnSpPr>
        <xdr:cNvPr id="201" name="直線コネクタ 200"/>
        <xdr:cNvCxnSpPr/>
      </xdr:nvCxnSpPr>
      <xdr:spPr>
        <a:xfrm flipV="1">
          <a:off x="2336800" y="14309948"/>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90928</xdr:rowOff>
    </xdr:from>
    <xdr:to>
      <xdr:col>11</xdr:col>
      <xdr:colOff>31750</xdr:colOff>
      <xdr:row>83</xdr:row>
      <xdr:rowOff>99430</xdr:rowOff>
    </xdr:to>
    <xdr:cxnSp macro="">
      <xdr:nvCxnSpPr>
        <xdr:cNvPr id="204" name="直線コネクタ 203"/>
        <xdr:cNvCxnSpPr/>
      </xdr:nvCxnSpPr>
      <xdr:spPr>
        <a:xfrm flipV="1">
          <a:off x="1447800" y="14321278"/>
          <a:ext cx="8890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4012</xdr:rowOff>
    </xdr:from>
    <xdr:to>
      <xdr:col>23</xdr:col>
      <xdr:colOff>184150</xdr:colOff>
      <xdr:row>83</xdr:row>
      <xdr:rowOff>105612</xdr:rowOff>
    </xdr:to>
    <xdr:sp macro="" textlink="">
      <xdr:nvSpPr>
        <xdr:cNvPr id="214" name="楕円 213"/>
        <xdr:cNvSpPr/>
      </xdr:nvSpPr>
      <xdr:spPr>
        <a:xfrm>
          <a:off x="4902200" y="142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147539</xdr:rowOff>
    </xdr:from>
    <xdr:ext cx="762000" cy="259045"/>
    <xdr:sp macro="" textlink="">
      <xdr:nvSpPr>
        <xdr:cNvPr id="215" name="人件費・物件費等の状況該当値テキスト"/>
        <xdr:cNvSpPr txBox="1"/>
      </xdr:nvSpPr>
      <xdr:spPr>
        <a:xfrm>
          <a:off x="5041900" y="1420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22386</xdr:rowOff>
    </xdr:from>
    <xdr:to>
      <xdr:col>19</xdr:col>
      <xdr:colOff>184150</xdr:colOff>
      <xdr:row>83</xdr:row>
      <xdr:rowOff>123986</xdr:rowOff>
    </xdr:to>
    <xdr:sp macro="" textlink="">
      <xdr:nvSpPr>
        <xdr:cNvPr id="216" name="楕円 215"/>
        <xdr:cNvSpPr/>
      </xdr:nvSpPr>
      <xdr:spPr>
        <a:xfrm>
          <a:off x="4064000" y="142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134163</xdr:rowOff>
    </xdr:from>
    <xdr:ext cx="736600" cy="259045"/>
    <xdr:sp macro="" textlink="">
      <xdr:nvSpPr>
        <xdr:cNvPr id="217" name="テキスト ボックス 216"/>
        <xdr:cNvSpPr txBox="1"/>
      </xdr:nvSpPr>
      <xdr:spPr>
        <a:xfrm>
          <a:off x="3733800" y="1402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28798</xdr:rowOff>
    </xdr:from>
    <xdr:to>
      <xdr:col>15</xdr:col>
      <xdr:colOff>133350</xdr:colOff>
      <xdr:row>83</xdr:row>
      <xdr:rowOff>130398</xdr:rowOff>
    </xdr:to>
    <xdr:sp macro="" textlink="">
      <xdr:nvSpPr>
        <xdr:cNvPr id="218" name="楕円 217"/>
        <xdr:cNvSpPr/>
      </xdr:nvSpPr>
      <xdr:spPr>
        <a:xfrm>
          <a:off x="3175000" y="142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140575</xdr:rowOff>
    </xdr:from>
    <xdr:ext cx="762000" cy="259045"/>
    <xdr:sp macro="" textlink="">
      <xdr:nvSpPr>
        <xdr:cNvPr id="219" name="テキスト ボックス 218"/>
        <xdr:cNvSpPr txBox="1"/>
      </xdr:nvSpPr>
      <xdr:spPr>
        <a:xfrm>
          <a:off x="2844800" y="1402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40128</xdr:rowOff>
    </xdr:from>
    <xdr:to>
      <xdr:col>11</xdr:col>
      <xdr:colOff>82550</xdr:colOff>
      <xdr:row>83</xdr:row>
      <xdr:rowOff>141728</xdr:rowOff>
    </xdr:to>
    <xdr:sp macro="" textlink="">
      <xdr:nvSpPr>
        <xdr:cNvPr id="220" name="楕円 219"/>
        <xdr:cNvSpPr/>
      </xdr:nvSpPr>
      <xdr:spPr>
        <a:xfrm>
          <a:off x="2286000" y="14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151905</xdr:rowOff>
    </xdr:from>
    <xdr:ext cx="762000" cy="259045"/>
    <xdr:sp macro="" textlink="">
      <xdr:nvSpPr>
        <xdr:cNvPr id="221" name="テキスト ボックス 220"/>
        <xdr:cNvSpPr txBox="1"/>
      </xdr:nvSpPr>
      <xdr:spPr>
        <a:xfrm>
          <a:off x="1955800" y="140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48630</xdr:rowOff>
    </xdr:from>
    <xdr:to>
      <xdr:col>7</xdr:col>
      <xdr:colOff>31750</xdr:colOff>
      <xdr:row>83</xdr:row>
      <xdr:rowOff>150230</xdr:rowOff>
    </xdr:to>
    <xdr:sp macro="" textlink="">
      <xdr:nvSpPr>
        <xdr:cNvPr id="222" name="楕円 221"/>
        <xdr:cNvSpPr/>
      </xdr:nvSpPr>
      <xdr:spPr>
        <a:xfrm>
          <a:off x="1397000" y="142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160407</xdr:rowOff>
    </xdr:from>
    <xdr:ext cx="762000" cy="259045"/>
    <xdr:sp macro="" textlink="">
      <xdr:nvSpPr>
        <xdr:cNvPr id="223" name="テキスト ボックス 222"/>
        <xdr:cNvSpPr txBox="1"/>
      </xdr:nvSpPr>
      <xdr:spPr>
        <a:xfrm>
          <a:off x="1066800" y="140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本市のラスパイレス指数が恒常的に高い要因が、独自の給料表や昇格制度など、本市特有の要因であったことから、平成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年度からその効果が表れはじめており、ラスパイレス指数は適正化が図られている。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87</xdr:row>
      <xdr:rowOff>111125</xdr:rowOff>
    </xdr:to>
    <xdr:cxnSp macro="">
      <xdr:nvCxnSpPr>
        <xdr:cNvPr id="252" name="直線コネクタ 251"/>
        <xdr:cNvCxnSpPr/>
      </xdr:nvCxnSpPr>
      <xdr:spPr>
        <a:xfrm flipV="1">
          <a:off x="17018000" y="14021859"/>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83202</xdr:rowOff>
    </xdr:from>
    <xdr:ext cx="762000" cy="259045"/>
    <xdr:sp macro="" textlink="">
      <xdr:nvSpPr>
        <xdr:cNvPr id="253" name="給与水準   （国との比較）最小値テキスト"/>
        <xdr:cNvSpPr txBox="1"/>
      </xdr:nvSpPr>
      <xdr:spPr>
        <a:xfrm>
          <a:off x="17106900" y="1499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111125</xdr:rowOff>
    </xdr:from>
    <xdr:to>
      <xdr:col>81</xdr:col>
      <xdr:colOff>133350</xdr:colOff>
      <xdr:row>87</xdr:row>
      <xdr:rowOff>111125</xdr:rowOff>
    </xdr:to>
    <xdr:cxnSp macro="">
      <xdr:nvCxnSpPr>
        <xdr:cNvPr id="254" name="直線コネクタ 253"/>
        <xdr:cNvCxnSpPr/>
      </xdr:nvCxnSpPr>
      <xdr:spPr>
        <a:xfrm>
          <a:off x="16929100" y="1502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5" name="給与水準   （国との比較）最大値テキスト"/>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6" name="直線コネクタ 255"/>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111125</xdr:rowOff>
    </xdr:to>
    <xdr:cxnSp macro="">
      <xdr:nvCxnSpPr>
        <xdr:cNvPr id="257" name="直線コネクタ 256"/>
        <xdr:cNvCxnSpPr/>
      </xdr:nvCxnSpPr>
      <xdr:spPr>
        <a:xfrm>
          <a:off x="16179800" y="1502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58"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59" name="フローチャート: 判断 258"/>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89</xdr:row>
      <xdr:rowOff>9525</xdr:rowOff>
    </xdr:to>
    <xdr:cxnSp macro="">
      <xdr:nvCxnSpPr>
        <xdr:cNvPr id="260" name="直線コネクタ 259"/>
        <xdr:cNvCxnSpPr/>
      </xdr:nvCxnSpPr>
      <xdr:spPr>
        <a:xfrm flipV="1">
          <a:off x="15290800" y="1502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81491</xdr:rowOff>
    </xdr:from>
    <xdr:to>
      <xdr:col>77</xdr:col>
      <xdr:colOff>95250</xdr:colOff>
      <xdr:row>86</xdr:row>
      <xdr:rowOff>11641</xdr:rowOff>
    </xdr:to>
    <xdr:sp macro="" textlink="">
      <xdr:nvSpPr>
        <xdr:cNvPr id="261" name="フローチャート: 判断 260"/>
        <xdr:cNvSpPr/>
      </xdr:nvSpPr>
      <xdr:spPr>
        <a:xfrm>
          <a:off x="16129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21818</xdr:rowOff>
    </xdr:from>
    <xdr:ext cx="736600" cy="259045"/>
    <xdr:sp macro="" textlink="">
      <xdr:nvSpPr>
        <xdr:cNvPr id="262" name="テキスト ボックス 261"/>
        <xdr:cNvSpPr txBox="1"/>
      </xdr:nvSpPr>
      <xdr:spPr>
        <a:xfrm>
          <a:off x="15798800" y="1442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49741</xdr:rowOff>
    </xdr:to>
    <xdr:cxnSp macro="">
      <xdr:nvCxnSpPr>
        <xdr:cNvPr id="263" name="直線コネクタ 262"/>
        <xdr:cNvCxnSpPr/>
      </xdr:nvCxnSpPr>
      <xdr:spPr>
        <a:xfrm flipV="1">
          <a:off x="14401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4" name="フローチャート: 判断 263"/>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5" name="テキスト ボックス 264"/>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49741</xdr:rowOff>
    </xdr:from>
    <xdr:to>
      <xdr:col>68</xdr:col>
      <xdr:colOff>152400</xdr:colOff>
      <xdr:row>89</xdr:row>
      <xdr:rowOff>110066</xdr:rowOff>
    </xdr:to>
    <xdr:cxnSp macro="">
      <xdr:nvCxnSpPr>
        <xdr:cNvPr id="266" name="直線コネクタ 265"/>
        <xdr:cNvCxnSpPr/>
      </xdr:nvCxnSpPr>
      <xdr:spPr>
        <a:xfrm flipV="1">
          <a:off x="13512800" y="153087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7" name="フローチャート: 判断 266"/>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68" name="テキスト ボックス 267"/>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69" name="フローチャート: 判断 268"/>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0" name="テキスト ボックス 269"/>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6" name="楕円 275"/>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127652</xdr:rowOff>
    </xdr:from>
    <xdr:ext cx="762000" cy="259045"/>
    <xdr:sp macro="" textlink="">
      <xdr:nvSpPr>
        <xdr:cNvPr id="277" name="給与水準   （国との比較）該当値テキスト"/>
        <xdr:cNvSpPr txBox="1"/>
      </xdr:nvSpPr>
      <xdr:spPr>
        <a:xfrm>
          <a:off x="17106900" y="1487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78" name="楕円 277"/>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79" name="テキスト ボックス 278"/>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80" name="楕円 279"/>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1" name="テキスト ボックス 280"/>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170391</xdr:rowOff>
    </xdr:from>
    <xdr:to>
      <xdr:col>68</xdr:col>
      <xdr:colOff>203200</xdr:colOff>
      <xdr:row>89</xdr:row>
      <xdr:rowOff>100541</xdr:rowOff>
    </xdr:to>
    <xdr:sp macro="" textlink="">
      <xdr:nvSpPr>
        <xdr:cNvPr id="282" name="楕円 281"/>
        <xdr:cNvSpPr/>
      </xdr:nvSpPr>
      <xdr:spPr>
        <a:xfrm>
          <a:off x="14351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85318</xdr:rowOff>
    </xdr:from>
    <xdr:ext cx="762000" cy="259045"/>
    <xdr:sp macro="" textlink="">
      <xdr:nvSpPr>
        <xdr:cNvPr id="283" name="テキスト ボックス 282"/>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4" name="楕円 283"/>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5" name="テキスト ボックス 284"/>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本市では平成</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24</a:t>
          </a:r>
          <a:r>
            <a:rPr kumimoji="1" lang="ja-JP" altLang="en-US" sz="1000">
              <a:latin typeface="ＭＳ Ｐゴシック" panose="020B0600070205080204" pitchFamily="50" charset="-128"/>
              <a:ea typeface="ＭＳ Ｐゴシック" panose="020B0600070205080204" pitchFamily="50" charset="-128"/>
            </a:rPr>
            <a:t>年度にかけて、定員適正化計画を策定し、定員適正化に取り組んできた。その結果、適正な職員数の</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つの指標である類似団体の平均に近い職員数となったため、平成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年度より「常勤職員数を増やさない」ことを方針として定員管理を実施している。直近５ヵ年において、類似団体内平均値と近似値を保っていることから、適正な職員数を維持していると分析している。</a:t>
          </a:r>
        </a:p>
        <a:p>
          <a:r>
            <a:rPr kumimoji="1" lang="ja-JP" altLang="en-US" sz="1000">
              <a:latin typeface="ＭＳ Ｐゴシック" panose="020B0600070205080204" pitchFamily="50" charset="-128"/>
              <a:ea typeface="ＭＳ Ｐゴシック" panose="020B0600070205080204" pitchFamily="50" charset="-128"/>
            </a:rPr>
            <a:t>　今後も、児童虐待及び公共施設の老朽化対策といった職員増の要因となる行政需要に対応しつつ、ＩＣＴ技術を導入した窓口改革や民間事業者の活用などを推進していくことで、総体としての適正な職員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9978</xdr:rowOff>
    </xdr:from>
    <xdr:to>
      <xdr:col>81</xdr:col>
      <xdr:colOff>44450</xdr:colOff>
      <xdr:row>62</xdr:row>
      <xdr:rowOff>41003</xdr:rowOff>
    </xdr:to>
    <xdr:cxnSp macro="">
      <xdr:nvCxnSpPr>
        <xdr:cNvPr id="322" name="直線コネクタ 321"/>
        <xdr:cNvCxnSpPr/>
      </xdr:nvCxnSpPr>
      <xdr:spPr>
        <a:xfrm>
          <a:off x="16179800" y="106398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58238</xdr:rowOff>
    </xdr:to>
    <xdr:cxnSp macro="">
      <xdr:nvCxnSpPr>
        <xdr:cNvPr id="325" name="直線コネクタ 324"/>
        <xdr:cNvCxnSpPr/>
      </xdr:nvCxnSpPr>
      <xdr:spPr>
        <a:xfrm flipV="1">
          <a:off x="15290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7" name="テキスト ボックス 326"/>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58238</xdr:rowOff>
    </xdr:from>
    <xdr:to>
      <xdr:col>72</xdr:col>
      <xdr:colOff>203200</xdr:colOff>
      <xdr:row>62</xdr:row>
      <xdr:rowOff>61685</xdr:rowOff>
    </xdr:to>
    <xdr:cxnSp macro="">
      <xdr:nvCxnSpPr>
        <xdr:cNvPr id="328" name="直線コネクタ 327"/>
        <xdr:cNvCxnSpPr/>
      </xdr:nvCxnSpPr>
      <xdr:spPr>
        <a:xfrm flipV="1">
          <a:off x="14401800" y="10688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51344</xdr:rowOff>
    </xdr:from>
    <xdr:to>
      <xdr:col>68</xdr:col>
      <xdr:colOff>152400</xdr:colOff>
      <xdr:row>62</xdr:row>
      <xdr:rowOff>61685</xdr:rowOff>
    </xdr:to>
    <xdr:cxnSp macro="">
      <xdr:nvCxnSpPr>
        <xdr:cNvPr id="331" name="直線コネクタ 330"/>
        <xdr:cNvCxnSpPr/>
      </xdr:nvCxnSpPr>
      <xdr:spPr>
        <a:xfrm>
          <a:off x="13512800" y="1068124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3" name="テキスト ボックス 332"/>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161653</xdr:rowOff>
    </xdr:from>
    <xdr:to>
      <xdr:col>81</xdr:col>
      <xdr:colOff>95250</xdr:colOff>
      <xdr:row>62</xdr:row>
      <xdr:rowOff>91803</xdr:rowOff>
    </xdr:to>
    <xdr:sp macro="" textlink="">
      <xdr:nvSpPr>
        <xdr:cNvPr id="341" name="楕円 340"/>
        <xdr:cNvSpPr/>
      </xdr:nvSpPr>
      <xdr:spPr>
        <a:xfrm>
          <a:off x="16967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133730</xdr:rowOff>
    </xdr:from>
    <xdr:ext cx="762000" cy="259045"/>
    <xdr:sp macro="" textlink="">
      <xdr:nvSpPr>
        <xdr:cNvPr id="342" name="定員管理の状況該当値テキスト"/>
        <xdr:cNvSpPr txBox="1"/>
      </xdr:nvSpPr>
      <xdr:spPr>
        <a:xfrm>
          <a:off x="17106900" y="1059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130628</xdr:rowOff>
    </xdr:from>
    <xdr:to>
      <xdr:col>77</xdr:col>
      <xdr:colOff>95250</xdr:colOff>
      <xdr:row>62</xdr:row>
      <xdr:rowOff>60778</xdr:rowOff>
    </xdr:to>
    <xdr:sp macro="" textlink="">
      <xdr:nvSpPr>
        <xdr:cNvPr id="343" name="楕円 342"/>
        <xdr:cNvSpPr/>
      </xdr:nvSpPr>
      <xdr:spPr>
        <a:xfrm>
          <a:off x="16129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70955</xdr:rowOff>
    </xdr:from>
    <xdr:ext cx="736600" cy="259045"/>
    <xdr:sp macro="" textlink="">
      <xdr:nvSpPr>
        <xdr:cNvPr id="344" name="テキスト ボックス 343"/>
        <xdr:cNvSpPr txBox="1"/>
      </xdr:nvSpPr>
      <xdr:spPr>
        <a:xfrm>
          <a:off x="15798800" y="1035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7438</xdr:rowOff>
    </xdr:from>
    <xdr:to>
      <xdr:col>73</xdr:col>
      <xdr:colOff>44450</xdr:colOff>
      <xdr:row>62</xdr:row>
      <xdr:rowOff>109038</xdr:rowOff>
    </xdr:to>
    <xdr:sp macro="" textlink="">
      <xdr:nvSpPr>
        <xdr:cNvPr id="345" name="楕円 344"/>
        <xdr:cNvSpPr/>
      </xdr:nvSpPr>
      <xdr:spPr>
        <a:xfrm>
          <a:off x="15240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46" name="テキスト ボックス 345"/>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10885</xdr:rowOff>
    </xdr:from>
    <xdr:to>
      <xdr:col>68</xdr:col>
      <xdr:colOff>203200</xdr:colOff>
      <xdr:row>62</xdr:row>
      <xdr:rowOff>112485</xdr:rowOff>
    </xdr:to>
    <xdr:sp macro="" textlink="">
      <xdr:nvSpPr>
        <xdr:cNvPr id="347" name="楕円 346"/>
        <xdr:cNvSpPr/>
      </xdr:nvSpPr>
      <xdr:spPr>
        <a:xfrm>
          <a:off x="14351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122662</xdr:rowOff>
    </xdr:from>
    <xdr:ext cx="762000" cy="259045"/>
    <xdr:sp macro="" textlink="">
      <xdr:nvSpPr>
        <xdr:cNvPr id="348" name="テキスト ボックス 347"/>
        <xdr:cNvSpPr txBox="1"/>
      </xdr:nvSpPr>
      <xdr:spPr>
        <a:xfrm>
          <a:off x="14020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544</xdr:rowOff>
    </xdr:from>
    <xdr:to>
      <xdr:col>64</xdr:col>
      <xdr:colOff>152400</xdr:colOff>
      <xdr:row>62</xdr:row>
      <xdr:rowOff>102144</xdr:rowOff>
    </xdr:to>
    <xdr:sp macro="" textlink="">
      <xdr:nvSpPr>
        <xdr:cNvPr id="349" name="楕円 348"/>
        <xdr:cNvSpPr/>
      </xdr:nvSpPr>
      <xdr:spPr>
        <a:xfrm>
          <a:off x="13462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86921</xdr:rowOff>
    </xdr:from>
    <xdr:ext cx="762000" cy="259045"/>
    <xdr:sp macro="" textlink="">
      <xdr:nvSpPr>
        <xdr:cNvPr id="350" name="テキスト ボックス 349"/>
        <xdr:cNvSpPr txBox="1"/>
      </xdr:nvSpPr>
      <xdr:spPr>
        <a:xfrm>
          <a:off x="13131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算定の分子となる元利償還金において、本庁舎整備事業債の償還が開始したことなどにより</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億円の増加となり、単年度の実質公債費比率は</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ポイントの増加となったものの、</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ヵ年平均では類似団体平均値を下回る</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％と良好な水準を維持している。</a:t>
          </a:r>
        </a:p>
        <a:p>
          <a:r>
            <a:rPr kumimoji="1" lang="ja-JP" altLang="en-US" sz="1000">
              <a:latin typeface="ＭＳ Ｐゴシック" panose="020B0600070205080204" pitchFamily="50" charset="-128"/>
              <a:ea typeface="ＭＳ Ｐゴシック" panose="020B0600070205080204" pitchFamily="50" charset="-128"/>
            </a:rPr>
            <a:t>　これは、継続的に取り組んできた市債の計画的活用等の効果によるものであり、今後は施設の更新などにより市債発行額の増加が見込まれるが、公債費をはじめとする債務償還費用が、過度に財政を圧迫することのないよう、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33262</xdr:rowOff>
    </xdr:from>
    <xdr:to>
      <xdr:col>81</xdr:col>
      <xdr:colOff>44450</xdr:colOff>
      <xdr:row>38</xdr:row>
      <xdr:rowOff>102205</xdr:rowOff>
    </xdr:to>
    <xdr:cxnSp macro="">
      <xdr:nvCxnSpPr>
        <xdr:cNvPr id="385" name="直線コネクタ 384"/>
        <xdr:cNvCxnSpPr/>
      </xdr:nvCxnSpPr>
      <xdr:spPr>
        <a:xfrm>
          <a:off x="16179800" y="654836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6"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124278</xdr:rowOff>
    </xdr:from>
    <xdr:to>
      <xdr:col>77</xdr:col>
      <xdr:colOff>44450</xdr:colOff>
      <xdr:row>38</xdr:row>
      <xdr:rowOff>33262</xdr:rowOff>
    </xdr:to>
    <xdr:cxnSp macro="">
      <xdr:nvCxnSpPr>
        <xdr:cNvPr id="388" name="直線コネクタ 387"/>
        <xdr:cNvCxnSpPr/>
      </xdr:nvCxnSpPr>
      <xdr:spPr>
        <a:xfrm>
          <a:off x="15290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37</xdr:row>
      <xdr:rowOff>124278</xdr:rowOff>
    </xdr:to>
    <xdr:cxnSp macro="">
      <xdr:nvCxnSpPr>
        <xdr:cNvPr id="391" name="直線コネクタ 390"/>
        <xdr:cNvCxnSpPr/>
      </xdr:nvCxnSpPr>
      <xdr:spPr>
        <a:xfrm>
          <a:off x="14401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3" name="テキスト ボックス 392"/>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4" name="直線コネクタ 393"/>
        <xdr:cNvCxnSpPr/>
      </xdr:nvCxnSpPr>
      <xdr:spPr>
        <a:xfrm flipV="1">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6" name="テキスト ボックス 39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8" name="テキスト ボックス 397"/>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4" name="楕円 403"/>
        <xdr:cNvSpPr/>
      </xdr:nvSpPr>
      <xdr:spPr>
        <a:xfrm>
          <a:off x="169672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5" name="公債費負担の状況該当値テキスト"/>
        <xdr:cNvSpPr txBox="1"/>
      </xdr:nvSpPr>
      <xdr:spPr>
        <a:xfrm>
          <a:off x="17106900" y="64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153912</xdr:rowOff>
    </xdr:from>
    <xdr:to>
      <xdr:col>77</xdr:col>
      <xdr:colOff>95250</xdr:colOff>
      <xdr:row>38</xdr:row>
      <xdr:rowOff>84062</xdr:rowOff>
    </xdr:to>
    <xdr:sp macro="" textlink="">
      <xdr:nvSpPr>
        <xdr:cNvPr id="406" name="楕円 405"/>
        <xdr:cNvSpPr/>
      </xdr:nvSpPr>
      <xdr:spPr>
        <a:xfrm>
          <a:off x="16129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94239</xdr:rowOff>
    </xdr:from>
    <xdr:ext cx="736600" cy="259045"/>
    <xdr:sp macro="" textlink="">
      <xdr:nvSpPr>
        <xdr:cNvPr id="407" name="テキスト ボックス 406"/>
        <xdr:cNvSpPr txBox="1"/>
      </xdr:nvSpPr>
      <xdr:spPr>
        <a:xfrm>
          <a:off x="15798800" y="626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408" name="楕円 407"/>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409" name="テキスト ボックス 408"/>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0" name="楕円 409"/>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1" name="テキスト ボックス 410"/>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2" name="楕円 411"/>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3" name="テキスト ボックス 412"/>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算定の分子において、償還額に対し市債発行額が少なかったために地方債現在高が</a:t>
          </a:r>
          <a:r>
            <a:rPr kumimoji="1" lang="en-US" altLang="ja-JP" sz="1000">
              <a:latin typeface="ＭＳ Ｐゴシック" panose="020B0600070205080204" pitchFamily="50" charset="-128"/>
              <a:ea typeface="ＭＳ Ｐゴシック" panose="020B0600070205080204" pitchFamily="50" charset="-128"/>
            </a:rPr>
            <a:t>43</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千万円減少したことを要因として、将来負担額が</a:t>
          </a:r>
          <a:r>
            <a:rPr kumimoji="1" lang="en-US" altLang="ja-JP" sz="1000">
              <a:latin typeface="ＭＳ Ｐゴシック" panose="020B0600070205080204" pitchFamily="50" charset="-128"/>
              <a:ea typeface="ＭＳ Ｐゴシック" panose="020B0600070205080204" pitchFamily="50" charset="-128"/>
            </a:rPr>
            <a:t>45</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千万円減少となった。また、財政調整基金の残高が増加したことなどにより、充当可能財源等が将来負担額を上回ったため、将来負担比率は前年度同様、将来負担を充当可能財源等で充当しきれる結果となり、類似団体平均値を大きく下回る良好な水準を維持している。</a:t>
          </a:r>
        </a:p>
        <a:p>
          <a:r>
            <a:rPr kumimoji="1" lang="ja-JP" altLang="en-US" sz="1000">
              <a:latin typeface="ＭＳ Ｐゴシック" panose="020B0600070205080204" pitchFamily="50" charset="-128"/>
              <a:ea typeface="ＭＳ Ｐゴシック" panose="020B0600070205080204" pitchFamily="50" charset="-128"/>
            </a:rPr>
            <a:t>　今後も財政運営が圧迫されることのないよう、各種債務の的確な把握に努めるともに、充当可能財源等のさらなる確保に努め、実質的な将来負担額の抑制を図っていく。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7"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8" name="フローチャート: 判断 447"/>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1" name="フローチャート: 判断 450"/>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2" name="テキスト ボックス 451"/>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3" name="フローチャート: 判断 452"/>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4" name="テキスト ボックス 453"/>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5" name="フローチャート: 判断 454"/>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6" name="テキスト ボックス 455"/>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487,536
470,532
57.45
144,856,139
138,593,849
4,613,089
86,475,319
55,707,214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人件費に係る経常収支比率は、</a:t>
          </a:r>
          <a:r>
            <a:rPr kumimoji="1" lang="en-US" altLang="ja-JP" sz="1000">
              <a:latin typeface="ＭＳ Ｐゴシック" panose="020B0600070205080204" pitchFamily="50" charset="-128"/>
              <a:ea typeface="ＭＳ Ｐゴシック" panose="020B0600070205080204" pitchFamily="50" charset="-128"/>
            </a:rPr>
            <a:t>28.7</a:t>
          </a:r>
          <a:r>
            <a:rPr kumimoji="1" lang="ja-JP" altLang="en-US" sz="1000">
              <a:latin typeface="ＭＳ Ｐゴシック" panose="020B0600070205080204" pitchFamily="50" charset="-128"/>
              <a:ea typeface="ＭＳ Ｐゴシック" panose="020B0600070205080204" pitchFamily="50" charset="-128"/>
            </a:rPr>
            <a:t>％と類似団体平均値に比べ高い水準となっている。これは、主に給料表が本市独自のものであり、昇給基準においても独自の基準を設けていたことなどが要因であると分析している。</a:t>
          </a:r>
        </a:p>
        <a:p>
          <a:r>
            <a:rPr kumimoji="1" lang="ja-JP" altLang="en-US" sz="1000">
              <a:latin typeface="ＭＳ Ｐゴシック" panose="020B0600070205080204" pitchFamily="50" charset="-128"/>
              <a:ea typeface="ＭＳ Ｐゴシック" panose="020B0600070205080204" pitchFamily="50" charset="-128"/>
            </a:rPr>
            <a:t>　これについては、平成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年度に「人事給与制度改革」を実施し、給料表や昇給基準を国の制度を基本としたものに変更したことから、</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年度決算より改善の傾向で推移している。また、</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年度は退職手当も減となったことから、改善となっている。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130810</xdr:rowOff>
    </xdr:to>
    <xdr:cxnSp macro="">
      <xdr:nvCxnSpPr>
        <xdr:cNvPr id="66" name="直線コネクタ 65"/>
        <xdr:cNvCxnSpPr/>
      </xdr:nvCxnSpPr>
      <xdr:spPr>
        <a:xfrm flipV="1">
          <a:off x="3987800" y="6695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130810</xdr:rowOff>
    </xdr:from>
    <xdr:to>
      <xdr:col>19</xdr:col>
      <xdr:colOff>187325</xdr:colOff>
      <xdr:row>40</xdr:row>
      <xdr:rowOff>5080</xdr:rowOff>
    </xdr:to>
    <xdr:cxnSp macro="">
      <xdr:nvCxnSpPr>
        <xdr:cNvPr id="69" name="直線コネクタ 68"/>
        <xdr:cNvCxnSpPr/>
      </xdr:nvCxnSpPr>
      <xdr:spPr>
        <a:xfrm flipV="1">
          <a:off x="3098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35560</xdr:rowOff>
    </xdr:to>
    <xdr:cxnSp macro="">
      <xdr:nvCxnSpPr>
        <xdr:cNvPr id="72" name="直線コネクタ 71"/>
        <xdr:cNvCxnSpPr/>
      </xdr:nvCxnSpPr>
      <xdr:spPr>
        <a:xfrm flipV="1">
          <a:off x="2209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35560</xdr:rowOff>
    </xdr:from>
    <xdr:to>
      <xdr:col>11</xdr:col>
      <xdr:colOff>9525</xdr:colOff>
      <xdr:row>40</xdr:row>
      <xdr:rowOff>149860</xdr:rowOff>
    </xdr:to>
    <xdr:cxnSp macro="">
      <xdr:nvCxnSpPr>
        <xdr:cNvPr id="75" name="直線コネクタ 74"/>
        <xdr:cNvCxnSpPr/>
      </xdr:nvCxnSpPr>
      <xdr:spPr>
        <a:xfrm flipV="1">
          <a:off x="1320800" y="6893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129540</xdr:rowOff>
    </xdr:from>
    <xdr:to>
      <xdr:col>24</xdr:col>
      <xdr:colOff>76200</xdr:colOff>
      <xdr:row>39</xdr:row>
      <xdr:rowOff>59690</xdr:rowOff>
    </xdr:to>
    <xdr:sp macro="" textlink="">
      <xdr:nvSpPr>
        <xdr:cNvPr id="85" name="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125730</xdr:rowOff>
    </xdr:from>
    <xdr:to>
      <xdr:col>15</xdr:col>
      <xdr:colOff>149225</xdr:colOff>
      <xdr:row>40</xdr:row>
      <xdr:rowOff>55880</xdr:rowOff>
    </xdr:to>
    <xdr:sp macro="" textlink="">
      <xdr:nvSpPr>
        <xdr:cNvPr id="89" name="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156210</xdr:rowOff>
    </xdr:from>
    <xdr:to>
      <xdr:col>11</xdr:col>
      <xdr:colOff>60325</xdr:colOff>
      <xdr:row>40</xdr:row>
      <xdr:rowOff>86360</xdr:rowOff>
    </xdr:to>
    <xdr:sp macro="" textlink="">
      <xdr:nvSpPr>
        <xdr:cNvPr id="91" name="楕円 90"/>
        <xdr:cNvSpPr/>
      </xdr:nvSpPr>
      <xdr:spPr>
        <a:xfrm>
          <a:off x="215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71137</xdr:rowOff>
    </xdr:from>
    <xdr:ext cx="762000" cy="259045"/>
    <xdr:sp macro="" textlink="">
      <xdr:nvSpPr>
        <xdr:cNvPr id="92" name="テキスト ボックス 91"/>
        <xdr:cNvSpPr txBox="1"/>
      </xdr:nvSpPr>
      <xdr:spPr>
        <a:xfrm>
          <a:off x="1828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99060</xdr:rowOff>
    </xdr:from>
    <xdr:to>
      <xdr:col>6</xdr:col>
      <xdr:colOff>171450</xdr:colOff>
      <xdr:row>41</xdr:row>
      <xdr:rowOff>29210</xdr:rowOff>
    </xdr:to>
    <xdr:sp macro="" textlink="">
      <xdr:nvSpPr>
        <xdr:cNvPr id="93" name="楕円 92"/>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13987</xdr:rowOff>
    </xdr:from>
    <xdr:ext cx="762000" cy="259045"/>
    <xdr:sp macro="" textlink="">
      <xdr:nvSpPr>
        <xdr:cNvPr id="94" name="テキスト ボックス 93"/>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物件費に係る比率は、近年の経常一般財源の増加により減少傾向にあるものの、</a:t>
          </a:r>
          <a:r>
            <a:rPr kumimoji="1" lang="en-US" altLang="ja-JP" sz="1000">
              <a:latin typeface="ＭＳ Ｐゴシック" panose="020B0600070205080204" pitchFamily="50" charset="-128"/>
              <a:ea typeface="ＭＳ Ｐゴシック" panose="020B0600070205080204" pitchFamily="50" charset="-128"/>
            </a:rPr>
            <a:t>20.3</a:t>
          </a:r>
          <a:r>
            <a:rPr kumimoji="1" lang="ja-JP" altLang="en-US" sz="1000">
              <a:latin typeface="ＭＳ Ｐゴシック" panose="020B0600070205080204" pitchFamily="50" charset="-128"/>
              <a:ea typeface="ＭＳ Ｐゴシック" panose="020B0600070205080204" pitchFamily="50" charset="-128"/>
            </a:rPr>
            <a:t>％と類似団体平均値に比べ、依然として高い水準となっている。これは公立保育園などの直営施設や各種事業に携わる定数外職員の賃金が類似団体に比べ多く、また、放課後保育クラブのクラス数の増に伴う指定管理料の増加、学校給食調理業務の委託化を進めていることなどによるものである。</a:t>
          </a:r>
        </a:p>
        <a:p>
          <a:r>
            <a:rPr kumimoji="1" lang="ja-JP" altLang="en-US" sz="1000">
              <a:latin typeface="ＭＳ Ｐゴシック" panose="020B0600070205080204" pitchFamily="50" charset="-128"/>
              <a:ea typeface="ＭＳ Ｐゴシック" panose="020B0600070205080204" pitchFamily="50" charset="-128"/>
            </a:rPr>
            <a:t>　毎年度の労務単価の上昇や令和元年</a:t>
          </a:r>
          <a:r>
            <a:rPr kumimoji="1" lang="en-US" altLang="ja-JP" sz="1000">
              <a:latin typeface="ＭＳ Ｐゴシック" panose="020B0600070205080204" pitchFamily="50" charset="-128"/>
              <a:ea typeface="ＭＳ Ｐゴシック" panose="020B0600070205080204" pitchFamily="50" charset="-128"/>
            </a:rPr>
            <a:t>10</a:t>
          </a:r>
          <a:r>
            <a:rPr kumimoji="1" lang="ja-JP" altLang="en-US" sz="1000">
              <a:latin typeface="ＭＳ Ｐゴシック" panose="020B0600070205080204" pitchFamily="50" charset="-128"/>
              <a:ea typeface="ＭＳ Ｐゴシック" panose="020B0600070205080204" pitchFamily="50" charset="-128"/>
            </a:rPr>
            <a:t>月からの消費税率の引き上げなどが見込まれるため、一層の委託内容の精査や民営化等を進め、費用の削減に努める。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40132</xdr:rowOff>
    </xdr:to>
    <xdr:cxnSp macro="">
      <xdr:nvCxnSpPr>
        <xdr:cNvPr id="125" name="直線コネクタ 124"/>
        <xdr:cNvCxnSpPr/>
      </xdr:nvCxnSpPr>
      <xdr:spPr>
        <a:xfrm flipV="1">
          <a:off x="15671800" y="2769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81280</xdr:rowOff>
    </xdr:to>
    <xdr:cxnSp macro="">
      <xdr:nvCxnSpPr>
        <xdr:cNvPr id="128" name="直線コネクタ 127"/>
        <xdr:cNvCxnSpPr/>
      </xdr:nvCxnSpPr>
      <xdr:spPr>
        <a:xfrm flipV="1">
          <a:off x="14782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81280</xdr:rowOff>
    </xdr:from>
    <xdr:to>
      <xdr:col>73</xdr:col>
      <xdr:colOff>180975</xdr:colOff>
      <xdr:row>16</xdr:row>
      <xdr:rowOff>90424</xdr:rowOff>
    </xdr:to>
    <xdr:cxnSp macro="">
      <xdr:nvCxnSpPr>
        <xdr:cNvPr id="131" name="直線コネクタ 130"/>
        <xdr:cNvCxnSpPr/>
      </xdr:nvCxnSpPr>
      <xdr:spPr>
        <a:xfrm flipV="1">
          <a:off x="13893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90424</xdr:rowOff>
    </xdr:from>
    <xdr:to>
      <xdr:col>69</xdr:col>
      <xdr:colOff>92075</xdr:colOff>
      <xdr:row>16</xdr:row>
      <xdr:rowOff>131572</xdr:rowOff>
    </xdr:to>
    <xdr:cxnSp macro="">
      <xdr:nvCxnSpPr>
        <xdr:cNvPr id="134" name="直線コネクタ 133"/>
        <xdr:cNvCxnSpPr/>
      </xdr:nvCxnSpPr>
      <xdr:spPr>
        <a:xfrm flipV="1">
          <a:off x="13004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4" name="楕円 143"/>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119143</xdr:rowOff>
    </xdr:from>
    <xdr:ext cx="762000" cy="259045"/>
    <xdr:sp macro="" textlink="">
      <xdr:nvSpPr>
        <xdr:cNvPr id="145" name="物件費該当値テキスト"/>
        <xdr:cNvSpPr txBox="1"/>
      </xdr:nvSpPr>
      <xdr:spPr>
        <a:xfrm>
          <a:off x="165989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6" name="楕円 145"/>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75709</xdr:rowOff>
    </xdr:from>
    <xdr:ext cx="736600" cy="259045"/>
    <xdr:sp macro="" textlink="">
      <xdr:nvSpPr>
        <xdr:cNvPr id="147" name="テキスト ボックス 146"/>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8" name="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49" name="テキスト ボックス 148"/>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50" name="楕円 149"/>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126001</xdr:rowOff>
    </xdr:from>
    <xdr:ext cx="762000" cy="259045"/>
    <xdr:sp macro="" textlink="">
      <xdr:nvSpPr>
        <xdr:cNvPr id="151" name="テキスト ボックス 150"/>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2" name="楕円 151"/>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53" name="テキスト ボックス 152"/>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扶助費に係る経常収支比率は</a:t>
          </a:r>
          <a:r>
            <a:rPr kumimoji="1" lang="en-US" altLang="ja-JP" sz="1000">
              <a:latin typeface="ＭＳ Ｐゴシック" panose="020B0600070205080204" pitchFamily="50" charset="-128"/>
              <a:ea typeface="ＭＳ Ｐゴシック" panose="020B0600070205080204" pitchFamily="50" charset="-128"/>
            </a:rPr>
            <a:t>16.1</a:t>
          </a:r>
          <a:r>
            <a:rPr kumimoji="1" lang="ja-JP" altLang="en-US" sz="1000">
              <a:latin typeface="ＭＳ Ｐゴシック" panose="020B0600070205080204" pitchFamily="50" charset="-128"/>
              <a:ea typeface="ＭＳ Ｐゴシック" panose="020B0600070205080204" pitchFamily="50" charset="-128"/>
            </a:rPr>
            <a:t>％となっており、類似団体平均値を上回る状況が続いている。臨時福祉給付金の給付事業が終了したものの、私立保育園・小規模保育事業所等の新規開設による私立保育園等保育委託料の増、障がい者の自立支援給付サービスの利用者数の増等が類似団体平均値を上回る要因となっている。待機児童対策のための新規私立保育園整備は今後数年で落ち着くものとみられるが、高齢化に伴う生活保護世帯の増加など扶助費の増加傾向は継続していくものと分析している。私立保育園については、需要を見極め供給過剰とならないよう努め、生活保護については、生活保護に至る前段階での相談支援のほか生活保護世帯への就労支援など自立を支援し、福祉の低下に繋がらないよう見極めつつも生活保護の適正実施を進め、過度に財政を圧迫することがない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69850</xdr:rowOff>
    </xdr:to>
    <xdr:cxnSp macro="">
      <xdr:nvCxnSpPr>
        <xdr:cNvPr id="186" name="直線コネクタ 185"/>
        <xdr:cNvCxnSpPr/>
      </xdr:nvCxnSpPr>
      <xdr:spPr>
        <a:xfrm flipV="1">
          <a:off x="3987800" y="102425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149877</xdr:rowOff>
    </xdr:from>
    <xdr:ext cx="762000" cy="259045"/>
    <xdr:sp macro="" textlink="">
      <xdr:nvSpPr>
        <xdr:cNvPr id="187" name="扶助費平均値テキスト"/>
        <xdr:cNvSpPr txBox="1"/>
      </xdr:nvSpPr>
      <xdr:spPr>
        <a:xfrm>
          <a:off x="4914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88900</xdr:rowOff>
    </xdr:from>
    <xdr:to>
      <xdr:col>19</xdr:col>
      <xdr:colOff>187325</xdr:colOff>
      <xdr:row>60</xdr:row>
      <xdr:rowOff>69850</xdr:rowOff>
    </xdr:to>
    <xdr:cxnSp macro="">
      <xdr:nvCxnSpPr>
        <xdr:cNvPr id="189" name="直線コネクタ 188"/>
        <xdr:cNvCxnSpPr/>
      </xdr:nvCxnSpPr>
      <xdr:spPr>
        <a:xfrm>
          <a:off x="3098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88900</xdr:rowOff>
    </xdr:to>
    <xdr:cxnSp macro="">
      <xdr:nvCxnSpPr>
        <xdr:cNvPr id="192" name="直線コネクタ 191"/>
        <xdr:cNvCxnSpPr/>
      </xdr:nvCxnSpPr>
      <xdr:spPr>
        <a:xfrm>
          <a:off x="2209800" y="1007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4" name="テキスト ボックス 19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58</xdr:row>
      <xdr:rowOff>127000</xdr:rowOff>
    </xdr:to>
    <xdr:cxnSp macro="">
      <xdr:nvCxnSpPr>
        <xdr:cNvPr id="195" name="直線コネクタ 194"/>
        <xdr:cNvCxnSpPr/>
      </xdr:nvCxnSpPr>
      <xdr:spPr>
        <a:xfrm>
          <a:off x="1320800" y="98234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199" name="テキスト ボックス 198"/>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5" name="楕円 204"/>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06"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07" name="楕円 206"/>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08" name="テキスト ボックス 207"/>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38100</xdr:rowOff>
    </xdr:from>
    <xdr:to>
      <xdr:col>15</xdr:col>
      <xdr:colOff>149225</xdr:colOff>
      <xdr:row>59</xdr:row>
      <xdr:rowOff>139700</xdr:rowOff>
    </xdr:to>
    <xdr:sp macro="" textlink="">
      <xdr:nvSpPr>
        <xdr:cNvPr id="209" name="楕円 208"/>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124477</xdr:rowOff>
    </xdr:from>
    <xdr:ext cx="762000" cy="259045"/>
    <xdr:sp macro="" textlink="">
      <xdr:nvSpPr>
        <xdr:cNvPr id="210" name="テキスト ボックス 209"/>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1" name="楕円 210"/>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2" name="テキスト ボックス 211"/>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3" name="楕円 212"/>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4" name="テキスト ボックス 213"/>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その他に係る経常収支比率は、</a:t>
          </a:r>
          <a:r>
            <a:rPr kumimoji="1" lang="en-US" altLang="ja-JP" sz="1000">
              <a:latin typeface="ＭＳ Ｐゴシック" panose="020B0600070205080204" pitchFamily="50" charset="-128"/>
              <a:ea typeface="ＭＳ Ｐゴシック" panose="020B0600070205080204" pitchFamily="50" charset="-128"/>
            </a:rPr>
            <a:t>10.1</a:t>
          </a:r>
          <a:r>
            <a:rPr kumimoji="1" lang="ja-JP" altLang="en-US" sz="1000">
              <a:latin typeface="ＭＳ Ｐゴシック" panose="020B0600070205080204" pitchFamily="50" charset="-128"/>
              <a:ea typeface="ＭＳ Ｐゴシック" panose="020B0600070205080204" pitchFamily="50" charset="-128"/>
            </a:rPr>
            <a:t>％と類似団体に比べ低い水準となっている。これは、国保会計や介護保険会計等に対する繰出額が、資格の適正化や地域的な特性等により類似団体に比べ低額となっていることが主な要因である。</a:t>
          </a:r>
        </a:p>
        <a:p>
          <a:r>
            <a:rPr kumimoji="1" lang="ja-JP" altLang="en-US" sz="1000">
              <a:latin typeface="ＭＳ Ｐゴシック" panose="020B0600070205080204" pitchFamily="50" charset="-128"/>
              <a:ea typeface="ＭＳ Ｐゴシック" panose="020B0600070205080204" pitchFamily="50" charset="-128"/>
            </a:rPr>
            <a:t>　特別会計については、独立採算が原則であることから、今後も引き続き普通会計による負担額の適正化に努める。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56</xdr:row>
      <xdr:rowOff>1815</xdr:rowOff>
    </xdr:to>
    <xdr:cxnSp macro="">
      <xdr:nvCxnSpPr>
        <xdr:cNvPr id="249" name="直線コネクタ 248"/>
        <xdr:cNvCxnSpPr/>
      </xdr:nvCxnSpPr>
      <xdr:spPr>
        <a:xfrm flipV="1">
          <a:off x="15671800" y="9472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0"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34472</xdr:rowOff>
    </xdr:to>
    <xdr:cxnSp macro="">
      <xdr:nvCxnSpPr>
        <xdr:cNvPr id="252" name="直線コネクタ 251"/>
        <xdr:cNvCxnSpPr/>
      </xdr:nvCxnSpPr>
      <xdr:spPr>
        <a:xfrm flipV="1">
          <a:off x="14782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34472</xdr:rowOff>
    </xdr:to>
    <xdr:cxnSp macro="">
      <xdr:nvCxnSpPr>
        <xdr:cNvPr id="255" name="直線コネクタ 254"/>
        <xdr:cNvCxnSpPr/>
      </xdr:nvCxnSpPr>
      <xdr:spPr>
        <a:xfrm>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140607</xdr:rowOff>
    </xdr:from>
    <xdr:to>
      <xdr:col>69</xdr:col>
      <xdr:colOff>92075</xdr:colOff>
      <xdr:row>55</xdr:row>
      <xdr:rowOff>162378</xdr:rowOff>
    </xdr:to>
    <xdr:cxnSp macro="">
      <xdr:nvCxnSpPr>
        <xdr:cNvPr id="258" name="直線コネクタ 257"/>
        <xdr:cNvCxnSpPr/>
      </xdr:nvCxnSpPr>
      <xdr:spPr>
        <a:xfrm>
          <a:off x="13004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68" name="楕円 267"/>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69" name="その他該当値テキスト"/>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0" name="楕円 269"/>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1" name="テキスト ボックス 270"/>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4" name="楕円 273"/>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5" name="テキスト ボックス 274"/>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76" name="楕円 275"/>
        <xdr:cNvSpPr/>
      </xdr:nvSpPr>
      <xdr:spPr>
        <a:xfrm>
          <a:off x="12954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30134</xdr:rowOff>
    </xdr:from>
    <xdr:ext cx="762000" cy="259045"/>
    <xdr:sp macro="" textlink="">
      <xdr:nvSpPr>
        <xdr:cNvPr id="277" name="テキスト ボックス 276"/>
        <xdr:cNvSpPr txBox="1"/>
      </xdr:nvSpPr>
      <xdr:spPr>
        <a:xfrm>
          <a:off x="12623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補助費等に係る経常収支比率は、病院の民営化に伴い、病院事業会計負担金において減となったものの、待機児童対策による保育所等の施設が増えていることや、保育士に対する処遇改善施策を拡充していることにより増加傾向にあるが、扶助費同様、供給過剰とならないよう適正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92710</xdr:rowOff>
    </xdr:to>
    <xdr:cxnSp macro="">
      <xdr:nvCxnSpPr>
        <xdr:cNvPr id="309" name="直線コネクタ 308"/>
        <xdr:cNvCxnSpPr/>
      </xdr:nvCxnSpPr>
      <xdr:spPr>
        <a:xfrm>
          <a:off x="15671800" y="59182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88900</xdr:rowOff>
    </xdr:to>
    <xdr:cxnSp macro="">
      <xdr:nvCxnSpPr>
        <xdr:cNvPr id="312" name="直線コネクタ 311"/>
        <xdr:cNvCxnSpPr/>
      </xdr:nvCxnSpPr>
      <xdr:spPr>
        <a:xfrm>
          <a:off x="14782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4" name="テキスト ボックス 31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50800</xdr:rowOff>
    </xdr:to>
    <xdr:cxnSp macro="">
      <xdr:nvCxnSpPr>
        <xdr:cNvPr id="315" name="直線コネクタ 314"/>
        <xdr:cNvCxnSpPr/>
      </xdr:nvCxnSpPr>
      <xdr:spPr>
        <a:xfrm>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7" name="テキスト ボックス 316"/>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142240</xdr:rowOff>
    </xdr:to>
    <xdr:cxnSp macro="">
      <xdr:nvCxnSpPr>
        <xdr:cNvPr id="318" name="直線コネクタ 317"/>
        <xdr:cNvCxnSpPr/>
      </xdr:nvCxnSpPr>
      <xdr:spPr>
        <a:xfrm flipV="1">
          <a:off x="13004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0" name="テキスト ボックス 319"/>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2" name="テキスト ボックス 321"/>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8" name="楕円 327"/>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9"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0" name="楕円 329"/>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1" name="テキスト ボックス 330"/>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2" name="楕円 331"/>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3" name="テキスト ボックス 332"/>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4" name="楕円 333"/>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5" name="テキスト ボックス 334"/>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91440</xdr:rowOff>
    </xdr:from>
    <xdr:to>
      <xdr:col>65</xdr:col>
      <xdr:colOff>53975</xdr:colOff>
      <xdr:row>35</xdr:row>
      <xdr:rowOff>21590</xdr:rowOff>
    </xdr:to>
    <xdr:sp macro="" textlink="">
      <xdr:nvSpPr>
        <xdr:cNvPr id="336" name="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前年度比較では、市民会館建替事業債などの市債の償還が開始されたことなどにより、公債費における経常的経費充当一般財源は</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千万円増加となったものの、分母である経常一般財源が増となったことから、前年度と横ばいとなり、類似団体平均値との比較では、</a:t>
          </a:r>
          <a:r>
            <a:rPr kumimoji="1" lang="en-US" altLang="ja-JP" sz="1000">
              <a:latin typeface="ＭＳ Ｐゴシック" panose="020B0600070205080204" pitchFamily="50" charset="-128"/>
              <a:ea typeface="ＭＳ Ｐゴシック" panose="020B0600070205080204" pitchFamily="50" charset="-128"/>
            </a:rPr>
            <a:t>4.4</a:t>
          </a:r>
          <a:r>
            <a:rPr kumimoji="1" lang="ja-JP" altLang="en-US" sz="1000">
              <a:latin typeface="ＭＳ Ｐゴシック" panose="020B0600070205080204" pitchFamily="50" charset="-128"/>
              <a:ea typeface="ＭＳ Ｐゴシック" panose="020B0600070205080204" pitchFamily="50" charset="-128"/>
            </a:rPr>
            <a:t>ポイント下回る結果となっている。</a:t>
          </a:r>
        </a:p>
        <a:p>
          <a:r>
            <a:rPr kumimoji="1" lang="ja-JP" altLang="en-US" sz="1000">
              <a:latin typeface="ＭＳ Ｐゴシック" panose="020B0600070205080204" pitchFamily="50" charset="-128"/>
              <a:ea typeface="ＭＳ Ｐゴシック" panose="020B0600070205080204" pitchFamily="50" charset="-128"/>
            </a:rPr>
            <a:t>　今後も緊急度、住民ニーズを的確に把握した事業選択などに留意し、債務費用が過度に財政を圧迫することのない範囲で、数値の保持を図っていく。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104140</xdr:rowOff>
    </xdr:to>
    <xdr:cxnSp macro="">
      <xdr:nvCxnSpPr>
        <xdr:cNvPr id="370" name="直線コネクタ 369"/>
        <xdr:cNvCxnSpPr/>
      </xdr:nvCxnSpPr>
      <xdr:spPr>
        <a:xfrm>
          <a:off x="3987800" y="12791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119380</xdr:rowOff>
    </xdr:to>
    <xdr:cxnSp macro="">
      <xdr:nvCxnSpPr>
        <xdr:cNvPr id="373" name="直線コネクタ 372"/>
        <xdr:cNvCxnSpPr/>
      </xdr:nvCxnSpPr>
      <xdr:spPr>
        <a:xfrm flipV="1">
          <a:off x="3098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119380</xdr:rowOff>
    </xdr:to>
    <xdr:cxnSp macro="">
      <xdr:nvCxnSpPr>
        <xdr:cNvPr id="376" name="直線コネクタ 375"/>
        <xdr:cNvCxnSpPr/>
      </xdr:nvCxnSpPr>
      <xdr:spPr>
        <a:xfrm>
          <a:off x="2209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75</xdr:row>
      <xdr:rowOff>62230</xdr:rowOff>
    </xdr:to>
    <xdr:cxnSp macro="">
      <xdr:nvCxnSpPr>
        <xdr:cNvPr id="379" name="直線コネクタ 378"/>
        <xdr:cNvCxnSpPr/>
      </xdr:nvCxnSpPr>
      <xdr:spPr>
        <a:xfrm flipV="1">
          <a:off x="1320800" y="127762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3" name="楕円 392"/>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4" name="テキスト ボックス 393"/>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5" name="楕円 394"/>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6" name="テキスト ボックス 395"/>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7" name="楕円 396"/>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8" name="テキスト ボックス 397"/>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の経常収支比率は類似団体平均値に比べ、高い水準になっている。要因として、人件費、扶助費、物件費が高水準であることがあげられる。人件費、物件費については、本市独自の給料表、昇給基準に基づいていたことや放課後保育クラブのクラス数の増加、学校給食調理業務の委託化を進めていることもあり、高い比率となっていたが、給料表の見直し等により、減少傾向にある。また、扶助費については、高齢化に伴う生活保護世帯の増加などにより、今後も増加傾向が続くと予測さ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以上のことからも引き続き、経常収支比率を改善し、健全な財政運営ができるよう、事業・施設の統廃合といった行財政改革をさらに推進するとともに、市税収入をはじめとする自主財源の確保に努める。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81280</xdr:rowOff>
    </xdr:to>
    <xdr:cxnSp macro="">
      <xdr:nvCxnSpPr>
        <xdr:cNvPr id="431" name="直線コネクタ 430"/>
        <xdr:cNvCxnSpPr/>
      </xdr:nvCxnSpPr>
      <xdr:spPr>
        <a:xfrm flipV="1">
          <a:off x="15671800" y="13347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119380</xdr:rowOff>
    </xdr:to>
    <xdr:cxnSp macro="">
      <xdr:nvCxnSpPr>
        <xdr:cNvPr id="434" name="直線コネクタ 433"/>
        <xdr:cNvCxnSpPr/>
      </xdr:nvCxnSpPr>
      <xdr:spPr>
        <a:xfrm flipV="1">
          <a:off x="14782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43180</xdr:rowOff>
    </xdr:from>
    <xdr:to>
      <xdr:col>73</xdr:col>
      <xdr:colOff>180975</xdr:colOff>
      <xdr:row>78</xdr:row>
      <xdr:rowOff>119380</xdr:rowOff>
    </xdr:to>
    <xdr:cxnSp macro="">
      <xdr:nvCxnSpPr>
        <xdr:cNvPr id="437" name="直線コネクタ 436"/>
        <xdr:cNvCxnSpPr/>
      </xdr:nvCxnSpPr>
      <xdr:spPr>
        <a:xfrm>
          <a:off x="13893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79</xdr:row>
      <xdr:rowOff>69850</xdr:rowOff>
    </xdr:to>
    <xdr:cxnSp macro="">
      <xdr:nvCxnSpPr>
        <xdr:cNvPr id="440" name="直線コネクタ 439"/>
        <xdr:cNvCxnSpPr/>
      </xdr:nvCxnSpPr>
      <xdr:spPr>
        <a:xfrm flipV="1">
          <a:off x="13004800" y="134162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50" name="楕円 449"/>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67327</xdr:rowOff>
    </xdr:from>
    <xdr:ext cx="762000" cy="259045"/>
    <xdr:sp macro="" textlink="">
      <xdr:nvSpPr>
        <xdr:cNvPr id="451"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2" name="楕円 451"/>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3" name="テキスト ボックス 452"/>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4" name="楕円 453"/>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5" name="テキスト ボックス 454"/>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56" name="楕円 455"/>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57" name="テキスト ボックス 456"/>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8" name="楕円 457"/>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9" name="テキスト ボックス 458"/>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126893</xdr:rowOff>
    </xdr:from>
    <xdr:to>
      <xdr:col>29</xdr:col>
      <xdr:colOff>127000</xdr:colOff>
      <xdr:row>17</xdr:row>
      <xdr:rowOff>25303</xdr:rowOff>
    </xdr:to>
    <xdr:cxnSp macro="">
      <xdr:nvCxnSpPr>
        <xdr:cNvPr id="48" name="直線コネクタ 47"/>
        <xdr:cNvCxnSpPr/>
      </xdr:nvCxnSpPr>
      <xdr:spPr bwMode="auto">
        <a:xfrm>
          <a:off x="5003800" y="2917718"/>
          <a:ext cx="6477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142501</xdr:rowOff>
    </xdr:from>
    <xdr:ext cx="762000" cy="259045"/>
    <xdr:sp macro="" textlink="">
      <xdr:nvSpPr>
        <xdr:cNvPr id="49" name="人口1人当たり決算額の推移平均値テキスト130"/>
        <xdr:cNvSpPr txBox="1"/>
      </xdr:nvSpPr>
      <xdr:spPr>
        <a:xfrm>
          <a:off x="5740400" y="2761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43271</xdr:rowOff>
    </xdr:from>
    <xdr:to>
      <xdr:col>26</xdr:col>
      <xdr:colOff>50800</xdr:colOff>
      <xdr:row>16</xdr:row>
      <xdr:rowOff>126893</xdr:rowOff>
    </xdr:to>
    <xdr:cxnSp macro="">
      <xdr:nvCxnSpPr>
        <xdr:cNvPr id="51" name="直線コネクタ 50"/>
        <xdr:cNvCxnSpPr/>
      </xdr:nvCxnSpPr>
      <xdr:spPr bwMode="auto">
        <a:xfrm>
          <a:off x="4305300" y="2834096"/>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43271</xdr:rowOff>
    </xdr:from>
    <xdr:to>
      <xdr:col>22</xdr:col>
      <xdr:colOff>114300</xdr:colOff>
      <xdr:row>16</xdr:row>
      <xdr:rowOff>53650</xdr:rowOff>
    </xdr:to>
    <xdr:cxnSp macro="">
      <xdr:nvCxnSpPr>
        <xdr:cNvPr id="54" name="直線コネクタ 53"/>
        <xdr:cNvCxnSpPr/>
      </xdr:nvCxnSpPr>
      <xdr:spPr bwMode="auto">
        <a:xfrm flipV="1">
          <a:off x="3606800" y="2834096"/>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2032</xdr:rowOff>
    </xdr:from>
    <xdr:to>
      <xdr:col>18</xdr:col>
      <xdr:colOff>177800</xdr:colOff>
      <xdr:row>16</xdr:row>
      <xdr:rowOff>53650</xdr:rowOff>
    </xdr:to>
    <xdr:cxnSp macro="">
      <xdr:nvCxnSpPr>
        <xdr:cNvPr id="57" name="直線コネクタ 56"/>
        <xdr:cNvCxnSpPr/>
      </xdr:nvCxnSpPr>
      <xdr:spPr bwMode="auto">
        <a:xfrm>
          <a:off x="2908300" y="2792857"/>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145953</xdr:rowOff>
    </xdr:from>
    <xdr:to>
      <xdr:col>29</xdr:col>
      <xdr:colOff>177800</xdr:colOff>
      <xdr:row>17</xdr:row>
      <xdr:rowOff>76103</xdr:rowOff>
    </xdr:to>
    <xdr:sp macro="" textlink="">
      <xdr:nvSpPr>
        <xdr:cNvPr id="67" name="楕円 66"/>
        <xdr:cNvSpPr/>
      </xdr:nvSpPr>
      <xdr:spPr bwMode="auto">
        <a:xfrm>
          <a:off x="5600700" y="293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118030</xdr:rowOff>
    </xdr:from>
    <xdr:ext cx="762000" cy="259045"/>
    <xdr:sp macro="" textlink="">
      <xdr:nvSpPr>
        <xdr:cNvPr id="68" name="人口1人当たり決算額の推移該当値テキスト130"/>
        <xdr:cNvSpPr txBox="1"/>
      </xdr:nvSpPr>
      <xdr:spPr>
        <a:xfrm>
          <a:off x="5740400" y="290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76093</xdr:rowOff>
    </xdr:from>
    <xdr:to>
      <xdr:col>26</xdr:col>
      <xdr:colOff>101600</xdr:colOff>
      <xdr:row>17</xdr:row>
      <xdr:rowOff>6243</xdr:rowOff>
    </xdr:to>
    <xdr:sp macro="" textlink="">
      <xdr:nvSpPr>
        <xdr:cNvPr id="69" name="楕円 68"/>
        <xdr:cNvSpPr/>
      </xdr:nvSpPr>
      <xdr:spPr bwMode="auto">
        <a:xfrm>
          <a:off x="49530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16420</xdr:rowOff>
    </xdr:from>
    <xdr:ext cx="736600" cy="259045"/>
    <xdr:sp macro="" textlink="">
      <xdr:nvSpPr>
        <xdr:cNvPr id="70" name="テキスト ボックス 69"/>
        <xdr:cNvSpPr txBox="1"/>
      </xdr:nvSpPr>
      <xdr:spPr>
        <a:xfrm>
          <a:off x="4622800" y="2635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163921</xdr:rowOff>
    </xdr:from>
    <xdr:to>
      <xdr:col>22</xdr:col>
      <xdr:colOff>165100</xdr:colOff>
      <xdr:row>16</xdr:row>
      <xdr:rowOff>94071</xdr:rowOff>
    </xdr:to>
    <xdr:sp macro="" textlink="">
      <xdr:nvSpPr>
        <xdr:cNvPr id="71" name="楕円 70"/>
        <xdr:cNvSpPr/>
      </xdr:nvSpPr>
      <xdr:spPr bwMode="auto">
        <a:xfrm>
          <a:off x="42545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104248</xdr:rowOff>
    </xdr:from>
    <xdr:ext cx="762000" cy="259045"/>
    <xdr:sp macro="" textlink="">
      <xdr:nvSpPr>
        <xdr:cNvPr id="72" name="テキスト ボックス 71"/>
        <xdr:cNvSpPr txBox="1"/>
      </xdr:nvSpPr>
      <xdr:spPr>
        <a:xfrm>
          <a:off x="39243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2850</xdr:rowOff>
    </xdr:from>
    <xdr:to>
      <xdr:col>19</xdr:col>
      <xdr:colOff>38100</xdr:colOff>
      <xdr:row>16</xdr:row>
      <xdr:rowOff>104450</xdr:rowOff>
    </xdr:to>
    <xdr:sp macro="" textlink="">
      <xdr:nvSpPr>
        <xdr:cNvPr id="73" name="楕円 72"/>
        <xdr:cNvSpPr/>
      </xdr:nvSpPr>
      <xdr:spPr bwMode="auto">
        <a:xfrm>
          <a:off x="3556000" y="279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114627</xdr:rowOff>
    </xdr:from>
    <xdr:ext cx="762000" cy="259045"/>
    <xdr:sp macro="" textlink="">
      <xdr:nvSpPr>
        <xdr:cNvPr id="74" name="テキスト ボックス 73"/>
        <xdr:cNvSpPr txBox="1"/>
      </xdr:nvSpPr>
      <xdr:spPr>
        <a:xfrm>
          <a:off x="3225800" y="25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122682</xdr:rowOff>
    </xdr:from>
    <xdr:to>
      <xdr:col>15</xdr:col>
      <xdr:colOff>101600</xdr:colOff>
      <xdr:row>16</xdr:row>
      <xdr:rowOff>52832</xdr:rowOff>
    </xdr:to>
    <xdr:sp macro="" textlink="">
      <xdr:nvSpPr>
        <xdr:cNvPr id="75" name="楕円 74"/>
        <xdr:cNvSpPr/>
      </xdr:nvSpPr>
      <xdr:spPr bwMode="auto">
        <a:xfrm>
          <a:off x="2857500" y="274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63009</xdr:rowOff>
    </xdr:from>
    <xdr:ext cx="762000" cy="259045"/>
    <xdr:sp macro="" textlink="">
      <xdr:nvSpPr>
        <xdr:cNvPr id="76" name="テキスト ボックス 75"/>
        <xdr:cNvSpPr txBox="1"/>
      </xdr:nvSpPr>
      <xdr:spPr>
        <a:xfrm>
          <a:off x="2527300" y="25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106121</xdr:rowOff>
    </xdr:from>
    <xdr:to>
      <xdr:col>29</xdr:col>
      <xdr:colOff>127000</xdr:colOff>
      <xdr:row>36</xdr:row>
      <xdr:rowOff>134734</xdr:rowOff>
    </xdr:to>
    <xdr:cxnSp macro="">
      <xdr:nvCxnSpPr>
        <xdr:cNvPr id="109" name="直線コネクタ 108"/>
        <xdr:cNvCxnSpPr/>
      </xdr:nvCxnSpPr>
      <xdr:spPr bwMode="auto">
        <a:xfrm flipV="1">
          <a:off x="5003800" y="7059371"/>
          <a:ext cx="6477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134734</xdr:rowOff>
    </xdr:from>
    <xdr:to>
      <xdr:col>26</xdr:col>
      <xdr:colOff>50800</xdr:colOff>
      <xdr:row>37</xdr:row>
      <xdr:rowOff>4546</xdr:rowOff>
    </xdr:to>
    <xdr:cxnSp macro="">
      <xdr:nvCxnSpPr>
        <xdr:cNvPr id="112" name="直線コネクタ 111"/>
        <xdr:cNvCxnSpPr/>
      </xdr:nvCxnSpPr>
      <xdr:spPr bwMode="auto">
        <a:xfrm flipV="1">
          <a:off x="4305300" y="7087984"/>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4546</xdr:rowOff>
    </xdr:from>
    <xdr:to>
      <xdr:col>22</xdr:col>
      <xdr:colOff>114300</xdr:colOff>
      <xdr:row>37</xdr:row>
      <xdr:rowOff>49238</xdr:rowOff>
    </xdr:to>
    <xdr:cxnSp macro="">
      <xdr:nvCxnSpPr>
        <xdr:cNvPr id="115" name="直線コネクタ 114"/>
        <xdr:cNvCxnSpPr/>
      </xdr:nvCxnSpPr>
      <xdr:spPr bwMode="auto">
        <a:xfrm flipV="1">
          <a:off x="3606800" y="7129246"/>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49238</xdr:rowOff>
    </xdr:from>
    <xdr:to>
      <xdr:col>18</xdr:col>
      <xdr:colOff>177800</xdr:colOff>
      <xdr:row>37</xdr:row>
      <xdr:rowOff>92976</xdr:rowOff>
    </xdr:to>
    <xdr:cxnSp macro="">
      <xdr:nvCxnSpPr>
        <xdr:cNvPr id="118" name="直線コネクタ 117"/>
        <xdr:cNvCxnSpPr/>
      </xdr:nvCxnSpPr>
      <xdr:spPr bwMode="auto">
        <a:xfrm flipV="1">
          <a:off x="2908300" y="7173938"/>
          <a:ext cx="698500" cy="43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55321</xdr:rowOff>
    </xdr:from>
    <xdr:to>
      <xdr:col>29</xdr:col>
      <xdr:colOff>177800</xdr:colOff>
      <xdr:row>36</xdr:row>
      <xdr:rowOff>156921</xdr:rowOff>
    </xdr:to>
    <xdr:sp macro="" textlink="">
      <xdr:nvSpPr>
        <xdr:cNvPr id="128" name="楕円 127"/>
        <xdr:cNvSpPr/>
      </xdr:nvSpPr>
      <xdr:spPr bwMode="auto">
        <a:xfrm>
          <a:off x="56007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27398</xdr:rowOff>
    </xdr:from>
    <xdr:ext cx="762000" cy="259045"/>
    <xdr:sp macro="" textlink="">
      <xdr:nvSpPr>
        <xdr:cNvPr id="129" name="人口1人当たり決算額の推移該当値テキスト445"/>
        <xdr:cNvSpPr txBox="1"/>
      </xdr:nvSpPr>
      <xdr:spPr>
        <a:xfrm>
          <a:off x="5740400" y="698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83934</xdr:rowOff>
    </xdr:from>
    <xdr:to>
      <xdr:col>26</xdr:col>
      <xdr:colOff>101600</xdr:colOff>
      <xdr:row>37</xdr:row>
      <xdr:rowOff>14084</xdr:rowOff>
    </xdr:to>
    <xdr:sp macro="" textlink="">
      <xdr:nvSpPr>
        <xdr:cNvPr id="130" name="楕円 129"/>
        <xdr:cNvSpPr/>
      </xdr:nvSpPr>
      <xdr:spPr bwMode="auto">
        <a:xfrm>
          <a:off x="49530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170311</xdr:rowOff>
    </xdr:from>
    <xdr:ext cx="736600" cy="259045"/>
    <xdr:sp macro="" textlink="">
      <xdr:nvSpPr>
        <xdr:cNvPr id="131" name="テキスト ボックス 130"/>
        <xdr:cNvSpPr txBox="1"/>
      </xdr:nvSpPr>
      <xdr:spPr>
        <a:xfrm>
          <a:off x="4622800" y="712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125196</xdr:rowOff>
    </xdr:from>
    <xdr:to>
      <xdr:col>22</xdr:col>
      <xdr:colOff>165100</xdr:colOff>
      <xdr:row>37</xdr:row>
      <xdr:rowOff>55346</xdr:rowOff>
    </xdr:to>
    <xdr:sp macro="" textlink="">
      <xdr:nvSpPr>
        <xdr:cNvPr id="132" name="楕円 131"/>
        <xdr:cNvSpPr/>
      </xdr:nvSpPr>
      <xdr:spPr bwMode="auto">
        <a:xfrm>
          <a:off x="42545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40123</xdr:rowOff>
    </xdr:from>
    <xdr:ext cx="762000" cy="259045"/>
    <xdr:sp macro="" textlink="">
      <xdr:nvSpPr>
        <xdr:cNvPr id="133" name="テキスト ボックス 132"/>
        <xdr:cNvSpPr txBox="1"/>
      </xdr:nvSpPr>
      <xdr:spPr>
        <a:xfrm>
          <a:off x="39243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169888</xdr:rowOff>
    </xdr:from>
    <xdr:to>
      <xdr:col>19</xdr:col>
      <xdr:colOff>38100</xdr:colOff>
      <xdr:row>37</xdr:row>
      <xdr:rowOff>100038</xdr:rowOff>
    </xdr:to>
    <xdr:sp macro="" textlink="">
      <xdr:nvSpPr>
        <xdr:cNvPr id="134" name="楕円 133"/>
        <xdr:cNvSpPr/>
      </xdr:nvSpPr>
      <xdr:spPr bwMode="auto">
        <a:xfrm>
          <a:off x="35560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84815</xdr:rowOff>
    </xdr:from>
    <xdr:ext cx="762000" cy="259045"/>
    <xdr:sp macro="" textlink="">
      <xdr:nvSpPr>
        <xdr:cNvPr id="135" name="テキスト ボックス 134"/>
        <xdr:cNvSpPr txBox="1"/>
      </xdr:nvSpPr>
      <xdr:spPr>
        <a:xfrm>
          <a:off x="3225800" y="72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42176</xdr:rowOff>
    </xdr:from>
    <xdr:to>
      <xdr:col>15</xdr:col>
      <xdr:colOff>101600</xdr:colOff>
      <xdr:row>37</xdr:row>
      <xdr:rowOff>143776</xdr:rowOff>
    </xdr:to>
    <xdr:sp macro="" textlink="">
      <xdr:nvSpPr>
        <xdr:cNvPr id="136" name="楕円 135"/>
        <xdr:cNvSpPr/>
      </xdr:nvSpPr>
      <xdr:spPr bwMode="auto">
        <a:xfrm>
          <a:off x="2857500" y="716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128553</xdr:rowOff>
    </xdr:from>
    <xdr:ext cx="762000" cy="259045"/>
    <xdr:sp macro="" textlink="">
      <xdr:nvSpPr>
        <xdr:cNvPr id="137" name="テキスト ボックス 136"/>
        <xdr:cNvSpPr txBox="1"/>
      </xdr:nvSpPr>
      <xdr:spPr>
        <a:xfrm>
          <a:off x="2527300" y="725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487,536
470,532
57.45
144,856,139
138,593,849
4,613,089
86,475,319
55,707,214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168084</xdr:rowOff>
    </xdr:from>
    <xdr:to>
      <xdr:col>24</xdr:col>
      <xdr:colOff>63500</xdr:colOff>
      <xdr:row>35</xdr:row>
      <xdr:rowOff>90094</xdr:rowOff>
    </xdr:to>
    <xdr:cxnSp macro="">
      <xdr:nvCxnSpPr>
        <xdr:cNvPr id="61" name="直線コネクタ 60"/>
        <xdr:cNvCxnSpPr/>
      </xdr:nvCxnSpPr>
      <xdr:spPr>
        <a:xfrm>
          <a:off x="3797300" y="5997384"/>
          <a:ext cx="8382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146634</xdr:rowOff>
    </xdr:from>
    <xdr:to>
      <xdr:col>19</xdr:col>
      <xdr:colOff>177800</xdr:colOff>
      <xdr:row>34</xdr:row>
      <xdr:rowOff>168084</xdr:rowOff>
    </xdr:to>
    <xdr:cxnSp macro="">
      <xdr:nvCxnSpPr>
        <xdr:cNvPr id="64" name="直線コネクタ 63"/>
        <xdr:cNvCxnSpPr/>
      </xdr:nvCxnSpPr>
      <xdr:spPr>
        <a:xfrm>
          <a:off x="2908300" y="59759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87236</xdr:rowOff>
    </xdr:from>
    <xdr:to>
      <xdr:col>15</xdr:col>
      <xdr:colOff>50800</xdr:colOff>
      <xdr:row>34</xdr:row>
      <xdr:rowOff>146634</xdr:rowOff>
    </xdr:to>
    <xdr:cxnSp macro="">
      <xdr:nvCxnSpPr>
        <xdr:cNvPr id="67" name="直線コネクタ 66"/>
        <xdr:cNvCxnSpPr/>
      </xdr:nvCxnSpPr>
      <xdr:spPr>
        <a:xfrm>
          <a:off x="2019300" y="591653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56490</xdr:rowOff>
    </xdr:from>
    <xdr:to>
      <xdr:col>10</xdr:col>
      <xdr:colOff>114300</xdr:colOff>
      <xdr:row>34</xdr:row>
      <xdr:rowOff>87236</xdr:rowOff>
    </xdr:to>
    <xdr:cxnSp macro="">
      <xdr:nvCxnSpPr>
        <xdr:cNvPr id="70" name="直線コネクタ 69"/>
        <xdr:cNvCxnSpPr/>
      </xdr:nvCxnSpPr>
      <xdr:spPr>
        <a:xfrm>
          <a:off x="1130300" y="588579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39294</xdr:rowOff>
    </xdr:from>
    <xdr:to>
      <xdr:col>24</xdr:col>
      <xdr:colOff>114300</xdr:colOff>
      <xdr:row>35</xdr:row>
      <xdr:rowOff>140894</xdr:rowOff>
    </xdr:to>
    <xdr:sp macro="" textlink="">
      <xdr:nvSpPr>
        <xdr:cNvPr id="80" name="楕円 79"/>
        <xdr:cNvSpPr/>
      </xdr:nvSpPr>
      <xdr:spPr>
        <a:xfrm>
          <a:off x="45847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62171</xdr:rowOff>
    </xdr:from>
    <xdr:ext cx="534377" cy="259045"/>
    <xdr:sp macro="" textlink="">
      <xdr:nvSpPr>
        <xdr:cNvPr id="81" name="人件費該当値テキスト"/>
        <xdr:cNvSpPr txBox="1"/>
      </xdr:nvSpPr>
      <xdr:spPr>
        <a:xfrm>
          <a:off x="4686300" y="5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117284</xdr:rowOff>
    </xdr:from>
    <xdr:to>
      <xdr:col>20</xdr:col>
      <xdr:colOff>38100</xdr:colOff>
      <xdr:row>35</xdr:row>
      <xdr:rowOff>47434</xdr:rowOff>
    </xdr:to>
    <xdr:sp macro="" textlink="">
      <xdr:nvSpPr>
        <xdr:cNvPr id="82" name="楕円 81"/>
        <xdr:cNvSpPr/>
      </xdr:nvSpPr>
      <xdr:spPr>
        <a:xfrm>
          <a:off x="37465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63961</xdr:rowOff>
    </xdr:from>
    <xdr:ext cx="534377" cy="259045"/>
    <xdr:sp macro="" textlink="">
      <xdr:nvSpPr>
        <xdr:cNvPr id="83" name="テキスト ボックス 82"/>
        <xdr:cNvSpPr txBox="1"/>
      </xdr:nvSpPr>
      <xdr:spPr>
        <a:xfrm>
          <a:off x="3530111" y="57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95834</xdr:rowOff>
    </xdr:from>
    <xdr:to>
      <xdr:col>15</xdr:col>
      <xdr:colOff>101600</xdr:colOff>
      <xdr:row>35</xdr:row>
      <xdr:rowOff>25984</xdr:rowOff>
    </xdr:to>
    <xdr:sp macro="" textlink="">
      <xdr:nvSpPr>
        <xdr:cNvPr id="84" name="楕円 83"/>
        <xdr:cNvSpPr/>
      </xdr:nvSpPr>
      <xdr:spPr>
        <a:xfrm>
          <a:off x="2857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42511</xdr:rowOff>
    </xdr:from>
    <xdr:ext cx="534377" cy="259045"/>
    <xdr:sp macro="" textlink="">
      <xdr:nvSpPr>
        <xdr:cNvPr id="85" name="テキスト ボックス 84"/>
        <xdr:cNvSpPr txBox="1"/>
      </xdr:nvSpPr>
      <xdr:spPr>
        <a:xfrm>
          <a:off x="2641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36436</xdr:rowOff>
    </xdr:from>
    <xdr:to>
      <xdr:col>10</xdr:col>
      <xdr:colOff>165100</xdr:colOff>
      <xdr:row>34</xdr:row>
      <xdr:rowOff>138036</xdr:rowOff>
    </xdr:to>
    <xdr:sp macro="" textlink="">
      <xdr:nvSpPr>
        <xdr:cNvPr id="86" name="楕円 85"/>
        <xdr:cNvSpPr/>
      </xdr:nvSpPr>
      <xdr:spPr>
        <a:xfrm>
          <a:off x="1968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154563</xdr:rowOff>
    </xdr:from>
    <xdr:ext cx="534377" cy="259045"/>
    <xdr:sp macro="" textlink="">
      <xdr:nvSpPr>
        <xdr:cNvPr id="87" name="テキスト ボックス 86"/>
        <xdr:cNvSpPr txBox="1"/>
      </xdr:nvSpPr>
      <xdr:spPr>
        <a:xfrm>
          <a:off x="1752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5690</xdr:rowOff>
    </xdr:from>
    <xdr:to>
      <xdr:col>6</xdr:col>
      <xdr:colOff>38100</xdr:colOff>
      <xdr:row>34</xdr:row>
      <xdr:rowOff>107290</xdr:rowOff>
    </xdr:to>
    <xdr:sp macro="" textlink="">
      <xdr:nvSpPr>
        <xdr:cNvPr id="88" name="楕円 87"/>
        <xdr:cNvSpPr/>
      </xdr:nvSpPr>
      <xdr:spPr>
        <a:xfrm>
          <a:off x="1079500" y="583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123817</xdr:rowOff>
    </xdr:from>
    <xdr:ext cx="534377" cy="259045"/>
    <xdr:sp macro="" textlink="">
      <xdr:nvSpPr>
        <xdr:cNvPr id="89" name="テキスト ボックス 88"/>
        <xdr:cNvSpPr txBox="1"/>
      </xdr:nvSpPr>
      <xdr:spPr>
        <a:xfrm>
          <a:off x="863111" y="561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110684</xdr:rowOff>
    </xdr:from>
    <xdr:to>
      <xdr:col>24</xdr:col>
      <xdr:colOff>63500</xdr:colOff>
      <xdr:row>56</xdr:row>
      <xdr:rowOff>114881</xdr:rowOff>
    </xdr:to>
    <xdr:cxnSp macro="">
      <xdr:nvCxnSpPr>
        <xdr:cNvPr id="121" name="直線コネクタ 120"/>
        <xdr:cNvCxnSpPr/>
      </xdr:nvCxnSpPr>
      <xdr:spPr>
        <a:xfrm>
          <a:off x="3797300" y="9711884"/>
          <a:ext cx="8382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110684</xdr:rowOff>
    </xdr:from>
    <xdr:to>
      <xdr:col>19</xdr:col>
      <xdr:colOff>177800</xdr:colOff>
      <xdr:row>56</xdr:row>
      <xdr:rowOff>111305</xdr:rowOff>
    </xdr:to>
    <xdr:cxnSp macro="">
      <xdr:nvCxnSpPr>
        <xdr:cNvPr id="124" name="直線コネクタ 123"/>
        <xdr:cNvCxnSpPr/>
      </xdr:nvCxnSpPr>
      <xdr:spPr>
        <a:xfrm flipV="1">
          <a:off x="2908300" y="971188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110309</xdr:rowOff>
    </xdr:from>
    <xdr:to>
      <xdr:col>15</xdr:col>
      <xdr:colOff>50800</xdr:colOff>
      <xdr:row>56</xdr:row>
      <xdr:rowOff>111305</xdr:rowOff>
    </xdr:to>
    <xdr:cxnSp macro="">
      <xdr:nvCxnSpPr>
        <xdr:cNvPr id="127" name="直線コネクタ 126"/>
        <xdr:cNvCxnSpPr/>
      </xdr:nvCxnSpPr>
      <xdr:spPr>
        <a:xfrm>
          <a:off x="2019300" y="971150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102553</xdr:rowOff>
    </xdr:from>
    <xdr:to>
      <xdr:col>10</xdr:col>
      <xdr:colOff>114300</xdr:colOff>
      <xdr:row>56</xdr:row>
      <xdr:rowOff>110309</xdr:rowOff>
    </xdr:to>
    <xdr:cxnSp macro="">
      <xdr:nvCxnSpPr>
        <xdr:cNvPr id="130" name="直線コネクタ 129"/>
        <xdr:cNvCxnSpPr/>
      </xdr:nvCxnSpPr>
      <xdr:spPr>
        <a:xfrm>
          <a:off x="1130300" y="9703753"/>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64081</xdr:rowOff>
    </xdr:from>
    <xdr:to>
      <xdr:col>24</xdr:col>
      <xdr:colOff>114300</xdr:colOff>
      <xdr:row>56</xdr:row>
      <xdr:rowOff>165681</xdr:rowOff>
    </xdr:to>
    <xdr:sp macro="" textlink="">
      <xdr:nvSpPr>
        <xdr:cNvPr id="140" name="楕円 139"/>
        <xdr:cNvSpPr/>
      </xdr:nvSpPr>
      <xdr:spPr>
        <a:xfrm>
          <a:off x="45847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86958</xdr:rowOff>
    </xdr:from>
    <xdr:ext cx="534377" cy="259045"/>
    <xdr:sp macro="" textlink="">
      <xdr:nvSpPr>
        <xdr:cNvPr id="141" name="物件費該当値テキスト"/>
        <xdr:cNvSpPr txBox="1"/>
      </xdr:nvSpPr>
      <xdr:spPr>
        <a:xfrm>
          <a:off x="4686300" y="951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59884</xdr:rowOff>
    </xdr:from>
    <xdr:to>
      <xdr:col>20</xdr:col>
      <xdr:colOff>38100</xdr:colOff>
      <xdr:row>56</xdr:row>
      <xdr:rowOff>161484</xdr:rowOff>
    </xdr:to>
    <xdr:sp macro="" textlink="">
      <xdr:nvSpPr>
        <xdr:cNvPr id="142" name="楕円 141"/>
        <xdr:cNvSpPr/>
      </xdr:nvSpPr>
      <xdr:spPr>
        <a:xfrm>
          <a:off x="3746500" y="9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152611</xdr:rowOff>
    </xdr:from>
    <xdr:ext cx="534377" cy="259045"/>
    <xdr:sp macro="" textlink="">
      <xdr:nvSpPr>
        <xdr:cNvPr id="143" name="テキスト ボックス 142"/>
        <xdr:cNvSpPr txBox="1"/>
      </xdr:nvSpPr>
      <xdr:spPr>
        <a:xfrm>
          <a:off x="3530111" y="97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60505</xdr:rowOff>
    </xdr:from>
    <xdr:to>
      <xdr:col>15</xdr:col>
      <xdr:colOff>101600</xdr:colOff>
      <xdr:row>56</xdr:row>
      <xdr:rowOff>162105</xdr:rowOff>
    </xdr:to>
    <xdr:sp macro="" textlink="">
      <xdr:nvSpPr>
        <xdr:cNvPr id="144" name="楕円 143"/>
        <xdr:cNvSpPr/>
      </xdr:nvSpPr>
      <xdr:spPr>
        <a:xfrm>
          <a:off x="2857500" y="9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153232</xdr:rowOff>
    </xdr:from>
    <xdr:ext cx="534377" cy="259045"/>
    <xdr:sp macro="" textlink="">
      <xdr:nvSpPr>
        <xdr:cNvPr id="145" name="テキスト ボックス 144"/>
        <xdr:cNvSpPr txBox="1"/>
      </xdr:nvSpPr>
      <xdr:spPr>
        <a:xfrm>
          <a:off x="2641111" y="9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59509</xdr:rowOff>
    </xdr:from>
    <xdr:to>
      <xdr:col>10</xdr:col>
      <xdr:colOff>165100</xdr:colOff>
      <xdr:row>56</xdr:row>
      <xdr:rowOff>161109</xdr:rowOff>
    </xdr:to>
    <xdr:sp macro="" textlink="">
      <xdr:nvSpPr>
        <xdr:cNvPr id="146" name="楕円 145"/>
        <xdr:cNvSpPr/>
      </xdr:nvSpPr>
      <xdr:spPr>
        <a:xfrm>
          <a:off x="1968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152236</xdr:rowOff>
    </xdr:from>
    <xdr:ext cx="534377" cy="259045"/>
    <xdr:sp macro="" textlink="">
      <xdr:nvSpPr>
        <xdr:cNvPr id="147" name="テキスト ボックス 146"/>
        <xdr:cNvSpPr txBox="1"/>
      </xdr:nvSpPr>
      <xdr:spPr>
        <a:xfrm>
          <a:off x="1752111" y="97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51753</xdr:rowOff>
    </xdr:from>
    <xdr:to>
      <xdr:col>6</xdr:col>
      <xdr:colOff>38100</xdr:colOff>
      <xdr:row>56</xdr:row>
      <xdr:rowOff>153353</xdr:rowOff>
    </xdr:to>
    <xdr:sp macro="" textlink="">
      <xdr:nvSpPr>
        <xdr:cNvPr id="148" name="楕円 147"/>
        <xdr:cNvSpPr/>
      </xdr:nvSpPr>
      <xdr:spPr>
        <a:xfrm>
          <a:off x="1079500" y="96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144480</xdr:rowOff>
    </xdr:from>
    <xdr:ext cx="534377" cy="259045"/>
    <xdr:sp macro="" textlink="">
      <xdr:nvSpPr>
        <xdr:cNvPr id="149" name="テキスト ボックス 148"/>
        <xdr:cNvSpPr txBox="1"/>
      </xdr:nvSpPr>
      <xdr:spPr>
        <a:xfrm>
          <a:off x="863111" y="9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42545</xdr:rowOff>
    </xdr:from>
    <xdr:to>
      <xdr:col>24</xdr:col>
      <xdr:colOff>63500</xdr:colOff>
      <xdr:row>77</xdr:row>
      <xdr:rowOff>50546</xdr:rowOff>
    </xdr:to>
    <xdr:cxnSp macro="">
      <xdr:nvCxnSpPr>
        <xdr:cNvPr id="178" name="直線コネクタ 177"/>
        <xdr:cNvCxnSpPr/>
      </xdr:nvCxnSpPr>
      <xdr:spPr>
        <a:xfrm flipV="1">
          <a:off x="3797300" y="1324419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35052</xdr:rowOff>
    </xdr:from>
    <xdr:to>
      <xdr:col>19</xdr:col>
      <xdr:colOff>177800</xdr:colOff>
      <xdr:row>77</xdr:row>
      <xdr:rowOff>50546</xdr:rowOff>
    </xdr:to>
    <xdr:cxnSp macro="">
      <xdr:nvCxnSpPr>
        <xdr:cNvPr id="181" name="直線コネクタ 180"/>
        <xdr:cNvCxnSpPr/>
      </xdr:nvCxnSpPr>
      <xdr:spPr>
        <a:xfrm>
          <a:off x="2908300" y="1323670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17526</xdr:rowOff>
    </xdr:from>
    <xdr:to>
      <xdr:col>15</xdr:col>
      <xdr:colOff>50800</xdr:colOff>
      <xdr:row>77</xdr:row>
      <xdr:rowOff>35052</xdr:rowOff>
    </xdr:to>
    <xdr:cxnSp macro="">
      <xdr:nvCxnSpPr>
        <xdr:cNvPr id="184" name="直線コネクタ 183"/>
        <xdr:cNvCxnSpPr/>
      </xdr:nvCxnSpPr>
      <xdr:spPr>
        <a:xfrm>
          <a:off x="2019300" y="1321917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17526</xdr:rowOff>
    </xdr:from>
    <xdr:to>
      <xdr:col>10</xdr:col>
      <xdr:colOff>114300</xdr:colOff>
      <xdr:row>77</xdr:row>
      <xdr:rowOff>69596</xdr:rowOff>
    </xdr:to>
    <xdr:cxnSp macro="">
      <xdr:nvCxnSpPr>
        <xdr:cNvPr id="187" name="直線コネクタ 186"/>
        <xdr:cNvCxnSpPr/>
      </xdr:nvCxnSpPr>
      <xdr:spPr>
        <a:xfrm flipV="1">
          <a:off x="1130300" y="13219176"/>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163195</xdr:rowOff>
    </xdr:from>
    <xdr:to>
      <xdr:col>24</xdr:col>
      <xdr:colOff>114300</xdr:colOff>
      <xdr:row>77</xdr:row>
      <xdr:rowOff>93345</xdr:rowOff>
    </xdr:to>
    <xdr:sp macro="" textlink="">
      <xdr:nvSpPr>
        <xdr:cNvPr id="197" name="楕円 196"/>
        <xdr:cNvSpPr/>
      </xdr:nvSpPr>
      <xdr:spPr>
        <a:xfrm>
          <a:off x="45847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141622</xdr:rowOff>
    </xdr:from>
    <xdr:ext cx="469744" cy="259045"/>
    <xdr:sp macro="" textlink="">
      <xdr:nvSpPr>
        <xdr:cNvPr id="198" name="維持補修費該当値テキスト"/>
        <xdr:cNvSpPr txBox="1"/>
      </xdr:nvSpPr>
      <xdr:spPr>
        <a:xfrm>
          <a:off x="4686300" y="131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171196</xdr:rowOff>
    </xdr:from>
    <xdr:to>
      <xdr:col>20</xdr:col>
      <xdr:colOff>38100</xdr:colOff>
      <xdr:row>77</xdr:row>
      <xdr:rowOff>101346</xdr:rowOff>
    </xdr:to>
    <xdr:sp macro="" textlink="">
      <xdr:nvSpPr>
        <xdr:cNvPr id="199" name="楕円 198"/>
        <xdr:cNvSpPr/>
      </xdr:nvSpPr>
      <xdr:spPr>
        <a:xfrm>
          <a:off x="37465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92473</xdr:rowOff>
    </xdr:from>
    <xdr:ext cx="469744" cy="259045"/>
    <xdr:sp macro="" textlink="">
      <xdr:nvSpPr>
        <xdr:cNvPr id="200" name="テキスト ボックス 199"/>
        <xdr:cNvSpPr txBox="1"/>
      </xdr:nvSpPr>
      <xdr:spPr>
        <a:xfrm>
          <a:off x="3562428" y="132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155702</xdr:rowOff>
    </xdr:from>
    <xdr:to>
      <xdr:col>15</xdr:col>
      <xdr:colOff>101600</xdr:colOff>
      <xdr:row>77</xdr:row>
      <xdr:rowOff>85852</xdr:rowOff>
    </xdr:to>
    <xdr:sp macro="" textlink="">
      <xdr:nvSpPr>
        <xdr:cNvPr id="201" name="楕円 200"/>
        <xdr:cNvSpPr/>
      </xdr:nvSpPr>
      <xdr:spPr>
        <a:xfrm>
          <a:off x="2857500" y="131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76979</xdr:rowOff>
    </xdr:from>
    <xdr:ext cx="469744" cy="259045"/>
    <xdr:sp macro="" textlink="">
      <xdr:nvSpPr>
        <xdr:cNvPr id="202" name="テキスト ボックス 201"/>
        <xdr:cNvSpPr txBox="1"/>
      </xdr:nvSpPr>
      <xdr:spPr>
        <a:xfrm>
          <a:off x="2673428" y="132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138176</xdr:rowOff>
    </xdr:from>
    <xdr:to>
      <xdr:col>10</xdr:col>
      <xdr:colOff>165100</xdr:colOff>
      <xdr:row>77</xdr:row>
      <xdr:rowOff>68326</xdr:rowOff>
    </xdr:to>
    <xdr:sp macro="" textlink="">
      <xdr:nvSpPr>
        <xdr:cNvPr id="203" name="楕円 202"/>
        <xdr:cNvSpPr/>
      </xdr:nvSpPr>
      <xdr:spPr>
        <a:xfrm>
          <a:off x="1968500" y="131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59453</xdr:rowOff>
    </xdr:from>
    <xdr:ext cx="469744" cy="259045"/>
    <xdr:sp macro="" textlink="">
      <xdr:nvSpPr>
        <xdr:cNvPr id="204" name="テキスト ボックス 203"/>
        <xdr:cNvSpPr txBox="1"/>
      </xdr:nvSpPr>
      <xdr:spPr>
        <a:xfrm>
          <a:off x="1784428" y="132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18796</xdr:rowOff>
    </xdr:from>
    <xdr:to>
      <xdr:col>6</xdr:col>
      <xdr:colOff>38100</xdr:colOff>
      <xdr:row>77</xdr:row>
      <xdr:rowOff>120396</xdr:rowOff>
    </xdr:to>
    <xdr:sp macro="" textlink="">
      <xdr:nvSpPr>
        <xdr:cNvPr id="205" name="楕円 204"/>
        <xdr:cNvSpPr/>
      </xdr:nvSpPr>
      <xdr:spPr>
        <a:xfrm>
          <a:off x="1079500" y="132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111523</xdr:rowOff>
    </xdr:from>
    <xdr:ext cx="469744" cy="259045"/>
    <xdr:sp macro="" textlink="">
      <xdr:nvSpPr>
        <xdr:cNvPr id="206" name="テキスト ボックス 205"/>
        <xdr:cNvSpPr txBox="1"/>
      </xdr:nvSpPr>
      <xdr:spPr>
        <a:xfrm>
          <a:off x="895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3" name="直線コネクタ 232"/>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4"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5" name="直線コネクタ 234"/>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6"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7" name="直線コネクタ 236"/>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92723</xdr:rowOff>
    </xdr:from>
    <xdr:to>
      <xdr:col>24</xdr:col>
      <xdr:colOff>63500</xdr:colOff>
      <xdr:row>96</xdr:row>
      <xdr:rowOff>119991</xdr:rowOff>
    </xdr:to>
    <xdr:cxnSp macro="">
      <xdr:nvCxnSpPr>
        <xdr:cNvPr id="238" name="直線コネクタ 237"/>
        <xdr:cNvCxnSpPr/>
      </xdr:nvCxnSpPr>
      <xdr:spPr>
        <a:xfrm flipV="1">
          <a:off x="3797300" y="16551923"/>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39"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0" name="フローチャート: 判断 239"/>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119991</xdr:rowOff>
    </xdr:from>
    <xdr:to>
      <xdr:col>19</xdr:col>
      <xdr:colOff>177800</xdr:colOff>
      <xdr:row>97</xdr:row>
      <xdr:rowOff>14215</xdr:rowOff>
    </xdr:to>
    <xdr:cxnSp macro="">
      <xdr:nvCxnSpPr>
        <xdr:cNvPr id="241" name="直線コネクタ 240"/>
        <xdr:cNvCxnSpPr/>
      </xdr:nvCxnSpPr>
      <xdr:spPr>
        <a:xfrm flipV="1">
          <a:off x="2908300" y="16579191"/>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2" name="フローチャート: 判断 241"/>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3" name="テキスト ボックス 242"/>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14215</xdr:rowOff>
    </xdr:from>
    <xdr:to>
      <xdr:col>15</xdr:col>
      <xdr:colOff>50800</xdr:colOff>
      <xdr:row>97</xdr:row>
      <xdr:rowOff>97410</xdr:rowOff>
    </xdr:to>
    <xdr:cxnSp macro="">
      <xdr:nvCxnSpPr>
        <xdr:cNvPr id="244" name="直線コネクタ 243"/>
        <xdr:cNvCxnSpPr/>
      </xdr:nvCxnSpPr>
      <xdr:spPr>
        <a:xfrm flipV="1">
          <a:off x="2019300" y="16644865"/>
          <a:ext cx="889000" cy="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5" name="フローチャート: 判断 244"/>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6" name="テキスト ボックス 245"/>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97410</xdr:rowOff>
    </xdr:from>
    <xdr:to>
      <xdr:col>10</xdr:col>
      <xdr:colOff>114300</xdr:colOff>
      <xdr:row>97</xdr:row>
      <xdr:rowOff>158624</xdr:rowOff>
    </xdr:to>
    <xdr:cxnSp macro="">
      <xdr:nvCxnSpPr>
        <xdr:cNvPr id="247" name="直線コネクタ 246"/>
        <xdr:cNvCxnSpPr/>
      </xdr:nvCxnSpPr>
      <xdr:spPr>
        <a:xfrm flipV="1">
          <a:off x="1130300" y="16728060"/>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48" name="フローチャート: 判断 247"/>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49" name="テキスト ボックス 248"/>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0" name="フローチャート: 判断 249"/>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1" name="テキスト ボックス 250"/>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41923</xdr:rowOff>
    </xdr:from>
    <xdr:to>
      <xdr:col>24</xdr:col>
      <xdr:colOff>114300</xdr:colOff>
      <xdr:row>96</xdr:row>
      <xdr:rowOff>143523</xdr:rowOff>
    </xdr:to>
    <xdr:sp macro="" textlink="">
      <xdr:nvSpPr>
        <xdr:cNvPr id="257" name="楕円 256"/>
        <xdr:cNvSpPr/>
      </xdr:nvSpPr>
      <xdr:spPr>
        <a:xfrm>
          <a:off x="4584700" y="165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20350</xdr:rowOff>
    </xdr:from>
    <xdr:ext cx="534377" cy="259045"/>
    <xdr:sp macro="" textlink="">
      <xdr:nvSpPr>
        <xdr:cNvPr id="258" name="扶助費該当値テキスト"/>
        <xdr:cNvSpPr txBox="1"/>
      </xdr:nvSpPr>
      <xdr:spPr>
        <a:xfrm>
          <a:off x="4686300" y="164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69191</xdr:rowOff>
    </xdr:from>
    <xdr:to>
      <xdr:col>20</xdr:col>
      <xdr:colOff>38100</xdr:colOff>
      <xdr:row>96</xdr:row>
      <xdr:rowOff>170791</xdr:rowOff>
    </xdr:to>
    <xdr:sp macro="" textlink="">
      <xdr:nvSpPr>
        <xdr:cNvPr id="259" name="楕円 258"/>
        <xdr:cNvSpPr/>
      </xdr:nvSpPr>
      <xdr:spPr>
        <a:xfrm>
          <a:off x="3746500" y="1652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161918</xdr:rowOff>
    </xdr:from>
    <xdr:ext cx="534377" cy="259045"/>
    <xdr:sp macro="" textlink="">
      <xdr:nvSpPr>
        <xdr:cNvPr id="260" name="テキスト ボックス 259"/>
        <xdr:cNvSpPr txBox="1"/>
      </xdr:nvSpPr>
      <xdr:spPr>
        <a:xfrm>
          <a:off x="3530111" y="166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134865</xdr:rowOff>
    </xdr:from>
    <xdr:to>
      <xdr:col>15</xdr:col>
      <xdr:colOff>101600</xdr:colOff>
      <xdr:row>97</xdr:row>
      <xdr:rowOff>65015</xdr:rowOff>
    </xdr:to>
    <xdr:sp macro="" textlink="">
      <xdr:nvSpPr>
        <xdr:cNvPr id="261" name="楕円 260"/>
        <xdr:cNvSpPr/>
      </xdr:nvSpPr>
      <xdr:spPr>
        <a:xfrm>
          <a:off x="2857500" y="165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56142</xdr:rowOff>
    </xdr:from>
    <xdr:ext cx="534377" cy="259045"/>
    <xdr:sp macro="" textlink="">
      <xdr:nvSpPr>
        <xdr:cNvPr id="262" name="テキスト ボックス 261"/>
        <xdr:cNvSpPr txBox="1"/>
      </xdr:nvSpPr>
      <xdr:spPr>
        <a:xfrm>
          <a:off x="2641111" y="166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46610</xdr:rowOff>
    </xdr:from>
    <xdr:to>
      <xdr:col>10</xdr:col>
      <xdr:colOff>165100</xdr:colOff>
      <xdr:row>97</xdr:row>
      <xdr:rowOff>148210</xdr:rowOff>
    </xdr:to>
    <xdr:sp macro="" textlink="">
      <xdr:nvSpPr>
        <xdr:cNvPr id="263" name="楕円 262"/>
        <xdr:cNvSpPr/>
      </xdr:nvSpPr>
      <xdr:spPr>
        <a:xfrm>
          <a:off x="1968500" y="16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139337</xdr:rowOff>
    </xdr:from>
    <xdr:ext cx="534377" cy="259045"/>
    <xdr:sp macro="" textlink="">
      <xdr:nvSpPr>
        <xdr:cNvPr id="264" name="テキスト ボックス 263"/>
        <xdr:cNvSpPr txBox="1"/>
      </xdr:nvSpPr>
      <xdr:spPr>
        <a:xfrm>
          <a:off x="1752111" y="16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107824</xdr:rowOff>
    </xdr:from>
    <xdr:to>
      <xdr:col>6</xdr:col>
      <xdr:colOff>38100</xdr:colOff>
      <xdr:row>98</xdr:row>
      <xdr:rowOff>37974</xdr:rowOff>
    </xdr:to>
    <xdr:sp macro="" textlink="">
      <xdr:nvSpPr>
        <xdr:cNvPr id="265" name="楕円 264"/>
        <xdr:cNvSpPr/>
      </xdr:nvSpPr>
      <xdr:spPr>
        <a:xfrm>
          <a:off x="1079500" y="167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29101</xdr:rowOff>
    </xdr:from>
    <xdr:ext cx="534377" cy="259045"/>
    <xdr:sp macro="" textlink="">
      <xdr:nvSpPr>
        <xdr:cNvPr id="266" name="テキスト ボックス 265"/>
        <xdr:cNvSpPr txBox="1"/>
      </xdr:nvSpPr>
      <xdr:spPr>
        <a:xfrm>
          <a:off x="863111" y="168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2" name="直線コネクタ 291"/>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3"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4" name="直線コネクタ 293"/>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5"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6" name="直線コネクタ 295"/>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98715</xdr:rowOff>
    </xdr:from>
    <xdr:to>
      <xdr:col>55</xdr:col>
      <xdr:colOff>0</xdr:colOff>
      <xdr:row>38</xdr:row>
      <xdr:rowOff>160622</xdr:rowOff>
    </xdr:to>
    <xdr:cxnSp macro="">
      <xdr:nvCxnSpPr>
        <xdr:cNvPr id="297" name="直線コネクタ 296"/>
        <xdr:cNvCxnSpPr/>
      </xdr:nvCxnSpPr>
      <xdr:spPr>
        <a:xfrm flipV="1">
          <a:off x="9639300" y="6613815"/>
          <a:ext cx="838200" cy="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8"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9" name="フローチャート: 判断 298"/>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160622</xdr:rowOff>
    </xdr:from>
    <xdr:to>
      <xdr:col>50</xdr:col>
      <xdr:colOff>114300</xdr:colOff>
      <xdr:row>39</xdr:row>
      <xdr:rowOff>4086</xdr:rowOff>
    </xdr:to>
    <xdr:cxnSp macro="">
      <xdr:nvCxnSpPr>
        <xdr:cNvPr id="300" name="直線コネクタ 299"/>
        <xdr:cNvCxnSpPr/>
      </xdr:nvCxnSpPr>
      <xdr:spPr>
        <a:xfrm flipV="1">
          <a:off x="8750300" y="6675722"/>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1" name="フローチャート: 判断 300"/>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2" name="テキスト ボックス 301"/>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4086</xdr:rowOff>
    </xdr:from>
    <xdr:to>
      <xdr:col>45</xdr:col>
      <xdr:colOff>177800</xdr:colOff>
      <xdr:row>39</xdr:row>
      <xdr:rowOff>4532</xdr:rowOff>
    </xdr:to>
    <xdr:cxnSp macro="">
      <xdr:nvCxnSpPr>
        <xdr:cNvPr id="303" name="直線コネクタ 302"/>
        <xdr:cNvCxnSpPr/>
      </xdr:nvCxnSpPr>
      <xdr:spPr>
        <a:xfrm flipV="1">
          <a:off x="7861300" y="6690636"/>
          <a:ext cx="889000" cy="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4" name="フローチャート: 判断 303"/>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5" name="テキスト ボックス 304"/>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159458</xdr:rowOff>
    </xdr:from>
    <xdr:to>
      <xdr:col>41</xdr:col>
      <xdr:colOff>50800</xdr:colOff>
      <xdr:row>39</xdr:row>
      <xdr:rowOff>4532</xdr:rowOff>
    </xdr:to>
    <xdr:cxnSp macro="">
      <xdr:nvCxnSpPr>
        <xdr:cNvPr id="306" name="直線コネクタ 305"/>
        <xdr:cNvCxnSpPr/>
      </xdr:nvCxnSpPr>
      <xdr:spPr>
        <a:xfrm>
          <a:off x="6972300" y="6674558"/>
          <a:ext cx="889000" cy="1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7" name="フローチャート: 判断 306"/>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8" name="テキスト ボックス 307"/>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9" name="フローチャート: 判断 308"/>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0" name="テキスト ボックス 309"/>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47915</xdr:rowOff>
    </xdr:from>
    <xdr:to>
      <xdr:col>55</xdr:col>
      <xdr:colOff>50800</xdr:colOff>
      <xdr:row>38</xdr:row>
      <xdr:rowOff>149515</xdr:rowOff>
    </xdr:to>
    <xdr:sp macro="" textlink="">
      <xdr:nvSpPr>
        <xdr:cNvPr id="316" name="楕円 315"/>
        <xdr:cNvSpPr/>
      </xdr:nvSpPr>
      <xdr:spPr>
        <a:xfrm>
          <a:off x="10426700" y="65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134292</xdr:rowOff>
    </xdr:from>
    <xdr:ext cx="534377" cy="259045"/>
    <xdr:sp macro="" textlink="">
      <xdr:nvSpPr>
        <xdr:cNvPr id="317" name="補助費等該当値テキスト"/>
        <xdr:cNvSpPr txBox="1"/>
      </xdr:nvSpPr>
      <xdr:spPr>
        <a:xfrm>
          <a:off x="10528300" y="64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109822</xdr:rowOff>
    </xdr:from>
    <xdr:to>
      <xdr:col>50</xdr:col>
      <xdr:colOff>165100</xdr:colOff>
      <xdr:row>39</xdr:row>
      <xdr:rowOff>39972</xdr:rowOff>
    </xdr:to>
    <xdr:sp macro="" textlink="">
      <xdr:nvSpPr>
        <xdr:cNvPr id="318" name="楕円 317"/>
        <xdr:cNvSpPr/>
      </xdr:nvSpPr>
      <xdr:spPr>
        <a:xfrm>
          <a:off x="9588500" y="66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31099</xdr:rowOff>
    </xdr:from>
    <xdr:ext cx="534377" cy="259045"/>
    <xdr:sp macro="" textlink="">
      <xdr:nvSpPr>
        <xdr:cNvPr id="319" name="テキスト ボックス 318"/>
        <xdr:cNvSpPr txBox="1"/>
      </xdr:nvSpPr>
      <xdr:spPr>
        <a:xfrm>
          <a:off x="9372111" y="67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124736</xdr:rowOff>
    </xdr:from>
    <xdr:to>
      <xdr:col>46</xdr:col>
      <xdr:colOff>38100</xdr:colOff>
      <xdr:row>39</xdr:row>
      <xdr:rowOff>54886</xdr:rowOff>
    </xdr:to>
    <xdr:sp macro="" textlink="">
      <xdr:nvSpPr>
        <xdr:cNvPr id="320" name="楕円 319"/>
        <xdr:cNvSpPr/>
      </xdr:nvSpPr>
      <xdr:spPr>
        <a:xfrm>
          <a:off x="8699500" y="66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46013</xdr:rowOff>
    </xdr:from>
    <xdr:ext cx="469744" cy="259045"/>
    <xdr:sp macro="" textlink="">
      <xdr:nvSpPr>
        <xdr:cNvPr id="321" name="テキスト ボックス 320"/>
        <xdr:cNvSpPr txBox="1"/>
      </xdr:nvSpPr>
      <xdr:spPr>
        <a:xfrm>
          <a:off x="8515428" y="673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125182</xdr:rowOff>
    </xdr:from>
    <xdr:to>
      <xdr:col>41</xdr:col>
      <xdr:colOff>101600</xdr:colOff>
      <xdr:row>39</xdr:row>
      <xdr:rowOff>55332</xdr:rowOff>
    </xdr:to>
    <xdr:sp macro="" textlink="">
      <xdr:nvSpPr>
        <xdr:cNvPr id="322" name="楕円 321"/>
        <xdr:cNvSpPr/>
      </xdr:nvSpPr>
      <xdr:spPr>
        <a:xfrm>
          <a:off x="7810500" y="66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46459</xdr:rowOff>
    </xdr:from>
    <xdr:ext cx="469744" cy="259045"/>
    <xdr:sp macro="" textlink="">
      <xdr:nvSpPr>
        <xdr:cNvPr id="323" name="テキスト ボックス 322"/>
        <xdr:cNvSpPr txBox="1"/>
      </xdr:nvSpPr>
      <xdr:spPr>
        <a:xfrm>
          <a:off x="7626428" y="673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108658</xdr:rowOff>
    </xdr:from>
    <xdr:to>
      <xdr:col>36</xdr:col>
      <xdr:colOff>165100</xdr:colOff>
      <xdr:row>39</xdr:row>
      <xdr:rowOff>38808</xdr:rowOff>
    </xdr:to>
    <xdr:sp macro="" textlink="">
      <xdr:nvSpPr>
        <xdr:cNvPr id="324" name="楕円 323"/>
        <xdr:cNvSpPr/>
      </xdr:nvSpPr>
      <xdr:spPr>
        <a:xfrm>
          <a:off x="6921500" y="662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29935</xdr:rowOff>
    </xdr:from>
    <xdr:ext cx="534377" cy="259045"/>
    <xdr:sp macro="" textlink="">
      <xdr:nvSpPr>
        <xdr:cNvPr id="325" name="テキスト ボックス 324"/>
        <xdr:cNvSpPr txBox="1"/>
      </xdr:nvSpPr>
      <xdr:spPr>
        <a:xfrm>
          <a:off x="6705111" y="671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8" name="直線コネクタ 347"/>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9"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50" name="直線コネクタ 349"/>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51"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2" name="直線コネクタ 351"/>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143221</xdr:rowOff>
    </xdr:from>
    <xdr:to>
      <xdr:col>55</xdr:col>
      <xdr:colOff>0</xdr:colOff>
      <xdr:row>58</xdr:row>
      <xdr:rowOff>95443</xdr:rowOff>
    </xdr:to>
    <xdr:cxnSp macro="">
      <xdr:nvCxnSpPr>
        <xdr:cNvPr id="353" name="直線コネクタ 352"/>
        <xdr:cNvCxnSpPr/>
      </xdr:nvCxnSpPr>
      <xdr:spPr>
        <a:xfrm>
          <a:off x="9639300" y="9572971"/>
          <a:ext cx="838200" cy="46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4"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5" name="フローチャート: 判断 354"/>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143221</xdr:rowOff>
    </xdr:from>
    <xdr:to>
      <xdr:col>50</xdr:col>
      <xdr:colOff>114300</xdr:colOff>
      <xdr:row>58</xdr:row>
      <xdr:rowOff>5649</xdr:rowOff>
    </xdr:to>
    <xdr:cxnSp macro="">
      <xdr:nvCxnSpPr>
        <xdr:cNvPr id="356" name="直線コネクタ 355"/>
        <xdr:cNvCxnSpPr/>
      </xdr:nvCxnSpPr>
      <xdr:spPr>
        <a:xfrm flipV="1">
          <a:off x="8750300" y="9572971"/>
          <a:ext cx="889000" cy="37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7" name="フローチャート: 判断 356"/>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8" name="テキスト ボックス 357"/>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5649</xdr:rowOff>
    </xdr:from>
    <xdr:to>
      <xdr:col>45</xdr:col>
      <xdr:colOff>177800</xdr:colOff>
      <xdr:row>58</xdr:row>
      <xdr:rowOff>27023</xdr:rowOff>
    </xdr:to>
    <xdr:cxnSp macro="">
      <xdr:nvCxnSpPr>
        <xdr:cNvPr id="359" name="直線コネクタ 358"/>
        <xdr:cNvCxnSpPr/>
      </xdr:nvCxnSpPr>
      <xdr:spPr>
        <a:xfrm flipV="1">
          <a:off x="7861300" y="9949749"/>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60" name="フローチャート: 判断 359"/>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61" name="テキスト ボックス 360"/>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27023</xdr:rowOff>
    </xdr:from>
    <xdr:to>
      <xdr:col>41</xdr:col>
      <xdr:colOff>50800</xdr:colOff>
      <xdr:row>58</xdr:row>
      <xdr:rowOff>133071</xdr:rowOff>
    </xdr:to>
    <xdr:cxnSp macro="">
      <xdr:nvCxnSpPr>
        <xdr:cNvPr id="362" name="直線コネクタ 361"/>
        <xdr:cNvCxnSpPr/>
      </xdr:nvCxnSpPr>
      <xdr:spPr>
        <a:xfrm flipV="1">
          <a:off x="6972300" y="9971123"/>
          <a:ext cx="889000" cy="1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3" name="フローチャート: 判断 362"/>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4" name="テキスト ボックス 363"/>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5" name="フローチャート: 判断 364"/>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6" name="テキスト ボックス 365"/>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44643</xdr:rowOff>
    </xdr:from>
    <xdr:to>
      <xdr:col>55</xdr:col>
      <xdr:colOff>50800</xdr:colOff>
      <xdr:row>58</xdr:row>
      <xdr:rowOff>146243</xdr:rowOff>
    </xdr:to>
    <xdr:sp macro="" textlink="">
      <xdr:nvSpPr>
        <xdr:cNvPr id="372" name="楕円 371"/>
        <xdr:cNvSpPr/>
      </xdr:nvSpPr>
      <xdr:spPr>
        <a:xfrm>
          <a:off x="10426700" y="99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131020</xdr:rowOff>
    </xdr:from>
    <xdr:ext cx="534377" cy="259045"/>
    <xdr:sp macro="" textlink="">
      <xdr:nvSpPr>
        <xdr:cNvPr id="373" name="普通建設事業費該当値テキスト"/>
        <xdr:cNvSpPr txBox="1"/>
      </xdr:nvSpPr>
      <xdr:spPr>
        <a:xfrm>
          <a:off x="10528300" y="99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92421</xdr:rowOff>
    </xdr:from>
    <xdr:to>
      <xdr:col>50</xdr:col>
      <xdr:colOff>165100</xdr:colOff>
      <xdr:row>56</xdr:row>
      <xdr:rowOff>22571</xdr:rowOff>
    </xdr:to>
    <xdr:sp macro="" textlink="">
      <xdr:nvSpPr>
        <xdr:cNvPr id="374" name="楕円 373"/>
        <xdr:cNvSpPr/>
      </xdr:nvSpPr>
      <xdr:spPr>
        <a:xfrm>
          <a:off x="9588500" y="95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39098</xdr:rowOff>
    </xdr:from>
    <xdr:ext cx="534377" cy="259045"/>
    <xdr:sp macro="" textlink="">
      <xdr:nvSpPr>
        <xdr:cNvPr id="375" name="テキスト ボックス 374"/>
        <xdr:cNvSpPr txBox="1"/>
      </xdr:nvSpPr>
      <xdr:spPr>
        <a:xfrm>
          <a:off x="9372111" y="92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126299</xdr:rowOff>
    </xdr:from>
    <xdr:to>
      <xdr:col>46</xdr:col>
      <xdr:colOff>38100</xdr:colOff>
      <xdr:row>58</xdr:row>
      <xdr:rowOff>56449</xdr:rowOff>
    </xdr:to>
    <xdr:sp macro="" textlink="">
      <xdr:nvSpPr>
        <xdr:cNvPr id="376" name="楕円 375"/>
        <xdr:cNvSpPr/>
      </xdr:nvSpPr>
      <xdr:spPr>
        <a:xfrm>
          <a:off x="8699500" y="989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47576</xdr:rowOff>
    </xdr:from>
    <xdr:ext cx="534377" cy="259045"/>
    <xdr:sp macro="" textlink="">
      <xdr:nvSpPr>
        <xdr:cNvPr id="377" name="テキスト ボックス 376"/>
        <xdr:cNvSpPr txBox="1"/>
      </xdr:nvSpPr>
      <xdr:spPr>
        <a:xfrm>
          <a:off x="8483111" y="99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147673</xdr:rowOff>
    </xdr:from>
    <xdr:to>
      <xdr:col>41</xdr:col>
      <xdr:colOff>101600</xdr:colOff>
      <xdr:row>58</xdr:row>
      <xdr:rowOff>77823</xdr:rowOff>
    </xdr:to>
    <xdr:sp macro="" textlink="">
      <xdr:nvSpPr>
        <xdr:cNvPr id="378" name="楕円 377"/>
        <xdr:cNvSpPr/>
      </xdr:nvSpPr>
      <xdr:spPr>
        <a:xfrm>
          <a:off x="7810500" y="99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68950</xdr:rowOff>
    </xdr:from>
    <xdr:ext cx="534377" cy="259045"/>
    <xdr:sp macro="" textlink="">
      <xdr:nvSpPr>
        <xdr:cNvPr id="379" name="テキスト ボックス 378"/>
        <xdr:cNvSpPr txBox="1"/>
      </xdr:nvSpPr>
      <xdr:spPr>
        <a:xfrm>
          <a:off x="7594111" y="1001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82271</xdr:rowOff>
    </xdr:from>
    <xdr:to>
      <xdr:col>36</xdr:col>
      <xdr:colOff>165100</xdr:colOff>
      <xdr:row>59</xdr:row>
      <xdr:rowOff>12421</xdr:rowOff>
    </xdr:to>
    <xdr:sp macro="" textlink="">
      <xdr:nvSpPr>
        <xdr:cNvPr id="380" name="楕円 379"/>
        <xdr:cNvSpPr/>
      </xdr:nvSpPr>
      <xdr:spPr>
        <a:xfrm>
          <a:off x="69215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3548</xdr:rowOff>
    </xdr:from>
    <xdr:ext cx="534377" cy="259045"/>
    <xdr:sp macro="" textlink="">
      <xdr:nvSpPr>
        <xdr:cNvPr id="381" name="テキスト ボックス 380"/>
        <xdr:cNvSpPr txBox="1"/>
      </xdr:nvSpPr>
      <xdr:spPr>
        <a:xfrm>
          <a:off x="6705111" y="101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3" name="直線コネクタ 402"/>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4"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5" name="直線コネクタ 404"/>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6"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7" name="直線コネクタ 406"/>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37790</xdr:rowOff>
    </xdr:from>
    <xdr:to>
      <xdr:col>55</xdr:col>
      <xdr:colOff>0</xdr:colOff>
      <xdr:row>77</xdr:row>
      <xdr:rowOff>156479</xdr:rowOff>
    </xdr:to>
    <xdr:cxnSp macro="">
      <xdr:nvCxnSpPr>
        <xdr:cNvPr id="408" name="直線コネクタ 407"/>
        <xdr:cNvCxnSpPr/>
      </xdr:nvCxnSpPr>
      <xdr:spPr>
        <a:xfrm>
          <a:off x="9639300" y="12382190"/>
          <a:ext cx="838200" cy="9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9"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10" name="フローチャート: 判断 409"/>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37790</xdr:rowOff>
    </xdr:from>
    <xdr:to>
      <xdr:col>50</xdr:col>
      <xdr:colOff>114300</xdr:colOff>
      <xdr:row>76</xdr:row>
      <xdr:rowOff>4643</xdr:rowOff>
    </xdr:to>
    <xdr:cxnSp macro="">
      <xdr:nvCxnSpPr>
        <xdr:cNvPr id="411" name="直線コネクタ 410"/>
        <xdr:cNvCxnSpPr/>
      </xdr:nvCxnSpPr>
      <xdr:spPr>
        <a:xfrm flipV="1">
          <a:off x="8750300" y="12382190"/>
          <a:ext cx="889000" cy="6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2" name="フローチャート: 判断 411"/>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46068</xdr:rowOff>
    </xdr:from>
    <xdr:ext cx="534377" cy="259045"/>
    <xdr:sp macro="" textlink="">
      <xdr:nvSpPr>
        <xdr:cNvPr id="413" name="テキスト ボックス 412"/>
        <xdr:cNvSpPr txBox="1"/>
      </xdr:nvSpPr>
      <xdr:spPr>
        <a:xfrm>
          <a:off x="9372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164388</xdr:rowOff>
    </xdr:from>
    <xdr:to>
      <xdr:col>45</xdr:col>
      <xdr:colOff>177800</xdr:colOff>
      <xdr:row>76</xdr:row>
      <xdr:rowOff>4643</xdr:rowOff>
    </xdr:to>
    <xdr:cxnSp macro="">
      <xdr:nvCxnSpPr>
        <xdr:cNvPr id="414" name="直線コネクタ 413"/>
        <xdr:cNvCxnSpPr/>
      </xdr:nvCxnSpPr>
      <xdr:spPr>
        <a:xfrm>
          <a:off x="7861300" y="1302313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5" name="フローチャート: 判断 414"/>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87216</xdr:rowOff>
    </xdr:from>
    <xdr:ext cx="469744" cy="259045"/>
    <xdr:sp macro="" textlink="">
      <xdr:nvSpPr>
        <xdr:cNvPr id="416" name="テキスト ボックス 415"/>
        <xdr:cNvSpPr txBox="1"/>
      </xdr:nvSpPr>
      <xdr:spPr>
        <a:xfrm>
          <a:off x="8515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164388</xdr:rowOff>
    </xdr:from>
    <xdr:to>
      <xdr:col>41</xdr:col>
      <xdr:colOff>50800</xdr:colOff>
      <xdr:row>77</xdr:row>
      <xdr:rowOff>61199</xdr:rowOff>
    </xdr:to>
    <xdr:cxnSp macro="">
      <xdr:nvCxnSpPr>
        <xdr:cNvPr id="417" name="直線コネクタ 416"/>
        <xdr:cNvCxnSpPr/>
      </xdr:nvCxnSpPr>
      <xdr:spPr>
        <a:xfrm flipV="1">
          <a:off x="6972300" y="13023138"/>
          <a:ext cx="889000" cy="2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8" name="フローチャート: 判断 417"/>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9" name="テキスト ボックス 418"/>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20" name="フローチャート: 判断 419"/>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21" name="テキスト ボックス 420"/>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105679</xdr:rowOff>
    </xdr:from>
    <xdr:to>
      <xdr:col>55</xdr:col>
      <xdr:colOff>50800</xdr:colOff>
      <xdr:row>78</xdr:row>
      <xdr:rowOff>35829</xdr:rowOff>
    </xdr:to>
    <xdr:sp macro="" textlink="">
      <xdr:nvSpPr>
        <xdr:cNvPr id="427" name="楕円 426"/>
        <xdr:cNvSpPr/>
      </xdr:nvSpPr>
      <xdr:spPr>
        <a:xfrm>
          <a:off x="104267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84106</xdr:rowOff>
    </xdr:from>
    <xdr:ext cx="469744" cy="259045"/>
    <xdr:sp macro="" textlink="">
      <xdr:nvSpPr>
        <xdr:cNvPr id="428" name="普通建設事業費 （ うち新規整備　）該当値テキスト"/>
        <xdr:cNvSpPr txBox="1"/>
      </xdr:nvSpPr>
      <xdr:spPr>
        <a:xfrm>
          <a:off x="10528300" y="1328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158440</xdr:rowOff>
    </xdr:from>
    <xdr:to>
      <xdr:col>50</xdr:col>
      <xdr:colOff>165100</xdr:colOff>
      <xdr:row>72</xdr:row>
      <xdr:rowOff>88590</xdr:rowOff>
    </xdr:to>
    <xdr:sp macro="" textlink="">
      <xdr:nvSpPr>
        <xdr:cNvPr id="429" name="楕円 428"/>
        <xdr:cNvSpPr/>
      </xdr:nvSpPr>
      <xdr:spPr>
        <a:xfrm>
          <a:off x="9588500" y="123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105117</xdr:rowOff>
    </xdr:from>
    <xdr:ext cx="534377" cy="259045"/>
    <xdr:sp macro="" textlink="">
      <xdr:nvSpPr>
        <xdr:cNvPr id="430" name="テキスト ボックス 429"/>
        <xdr:cNvSpPr txBox="1"/>
      </xdr:nvSpPr>
      <xdr:spPr>
        <a:xfrm>
          <a:off x="9372111" y="121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125293</xdr:rowOff>
    </xdr:from>
    <xdr:to>
      <xdr:col>46</xdr:col>
      <xdr:colOff>38100</xdr:colOff>
      <xdr:row>76</xdr:row>
      <xdr:rowOff>55443</xdr:rowOff>
    </xdr:to>
    <xdr:sp macro="" textlink="">
      <xdr:nvSpPr>
        <xdr:cNvPr id="431" name="楕円 430"/>
        <xdr:cNvSpPr/>
      </xdr:nvSpPr>
      <xdr:spPr>
        <a:xfrm>
          <a:off x="8699500" y="12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71970</xdr:rowOff>
    </xdr:from>
    <xdr:ext cx="534377" cy="259045"/>
    <xdr:sp macro="" textlink="">
      <xdr:nvSpPr>
        <xdr:cNvPr id="432" name="テキスト ボックス 431"/>
        <xdr:cNvSpPr txBox="1"/>
      </xdr:nvSpPr>
      <xdr:spPr>
        <a:xfrm>
          <a:off x="8483111" y="127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113588</xdr:rowOff>
    </xdr:from>
    <xdr:to>
      <xdr:col>41</xdr:col>
      <xdr:colOff>101600</xdr:colOff>
      <xdr:row>76</xdr:row>
      <xdr:rowOff>43738</xdr:rowOff>
    </xdr:to>
    <xdr:sp macro="" textlink="">
      <xdr:nvSpPr>
        <xdr:cNvPr id="433" name="楕円 432"/>
        <xdr:cNvSpPr/>
      </xdr:nvSpPr>
      <xdr:spPr>
        <a:xfrm>
          <a:off x="7810500" y="12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34865</xdr:rowOff>
    </xdr:from>
    <xdr:ext cx="534377" cy="259045"/>
    <xdr:sp macro="" textlink="">
      <xdr:nvSpPr>
        <xdr:cNvPr id="434" name="テキスト ボックス 433"/>
        <xdr:cNvSpPr txBox="1"/>
      </xdr:nvSpPr>
      <xdr:spPr>
        <a:xfrm>
          <a:off x="7594111" y="130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10399</xdr:rowOff>
    </xdr:from>
    <xdr:to>
      <xdr:col>36</xdr:col>
      <xdr:colOff>165100</xdr:colOff>
      <xdr:row>77</xdr:row>
      <xdr:rowOff>111999</xdr:rowOff>
    </xdr:to>
    <xdr:sp macro="" textlink="">
      <xdr:nvSpPr>
        <xdr:cNvPr id="435" name="楕円 434"/>
        <xdr:cNvSpPr/>
      </xdr:nvSpPr>
      <xdr:spPr>
        <a:xfrm>
          <a:off x="6921500" y="132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103126</xdr:rowOff>
    </xdr:from>
    <xdr:ext cx="469744" cy="259045"/>
    <xdr:sp macro="" textlink="">
      <xdr:nvSpPr>
        <xdr:cNvPr id="436" name="テキスト ボックス 435"/>
        <xdr:cNvSpPr txBox="1"/>
      </xdr:nvSpPr>
      <xdr:spPr>
        <a:xfrm>
          <a:off x="6737428" y="1330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2" name="直線コネクタ 461"/>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3"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4" name="直線コネクタ 463"/>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5"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6" name="直線コネクタ 465"/>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36471</xdr:rowOff>
    </xdr:from>
    <xdr:to>
      <xdr:col>55</xdr:col>
      <xdr:colOff>0</xdr:colOff>
      <xdr:row>97</xdr:row>
      <xdr:rowOff>105671</xdr:rowOff>
    </xdr:to>
    <xdr:cxnSp macro="">
      <xdr:nvCxnSpPr>
        <xdr:cNvPr id="467" name="直線コネクタ 466"/>
        <xdr:cNvCxnSpPr/>
      </xdr:nvCxnSpPr>
      <xdr:spPr>
        <a:xfrm flipV="1">
          <a:off x="9639300" y="16667121"/>
          <a:ext cx="8382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8"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9" name="フローチャート: 判断 468"/>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45419</xdr:rowOff>
    </xdr:from>
    <xdr:to>
      <xdr:col>50</xdr:col>
      <xdr:colOff>114300</xdr:colOff>
      <xdr:row>97</xdr:row>
      <xdr:rowOff>105671</xdr:rowOff>
    </xdr:to>
    <xdr:cxnSp macro="">
      <xdr:nvCxnSpPr>
        <xdr:cNvPr id="470" name="直線コネクタ 469"/>
        <xdr:cNvCxnSpPr/>
      </xdr:nvCxnSpPr>
      <xdr:spPr>
        <a:xfrm>
          <a:off x="8750300" y="16676069"/>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71" name="フローチャート: 判断 470"/>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2" name="テキスト ボックス 471"/>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45419</xdr:rowOff>
    </xdr:from>
    <xdr:to>
      <xdr:col>45</xdr:col>
      <xdr:colOff>177800</xdr:colOff>
      <xdr:row>98</xdr:row>
      <xdr:rowOff>28764</xdr:rowOff>
    </xdr:to>
    <xdr:cxnSp macro="">
      <xdr:nvCxnSpPr>
        <xdr:cNvPr id="473" name="直線コネクタ 472"/>
        <xdr:cNvCxnSpPr/>
      </xdr:nvCxnSpPr>
      <xdr:spPr>
        <a:xfrm flipV="1">
          <a:off x="7861300" y="16676069"/>
          <a:ext cx="889000" cy="15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4" name="フローチャート: 判断 473"/>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5" name="テキスト ボックス 474"/>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83007</xdr:rowOff>
    </xdr:from>
    <xdr:to>
      <xdr:col>41</xdr:col>
      <xdr:colOff>50800</xdr:colOff>
      <xdr:row>98</xdr:row>
      <xdr:rowOff>28764</xdr:rowOff>
    </xdr:to>
    <xdr:cxnSp macro="">
      <xdr:nvCxnSpPr>
        <xdr:cNvPr id="476" name="直線コネクタ 475"/>
        <xdr:cNvCxnSpPr/>
      </xdr:nvCxnSpPr>
      <xdr:spPr>
        <a:xfrm>
          <a:off x="6972300" y="16713657"/>
          <a:ext cx="8890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7" name="フローチャート: 判断 476"/>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8" name="テキスト ボックス 477"/>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9" name="フローチャート: 判断 478"/>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80" name="テキスト ボックス 479"/>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157121</xdr:rowOff>
    </xdr:from>
    <xdr:to>
      <xdr:col>55</xdr:col>
      <xdr:colOff>50800</xdr:colOff>
      <xdr:row>97</xdr:row>
      <xdr:rowOff>87271</xdr:rowOff>
    </xdr:to>
    <xdr:sp macro="" textlink="">
      <xdr:nvSpPr>
        <xdr:cNvPr id="486" name="楕円 485"/>
        <xdr:cNvSpPr/>
      </xdr:nvSpPr>
      <xdr:spPr>
        <a:xfrm>
          <a:off x="10426700" y="16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135548</xdr:rowOff>
    </xdr:from>
    <xdr:ext cx="534377" cy="259045"/>
    <xdr:sp macro="" textlink="">
      <xdr:nvSpPr>
        <xdr:cNvPr id="487" name="普通建設事業費 （ うち更新整備　）該当値テキスト"/>
        <xdr:cNvSpPr txBox="1"/>
      </xdr:nvSpPr>
      <xdr:spPr>
        <a:xfrm>
          <a:off x="10528300" y="1659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54871</xdr:rowOff>
    </xdr:from>
    <xdr:to>
      <xdr:col>50</xdr:col>
      <xdr:colOff>165100</xdr:colOff>
      <xdr:row>97</xdr:row>
      <xdr:rowOff>156471</xdr:rowOff>
    </xdr:to>
    <xdr:sp macro="" textlink="">
      <xdr:nvSpPr>
        <xdr:cNvPr id="488" name="楕円 487"/>
        <xdr:cNvSpPr/>
      </xdr:nvSpPr>
      <xdr:spPr>
        <a:xfrm>
          <a:off x="9588500" y="166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147598</xdr:rowOff>
    </xdr:from>
    <xdr:ext cx="534377" cy="259045"/>
    <xdr:sp macro="" textlink="">
      <xdr:nvSpPr>
        <xdr:cNvPr id="489" name="テキスト ボックス 488"/>
        <xdr:cNvSpPr txBox="1"/>
      </xdr:nvSpPr>
      <xdr:spPr>
        <a:xfrm>
          <a:off x="9372111" y="167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166069</xdr:rowOff>
    </xdr:from>
    <xdr:to>
      <xdr:col>46</xdr:col>
      <xdr:colOff>38100</xdr:colOff>
      <xdr:row>97</xdr:row>
      <xdr:rowOff>96219</xdr:rowOff>
    </xdr:to>
    <xdr:sp macro="" textlink="">
      <xdr:nvSpPr>
        <xdr:cNvPr id="490" name="楕円 489"/>
        <xdr:cNvSpPr/>
      </xdr:nvSpPr>
      <xdr:spPr>
        <a:xfrm>
          <a:off x="8699500" y="166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87346</xdr:rowOff>
    </xdr:from>
    <xdr:ext cx="534377" cy="259045"/>
    <xdr:sp macro="" textlink="">
      <xdr:nvSpPr>
        <xdr:cNvPr id="491" name="テキスト ボックス 490"/>
        <xdr:cNvSpPr txBox="1"/>
      </xdr:nvSpPr>
      <xdr:spPr>
        <a:xfrm>
          <a:off x="8483111" y="167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149414</xdr:rowOff>
    </xdr:from>
    <xdr:to>
      <xdr:col>41</xdr:col>
      <xdr:colOff>101600</xdr:colOff>
      <xdr:row>98</xdr:row>
      <xdr:rowOff>79564</xdr:rowOff>
    </xdr:to>
    <xdr:sp macro="" textlink="">
      <xdr:nvSpPr>
        <xdr:cNvPr id="492" name="楕円 491"/>
        <xdr:cNvSpPr/>
      </xdr:nvSpPr>
      <xdr:spPr>
        <a:xfrm>
          <a:off x="7810500" y="1678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70691</xdr:rowOff>
    </xdr:from>
    <xdr:ext cx="469744" cy="259045"/>
    <xdr:sp macro="" textlink="">
      <xdr:nvSpPr>
        <xdr:cNvPr id="493" name="テキスト ボックス 492"/>
        <xdr:cNvSpPr txBox="1"/>
      </xdr:nvSpPr>
      <xdr:spPr>
        <a:xfrm>
          <a:off x="7626428" y="168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32207</xdr:rowOff>
    </xdr:from>
    <xdr:to>
      <xdr:col>36</xdr:col>
      <xdr:colOff>165100</xdr:colOff>
      <xdr:row>97</xdr:row>
      <xdr:rowOff>133807</xdr:rowOff>
    </xdr:to>
    <xdr:sp macro="" textlink="">
      <xdr:nvSpPr>
        <xdr:cNvPr id="494" name="楕円 493"/>
        <xdr:cNvSpPr/>
      </xdr:nvSpPr>
      <xdr:spPr>
        <a:xfrm>
          <a:off x="6921500" y="16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124934</xdr:rowOff>
    </xdr:from>
    <xdr:ext cx="534377" cy="259045"/>
    <xdr:sp macro="" textlink="">
      <xdr:nvSpPr>
        <xdr:cNvPr id="495" name="テキスト ボックス 494"/>
        <xdr:cNvSpPr txBox="1"/>
      </xdr:nvSpPr>
      <xdr:spPr>
        <a:xfrm>
          <a:off x="6705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7" name="直線コネクタ 516"/>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8"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20"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21" name="直線コネクタ 520"/>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3"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4" name="フローチャート: 判断 523"/>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6" name="フローチャート: 判断 525"/>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7" name="テキスト ボックス 526"/>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9" name="フローチャート: 判断 528"/>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30" name="テキスト ボックス 529"/>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138923</xdr:rowOff>
    </xdr:from>
    <xdr:to>
      <xdr:col>71</xdr:col>
      <xdr:colOff>177800</xdr:colOff>
      <xdr:row>38</xdr:row>
      <xdr:rowOff>139700</xdr:rowOff>
    </xdr:to>
    <xdr:cxnSp macro="">
      <xdr:nvCxnSpPr>
        <xdr:cNvPr id="531" name="直線コネクタ 530"/>
        <xdr:cNvCxnSpPr/>
      </xdr:nvCxnSpPr>
      <xdr:spPr>
        <a:xfrm>
          <a:off x="12814300" y="6654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2" name="フローチャート: 判断 531"/>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3" name="テキスト ボックス 532"/>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4" name="フローチャート: 判断 533"/>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5" name="テキスト ボックス 534"/>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2"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88123</xdr:rowOff>
    </xdr:from>
    <xdr:to>
      <xdr:col>67</xdr:col>
      <xdr:colOff>101600</xdr:colOff>
      <xdr:row>39</xdr:row>
      <xdr:rowOff>18273</xdr:rowOff>
    </xdr:to>
    <xdr:sp macro="" textlink="">
      <xdr:nvSpPr>
        <xdr:cNvPr id="549" name="楕円 548"/>
        <xdr:cNvSpPr/>
      </xdr:nvSpPr>
      <xdr:spPr>
        <a:xfrm>
          <a:off x="12763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9400</xdr:rowOff>
    </xdr:from>
    <xdr:ext cx="313932" cy="259045"/>
    <xdr:sp macro="" textlink="">
      <xdr:nvSpPr>
        <xdr:cNvPr id="550" name="テキスト ボックス 549"/>
        <xdr:cNvSpPr txBox="1"/>
      </xdr:nvSpPr>
      <xdr:spPr>
        <a:xfrm>
          <a:off x="12657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2" name="テキスト ボックス 61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2" name="直線コネクタ 621"/>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3"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4" name="直線コネクタ 623"/>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5"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6" name="直線コネクタ 625"/>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30087</xdr:rowOff>
    </xdr:from>
    <xdr:to>
      <xdr:col>85</xdr:col>
      <xdr:colOff>127000</xdr:colOff>
      <xdr:row>79</xdr:row>
      <xdr:rowOff>50135</xdr:rowOff>
    </xdr:to>
    <xdr:cxnSp macro="">
      <xdr:nvCxnSpPr>
        <xdr:cNvPr id="627" name="直線コネクタ 626"/>
        <xdr:cNvCxnSpPr/>
      </xdr:nvCxnSpPr>
      <xdr:spPr>
        <a:xfrm>
          <a:off x="15481300" y="13574637"/>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8"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9" name="フローチャート: 判断 628"/>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30087</xdr:rowOff>
    </xdr:from>
    <xdr:to>
      <xdr:col>81</xdr:col>
      <xdr:colOff>50800</xdr:colOff>
      <xdr:row>79</xdr:row>
      <xdr:rowOff>50614</xdr:rowOff>
    </xdr:to>
    <xdr:cxnSp macro="">
      <xdr:nvCxnSpPr>
        <xdr:cNvPr id="630" name="直線コネクタ 629"/>
        <xdr:cNvCxnSpPr/>
      </xdr:nvCxnSpPr>
      <xdr:spPr>
        <a:xfrm flipV="1">
          <a:off x="14592300" y="13574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1" name="フローチャート: 判断 630"/>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2" name="テキスト ボックス 631"/>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50614</xdr:rowOff>
    </xdr:from>
    <xdr:to>
      <xdr:col>76</xdr:col>
      <xdr:colOff>114300</xdr:colOff>
      <xdr:row>79</xdr:row>
      <xdr:rowOff>64582</xdr:rowOff>
    </xdr:to>
    <xdr:cxnSp macro="">
      <xdr:nvCxnSpPr>
        <xdr:cNvPr id="633" name="直線コネクタ 632"/>
        <xdr:cNvCxnSpPr/>
      </xdr:nvCxnSpPr>
      <xdr:spPr>
        <a:xfrm flipV="1">
          <a:off x="13703300" y="13595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4" name="フローチャート: 判断 633"/>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5" name="テキスト ボックス 634"/>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170562</xdr:rowOff>
    </xdr:from>
    <xdr:to>
      <xdr:col>71</xdr:col>
      <xdr:colOff>177800</xdr:colOff>
      <xdr:row>79</xdr:row>
      <xdr:rowOff>64582</xdr:rowOff>
    </xdr:to>
    <xdr:cxnSp macro="">
      <xdr:nvCxnSpPr>
        <xdr:cNvPr id="636" name="直線コネクタ 635"/>
        <xdr:cNvCxnSpPr/>
      </xdr:nvCxnSpPr>
      <xdr:spPr>
        <a:xfrm>
          <a:off x="12814300" y="13543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7" name="フローチャート: 判断 636"/>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8" name="テキスト ボックス 637"/>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9" name="フローチャート: 判断 638"/>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0" name="テキスト ボックス 639"/>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170785</xdr:rowOff>
    </xdr:from>
    <xdr:to>
      <xdr:col>85</xdr:col>
      <xdr:colOff>177800</xdr:colOff>
      <xdr:row>79</xdr:row>
      <xdr:rowOff>100935</xdr:rowOff>
    </xdr:to>
    <xdr:sp macro="" textlink="">
      <xdr:nvSpPr>
        <xdr:cNvPr id="646" name="楕円 645"/>
        <xdr:cNvSpPr/>
      </xdr:nvSpPr>
      <xdr:spPr>
        <a:xfrm>
          <a:off x="16268700" y="135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85712</xdr:rowOff>
    </xdr:from>
    <xdr:ext cx="534377" cy="259045"/>
    <xdr:sp macro="" textlink="">
      <xdr:nvSpPr>
        <xdr:cNvPr id="647" name="公債費該当値テキスト"/>
        <xdr:cNvSpPr txBox="1"/>
      </xdr:nvSpPr>
      <xdr:spPr>
        <a:xfrm>
          <a:off x="16370300" y="13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150737</xdr:rowOff>
    </xdr:from>
    <xdr:to>
      <xdr:col>81</xdr:col>
      <xdr:colOff>101600</xdr:colOff>
      <xdr:row>79</xdr:row>
      <xdr:rowOff>80887</xdr:rowOff>
    </xdr:to>
    <xdr:sp macro="" textlink="">
      <xdr:nvSpPr>
        <xdr:cNvPr id="648" name="楕円 647"/>
        <xdr:cNvSpPr/>
      </xdr:nvSpPr>
      <xdr:spPr>
        <a:xfrm>
          <a:off x="15430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72014</xdr:rowOff>
    </xdr:from>
    <xdr:ext cx="534377" cy="259045"/>
    <xdr:sp macro="" textlink="">
      <xdr:nvSpPr>
        <xdr:cNvPr id="649" name="テキスト ボックス 648"/>
        <xdr:cNvSpPr txBox="1"/>
      </xdr:nvSpPr>
      <xdr:spPr>
        <a:xfrm>
          <a:off x="15214111" y="13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171264</xdr:rowOff>
    </xdr:from>
    <xdr:to>
      <xdr:col>76</xdr:col>
      <xdr:colOff>165100</xdr:colOff>
      <xdr:row>79</xdr:row>
      <xdr:rowOff>101414</xdr:rowOff>
    </xdr:to>
    <xdr:sp macro="" textlink="">
      <xdr:nvSpPr>
        <xdr:cNvPr id="650" name="楕円 649"/>
        <xdr:cNvSpPr/>
      </xdr:nvSpPr>
      <xdr:spPr>
        <a:xfrm>
          <a:off x="14541500" y="135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92541</xdr:rowOff>
    </xdr:from>
    <xdr:ext cx="534377" cy="259045"/>
    <xdr:sp macro="" textlink="">
      <xdr:nvSpPr>
        <xdr:cNvPr id="651" name="テキスト ボックス 650"/>
        <xdr:cNvSpPr txBox="1"/>
      </xdr:nvSpPr>
      <xdr:spPr>
        <a:xfrm>
          <a:off x="14325111" y="136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13782</xdr:rowOff>
    </xdr:from>
    <xdr:to>
      <xdr:col>72</xdr:col>
      <xdr:colOff>38100</xdr:colOff>
      <xdr:row>79</xdr:row>
      <xdr:rowOff>115382</xdr:rowOff>
    </xdr:to>
    <xdr:sp macro="" textlink="">
      <xdr:nvSpPr>
        <xdr:cNvPr id="652" name="楕円 651"/>
        <xdr:cNvSpPr/>
      </xdr:nvSpPr>
      <xdr:spPr>
        <a:xfrm>
          <a:off x="136525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106509</xdr:rowOff>
    </xdr:from>
    <xdr:ext cx="534377" cy="259045"/>
    <xdr:sp macro="" textlink="">
      <xdr:nvSpPr>
        <xdr:cNvPr id="653" name="テキスト ボックス 652"/>
        <xdr:cNvSpPr txBox="1"/>
      </xdr:nvSpPr>
      <xdr:spPr>
        <a:xfrm>
          <a:off x="13436111" y="13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119762</xdr:rowOff>
    </xdr:from>
    <xdr:to>
      <xdr:col>67</xdr:col>
      <xdr:colOff>101600</xdr:colOff>
      <xdr:row>79</xdr:row>
      <xdr:rowOff>49912</xdr:rowOff>
    </xdr:to>
    <xdr:sp macro="" textlink="">
      <xdr:nvSpPr>
        <xdr:cNvPr id="654" name="楕円 653"/>
        <xdr:cNvSpPr/>
      </xdr:nvSpPr>
      <xdr:spPr>
        <a:xfrm>
          <a:off x="12763500" y="134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41039</xdr:rowOff>
    </xdr:from>
    <xdr:ext cx="534377" cy="259045"/>
    <xdr:sp macro="" textlink="">
      <xdr:nvSpPr>
        <xdr:cNvPr id="655" name="テキスト ボックス 654"/>
        <xdr:cNvSpPr txBox="1"/>
      </xdr:nvSpPr>
      <xdr:spPr>
        <a:xfrm>
          <a:off x="12547111" y="135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1" name="テキスト ボックス 670"/>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5" name="直線コネクタ 674"/>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6"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7" name="直線コネクタ 676"/>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8"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9" name="直線コネクタ 678"/>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43002</xdr:rowOff>
    </xdr:from>
    <xdr:to>
      <xdr:col>85</xdr:col>
      <xdr:colOff>127000</xdr:colOff>
      <xdr:row>97</xdr:row>
      <xdr:rowOff>78721</xdr:rowOff>
    </xdr:to>
    <xdr:cxnSp macro="">
      <xdr:nvCxnSpPr>
        <xdr:cNvPr id="680" name="直線コネクタ 679"/>
        <xdr:cNvCxnSpPr/>
      </xdr:nvCxnSpPr>
      <xdr:spPr>
        <a:xfrm flipV="1">
          <a:off x="15481300" y="16673652"/>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81"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2" name="フローチャート: 判断 681"/>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50946</xdr:rowOff>
    </xdr:from>
    <xdr:to>
      <xdr:col>81</xdr:col>
      <xdr:colOff>50800</xdr:colOff>
      <xdr:row>97</xdr:row>
      <xdr:rowOff>78721</xdr:rowOff>
    </xdr:to>
    <xdr:cxnSp macro="">
      <xdr:nvCxnSpPr>
        <xdr:cNvPr id="683" name="直線コネクタ 682"/>
        <xdr:cNvCxnSpPr/>
      </xdr:nvCxnSpPr>
      <xdr:spPr>
        <a:xfrm>
          <a:off x="14592300" y="16681596"/>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4" name="フローチャート: 判断 683"/>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5" name="テキスト ボックス 684"/>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61804</xdr:rowOff>
    </xdr:from>
    <xdr:to>
      <xdr:col>76</xdr:col>
      <xdr:colOff>114300</xdr:colOff>
      <xdr:row>97</xdr:row>
      <xdr:rowOff>50946</xdr:rowOff>
    </xdr:to>
    <xdr:cxnSp macro="">
      <xdr:nvCxnSpPr>
        <xdr:cNvPr id="686" name="直線コネクタ 685"/>
        <xdr:cNvCxnSpPr/>
      </xdr:nvCxnSpPr>
      <xdr:spPr>
        <a:xfrm>
          <a:off x="13703300" y="16521004"/>
          <a:ext cx="889000" cy="16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7" name="フローチャート: 判断 686"/>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8" name="テキスト ボックス 687"/>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61804</xdr:rowOff>
    </xdr:from>
    <xdr:to>
      <xdr:col>71</xdr:col>
      <xdr:colOff>177800</xdr:colOff>
      <xdr:row>97</xdr:row>
      <xdr:rowOff>113582</xdr:rowOff>
    </xdr:to>
    <xdr:cxnSp macro="">
      <xdr:nvCxnSpPr>
        <xdr:cNvPr id="689" name="直線コネクタ 688"/>
        <xdr:cNvCxnSpPr/>
      </xdr:nvCxnSpPr>
      <xdr:spPr>
        <a:xfrm flipV="1">
          <a:off x="12814300" y="16521004"/>
          <a:ext cx="889000" cy="2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90" name="フローチャート: 判断 689"/>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91" name="テキスト ボックス 690"/>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2" name="フローチャート: 判断 691"/>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3" name="テキスト ボックス 692"/>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163652</xdr:rowOff>
    </xdr:from>
    <xdr:to>
      <xdr:col>85</xdr:col>
      <xdr:colOff>177800</xdr:colOff>
      <xdr:row>97</xdr:row>
      <xdr:rowOff>93802</xdr:rowOff>
    </xdr:to>
    <xdr:sp macro="" textlink="">
      <xdr:nvSpPr>
        <xdr:cNvPr id="699" name="楕円 698"/>
        <xdr:cNvSpPr/>
      </xdr:nvSpPr>
      <xdr:spPr>
        <a:xfrm>
          <a:off x="16268700" y="166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142079</xdr:rowOff>
    </xdr:from>
    <xdr:ext cx="469744" cy="259045"/>
    <xdr:sp macro="" textlink="">
      <xdr:nvSpPr>
        <xdr:cNvPr id="700" name="積立金該当値テキスト"/>
        <xdr:cNvSpPr txBox="1"/>
      </xdr:nvSpPr>
      <xdr:spPr>
        <a:xfrm>
          <a:off x="16370300" y="1660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27921</xdr:rowOff>
    </xdr:from>
    <xdr:to>
      <xdr:col>81</xdr:col>
      <xdr:colOff>101600</xdr:colOff>
      <xdr:row>97</xdr:row>
      <xdr:rowOff>129521</xdr:rowOff>
    </xdr:to>
    <xdr:sp macro="" textlink="">
      <xdr:nvSpPr>
        <xdr:cNvPr id="701" name="楕円 700"/>
        <xdr:cNvSpPr/>
      </xdr:nvSpPr>
      <xdr:spPr>
        <a:xfrm>
          <a:off x="15430500" y="166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120648</xdr:rowOff>
    </xdr:from>
    <xdr:ext cx="469744" cy="259045"/>
    <xdr:sp macro="" textlink="">
      <xdr:nvSpPr>
        <xdr:cNvPr id="702" name="テキスト ボックス 701"/>
        <xdr:cNvSpPr txBox="1"/>
      </xdr:nvSpPr>
      <xdr:spPr>
        <a:xfrm>
          <a:off x="15246428" y="167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xdr:rowOff>
    </xdr:from>
    <xdr:to>
      <xdr:col>76</xdr:col>
      <xdr:colOff>165100</xdr:colOff>
      <xdr:row>97</xdr:row>
      <xdr:rowOff>101746</xdr:rowOff>
    </xdr:to>
    <xdr:sp macro="" textlink="">
      <xdr:nvSpPr>
        <xdr:cNvPr id="703" name="楕円 702"/>
        <xdr:cNvSpPr/>
      </xdr:nvSpPr>
      <xdr:spPr>
        <a:xfrm>
          <a:off x="14541500" y="166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92873</xdr:rowOff>
    </xdr:from>
    <xdr:ext cx="469744" cy="259045"/>
    <xdr:sp macro="" textlink="">
      <xdr:nvSpPr>
        <xdr:cNvPr id="704" name="テキスト ボックス 703"/>
        <xdr:cNvSpPr txBox="1"/>
      </xdr:nvSpPr>
      <xdr:spPr>
        <a:xfrm>
          <a:off x="14357428" y="167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11004</xdr:rowOff>
    </xdr:from>
    <xdr:to>
      <xdr:col>72</xdr:col>
      <xdr:colOff>38100</xdr:colOff>
      <xdr:row>96</xdr:row>
      <xdr:rowOff>112604</xdr:rowOff>
    </xdr:to>
    <xdr:sp macro="" textlink="">
      <xdr:nvSpPr>
        <xdr:cNvPr id="705" name="楕円 704"/>
        <xdr:cNvSpPr/>
      </xdr:nvSpPr>
      <xdr:spPr>
        <a:xfrm>
          <a:off x="13652500" y="164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103731</xdr:rowOff>
    </xdr:from>
    <xdr:ext cx="469744" cy="259045"/>
    <xdr:sp macro="" textlink="">
      <xdr:nvSpPr>
        <xdr:cNvPr id="706" name="テキスト ボックス 705"/>
        <xdr:cNvSpPr txBox="1"/>
      </xdr:nvSpPr>
      <xdr:spPr>
        <a:xfrm>
          <a:off x="13468428" y="165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62782</xdr:rowOff>
    </xdr:from>
    <xdr:to>
      <xdr:col>67</xdr:col>
      <xdr:colOff>101600</xdr:colOff>
      <xdr:row>97</xdr:row>
      <xdr:rowOff>164382</xdr:rowOff>
    </xdr:to>
    <xdr:sp macro="" textlink="">
      <xdr:nvSpPr>
        <xdr:cNvPr id="707" name="楕円 706"/>
        <xdr:cNvSpPr/>
      </xdr:nvSpPr>
      <xdr:spPr>
        <a:xfrm>
          <a:off x="12763500" y="166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155509</xdr:rowOff>
    </xdr:from>
    <xdr:ext cx="469744" cy="259045"/>
    <xdr:sp macro="" textlink="">
      <xdr:nvSpPr>
        <xdr:cNvPr id="708" name="テキスト ボックス 707"/>
        <xdr:cNvSpPr txBox="1"/>
      </xdr:nvSpPr>
      <xdr:spPr>
        <a:xfrm>
          <a:off x="12579428" y="1678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4" name="直線コネクタ 73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8" name="直線コネクタ 73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1887</xdr:rowOff>
    </xdr:from>
    <xdr:to>
      <xdr:col>116</xdr:col>
      <xdr:colOff>63500</xdr:colOff>
      <xdr:row>39</xdr:row>
      <xdr:rowOff>98878</xdr:rowOff>
    </xdr:to>
    <xdr:cxnSp macro="">
      <xdr:nvCxnSpPr>
        <xdr:cNvPr id="739" name="直線コネクタ 738"/>
        <xdr:cNvCxnSpPr/>
      </xdr:nvCxnSpPr>
      <xdr:spPr>
        <a:xfrm flipV="1">
          <a:off x="21323300" y="6516987"/>
          <a:ext cx="838200" cy="26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40"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41" name="フローチャート: 判断 74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3" name="フローチャート: 判断 74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4" name="テキスト ボックス 74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6" name="フローチャート: 判断 74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7" name="テキスト ボックス 74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9" name="フローチャート: 判断 74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50" name="テキスト ボックス 74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51" name="フローチャート: 判断 75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2" name="テキスト ボックス 75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122537</xdr:rowOff>
    </xdr:from>
    <xdr:to>
      <xdr:col>116</xdr:col>
      <xdr:colOff>114300</xdr:colOff>
      <xdr:row>38</xdr:row>
      <xdr:rowOff>52687</xdr:rowOff>
    </xdr:to>
    <xdr:sp macro="" textlink="">
      <xdr:nvSpPr>
        <xdr:cNvPr id="758" name="楕円 757"/>
        <xdr:cNvSpPr/>
      </xdr:nvSpPr>
      <xdr:spPr>
        <a:xfrm>
          <a:off x="22110700" y="64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145414</xdr:rowOff>
    </xdr:from>
    <xdr:ext cx="378565" cy="259045"/>
    <xdr:sp macro="" textlink="">
      <xdr:nvSpPr>
        <xdr:cNvPr id="759" name="投資及び出資金該当値テキスト"/>
        <xdr:cNvSpPr txBox="1"/>
      </xdr:nvSpPr>
      <xdr:spPr>
        <a:xfrm>
          <a:off x="22212300" y="631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9" name="直線コネクタ 78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3" name="直線コネクタ 79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47940</xdr:rowOff>
    </xdr:from>
    <xdr:to>
      <xdr:col>116</xdr:col>
      <xdr:colOff>63500</xdr:colOff>
      <xdr:row>58</xdr:row>
      <xdr:rowOff>53701</xdr:rowOff>
    </xdr:to>
    <xdr:cxnSp macro="">
      <xdr:nvCxnSpPr>
        <xdr:cNvPr id="794" name="直線コネクタ 793"/>
        <xdr:cNvCxnSpPr/>
      </xdr:nvCxnSpPr>
      <xdr:spPr>
        <a:xfrm>
          <a:off x="21323300" y="9992040"/>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6" name="フローチャート: 判断 79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47209</xdr:rowOff>
    </xdr:from>
    <xdr:to>
      <xdr:col>111</xdr:col>
      <xdr:colOff>177800</xdr:colOff>
      <xdr:row>58</xdr:row>
      <xdr:rowOff>47940</xdr:rowOff>
    </xdr:to>
    <xdr:cxnSp macro="">
      <xdr:nvCxnSpPr>
        <xdr:cNvPr id="797" name="直線コネクタ 796"/>
        <xdr:cNvCxnSpPr/>
      </xdr:nvCxnSpPr>
      <xdr:spPr>
        <a:xfrm>
          <a:off x="20434300" y="9991309"/>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8" name="フローチャート: 判断 79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9" name="テキスト ボックス 79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45882</xdr:rowOff>
    </xdr:from>
    <xdr:to>
      <xdr:col>107</xdr:col>
      <xdr:colOff>50800</xdr:colOff>
      <xdr:row>58</xdr:row>
      <xdr:rowOff>47209</xdr:rowOff>
    </xdr:to>
    <xdr:cxnSp macro="">
      <xdr:nvCxnSpPr>
        <xdr:cNvPr id="800" name="直線コネクタ 799"/>
        <xdr:cNvCxnSpPr/>
      </xdr:nvCxnSpPr>
      <xdr:spPr>
        <a:xfrm>
          <a:off x="19545300" y="9989982"/>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01" name="フローチャート: 判断 80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2" name="テキスト ボックス 80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45471</xdr:rowOff>
    </xdr:from>
    <xdr:to>
      <xdr:col>102</xdr:col>
      <xdr:colOff>114300</xdr:colOff>
      <xdr:row>58</xdr:row>
      <xdr:rowOff>45882</xdr:rowOff>
    </xdr:to>
    <xdr:cxnSp macro="">
      <xdr:nvCxnSpPr>
        <xdr:cNvPr id="803" name="直線コネクタ 802"/>
        <xdr:cNvCxnSpPr/>
      </xdr:nvCxnSpPr>
      <xdr:spPr>
        <a:xfrm>
          <a:off x="18656300" y="9989571"/>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4" name="フローチャート: 判断 80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5" name="テキスト ボックス 80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6" name="フローチャート: 判断 80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7" name="テキスト ボックス 80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2901</xdr:rowOff>
    </xdr:from>
    <xdr:to>
      <xdr:col>116</xdr:col>
      <xdr:colOff>114300</xdr:colOff>
      <xdr:row>58</xdr:row>
      <xdr:rowOff>104501</xdr:rowOff>
    </xdr:to>
    <xdr:sp macro="" textlink="">
      <xdr:nvSpPr>
        <xdr:cNvPr id="813" name="楕円 812"/>
        <xdr:cNvSpPr/>
      </xdr:nvSpPr>
      <xdr:spPr>
        <a:xfrm>
          <a:off x="22110700" y="994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102303</xdr:rowOff>
    </xdr:from>
    <xdr:ext cx="469744" cy="259045"/>
    <xdr:sp macro="" textlink="">
      <xdr:nvSpPr>
        <xdr:cNvPr id="814" name="貸付金該当値テキスト"/>
        <xdr:cNvSpPr txBox="1"/>
      </xdr:nvSpPr>
      <xdr:spPr>
        <a:xfrm>
          <a:off x="22212300" y="987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168590</xdr:rowOff>
    </xdr:from>
    <xdr:to>
      <xdr:col>112</xdr:col>
      <xdr:colOff>38100</xdr:colOff>
      <xdr:row>58</xdr:row>
      <xdr:rowOff>98740</xdr:rowOff>
    </xdr:to>
    <xdr:sp macro="" textlink="">
      <xdr:nvSpPr>
        <xdr:cNvPr id="815" name="楕円 814"/>
        <xdr:cNvSpPr/>
      </xdr:nvSpPr>
      <xdr:spPr>
        <a:xfrm>
          <a:off x="21272500" y="99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89867</xdr:rowOff>
    </xdr:from>
    <xdr:ext cx="469744" cy="259045"/>
    <xdr:sp macro="" textlink="">
      <xdr:nvSpPr>
        <xdr:cNvPr id="816" name="テキスト ボックス 815"/>
        <xdr:cNvSpPr txBox="1"/>
      </xdr:nvSpPr>
      <xdr:spPr>
        <a:xfrm>
          <a:off x="21088428" y="1003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167859</xdr:rowOff>
    </xdr:from>
    <xdr:to>
      <xdr:col>107</xdr:col>
      <xdr:colOff>101600</xdr:colOff>
      <xdr:row>58</xdr:row>
      <xdr:rowOff>98009</xdr:rowOff>
    </xdr:to>
    <xdr:sp macro="" textlink="">
      <xdr:nvSpPr>
        <xdr:cNvPr id="817" name="楕円 816"/>
        <xdr:cNvSpPr/>
      </xdr:nvSpPr>
      <xdr:spPr>
        <a:xfrm>
          <a:off x="20383500" y="994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89136</xdr:rowOff>
    </xdr:from>
    <xdr:ext cx="469744" cy="259045"/>
    <xdr:sp macro="" textlink="">
      <xdr:nvSpPr>
        <xdr:cNvPr id="818" name="テキスト ボックス 817"/>
        <xdr:cNvSpPr txBox="1"/>
      </xdr:nvSpPr>
      <xdr:spPr>
        <a:xfrm>
          <a:off x="20199428" y="1003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166532</xdr:rowOff>
    </xdr:from>
    <xdr:to>
      <xdr:col>102</xdr:col>
      <xdr:colOff>165100</xdr:colOff>
      <xdr:row>58</xdr:row>
      <xdr:rowOff>96682</xdr:rowOff>
    </xdr:to>
    <xdr:sp macro="" textlink="">
      <xdr:nvSpPr>
        <xdr:cNvPr id="819" name="楕円 818"/>
        <xdr:cNvSpPr/>
      </xdr:nvSpPr>
      <xdr:spPr>
        <a:xfrm>
          <a:off x="19494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87809</xdr:rowOff>
    </xdr:from>
    <xdr:ext cx="469744" cy="259045"/>
    <xdr:sp macro="" textlink="">
      <xdr:nvSpPr>
        <xdr:cNvPr id="820" name="テキスト ボックス 819"/>
        <xdr:cNvSpPr txBox="1"/>
      </xdr:nvSpPr>
      <xdr:spPr>
        <a:xfrm>
          <a:off x="19310428" y="1003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166121</xdr:rowOff>
    </xdr:from>
    <xdr:to>
      <xdr:col>98</xdr:col>
      <xdr:colOff>38100</xdr:colOff>
      <xdr:row>58</xdr:row>
      <xdr:rowOff>96271</xdr:rowOff>
    </xdr:to>
    <xdr:sp macro="" textlink="">
      <xdr:nvSpPr>
        <xdr:cNvPr id="821" name="楕円 820"/>
        <xdr:cNvSpPr/>
      </xdr:nvSpPr>
      <xdr:spPr>
        <a:xfrm>
          <a:off x="18605500" y="993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87398</xdr:rowOff>
    </xdr:from>
    <xdr:ext cx="469744" cy="259045"/>
    <xdr:sp macro="" textlink="">
      <xdr:nvSpPr>
        <xdr:cNvPr id="822" name="テキスト ボックス 821"/>
        <xdr:cNvSpPr txBox="1"/>
      </xdr:nvSpPr>
      <xdr:spPr>
        <a:xfrm>
          <a:off x="18421428" y="100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5" name="直線コネクタ 84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7" name="直線コネクタ 84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9" name="直線コネクタ 84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160502</xdr:rowOff>
    </xdr:from>
    <xdr:to>
      <xdr:col>116</xdr:col>
      <xdr:colOff>63500</xdr:colOff>
      <xdr:row>78</xdr:row>
      <xdr:rowOff>9581</xdr:rowOff>
    </xdr:to>
    <xdr:cxnSp macro="">
      <xdr:nvCxnSpPr>
        <xdr:cNvPr id="850" name="直線コネクタ 849"/>
        <xdr:cNvCxnSpPr/>
      </xdr:nvCxnSpPr>
      <xdr:spPr>
        <a:xfrm>
          <a:off x="21323300" y="13190702"/>
          <a:ext cx="8382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5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2" name="フローチャート: 判断 85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160502</xdr:rowOff>
    </xdr:from>
    <xdr:to>
      <xdr:col>111</xdr:col>
      <xdr:colOff>177800</xdr:colOff>
      <xdr:row>76</xdr:row>
      <xdr:rowOff>164801</xdr:rowOff>
    </xdr:to>
    <xdr:cxnSp macro="">
      <xdr:nvCxnSpPr>
        <xdr:cNvPr id="853" name="直線コネクタ 852"/>
        <xdr:cNvCxnSpPr/>
      </xdr:nvCxnSpPr>
      <xdr:spPr>
        <a:xfrm flipV="1">
          <a:off x="20434300" y="1319070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4" name="フローチャート: 判断 85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5" name="テキスト ボックス 85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120543</xdr:rowOff>
    </xdr:from>
    <xdr:to>
      <xdr:col>107</xdr:col>
      <xdr:colOff>50800</xdr:colOff>
      <xdr:row>76</xdr:row>
      <xdr:rowOff>164801</xdr:rowOff>
    </xdr:to>
    <xdr:cxnSp macro="">
      <xdr:nvCxnSpPr>
        <xdr:cNvPr id="856" name="直線コネクタ 855"/>
        <xdr:cNvCxnSpPr/>
      </xdr:nvCxnSpPr>
      <xdr:spPr>
        <a:xfrm>
          <a:off x="19545300" y="1315074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7" name="フローチャート: 判断 85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8" name="テキスト ボックス 85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120543</xdr:rowOff>
    </xdr:from>
    <xdr:to>
      <xdr:col>102</xdr:col>
      <xdr:colOff>114300</xdr:colOff>
      <xdr:row>76</xdr:row>
      <xdr:rowOff>163565</xdr:rowOff>
    </xdr:to>
    <xdr:cxnSp macro="">
      <xdr:nvCxnSpPr>
        <xdr:cNvPr id="859" name="直線コネクタ 858"/>
        <xdr:cNvCxnSpPr/>
      </xdr:nvCxnSpPr>
      <xdr:spPr>
        <a:xfrm flipV="1">
          <a:off x="18656300" y="13150743"/>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60" name="フローチャート: 判断 85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61" name="テキスト ボックス 86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2" name="フローチャート: 判断 86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3" name="テキスト ボックス 86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130231</xdr:rowOff>
    </xdr:from>
    <xdr:to>
      <xdr:col>116</xdr:col>
      <xdr:colOff>114300</xdr:colOff>
      <xdr:row>78</xdr:row>
      <xdr:rowOff>60381</xdr:rowOff>
    </xdr:to>
    <xdr:sp macro="" textlink="">
      <xdr:nvSpPr>
        <xdr:cNvPr id="869" name="楕円 868"/>
        <xdr:cNvSpPr/>
      </xdr:nvSpPr>
      <xdr:spPr>
        <a:xfrm>
          <a:off x="221107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45158</xdr:rowOff>
    </xdr:from>
    <xdr:ext cx="534377" cy="259045"/>
    <xdr:sp macro="" textlink="">
      <xdr:nvSpPr>
        <xdr:cNvPr id="870" name="繰出金該当値テキスト"/>
        <xdr:cNvSpPr txBox="1"/>
      </xdr:nvSpPr>
      <xdr:spPr>
        <a:xfrm>
          <a:off x="22212300" y="1324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109702</xdr:rowOff>
    </xdr:from>
    <xdr:to>
      <xdr:col>112</xdr:col>
      <xdr:colOff>38100</xdr:colOff>
      <xdr:row>77</xdr:row>
      <xdr:rowOff>39852</xdr:rowOff>
    </xdr:to>
    <xdr:sp macro="" textlink="">
      <xdr:nvSpPr>
        <xdr:cNvPr id="871" name="楕円 870"/>
        <xdr:cNvSpPr/>
      </xdr:nvSpPr>
      <xdr:spPr>
        <a:xfrm>
          <a:off x="21272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30979</xdr:rowOff>
    </xdr:from>
    <xdr:ext cx="534377" cy="259045"/>
    <xdr:sp macro="" textlink="">
      <xdr:nvSpPr>
        <xdr:cNvPr id="872" name="テキスト ボックス 871"/>
        <xdr:cNvSpPr txBox="1"/>
      </xdr:nvSpPr>
      <xdr:spPr>
        <a:xfrm>
          <a:off x="21056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114001</xdr:rowOff>
    </xdr:from>
    <xdr:to>
      <xdr:col>107</xdr:col>
      <xdr:colOff>101600</xdr:colOff>
      <xdr:row>77</xdr:row>
      <xdr:rowOff>44151</xdr:rowOff>
    </xdr:to>
    <xdr:sp macro="" textlink="">
      <xdr:nvSpPr>
        <xdr:cNvPr id="873" name="楕円 872"/>
        <xdr:cNvSpPr/>
      </xdr:nvSpPr>
      <xdr:spPr>
        <a:xfrm>
          <a:off x="20383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35278</xdr:rowOff>
    </xdr:from>
    <xdr:ext cx="534377" cy="259045"/>
    <xdr:sp macro="" textlink="">
      <xdr:nvSpPr>
        <xdr:cNvPr id="874" name="テキスト ボックス 873"/>
        <xdr:cNvSpPr txBox="1"/>
      </xdr:nvSpPr>
      <xdr:spPr>
        <a:xfrm>
          <a:off x="20167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69743</xdr:rowOff>
    </xdr:from>
    <xdr:to>
      <xdr:col>102</xdr:col>
      <xdr:colOff>165100</xdr:colOff>
      <xdr:row>76</xdr:row>
      <xdr:rowOff>171343</xdr:rowOff>
    </xdr:to>
    <xdr:sp macro="" textlink="">
      <xdr:nvSpPr>
        <xdr:cNvPr id="875" name="楕円 874"/>
        <xdr:cNvSpPr/>
      </xdr:nvSpPr>
      <xdr:spPr>
        <a:xfrm>
          <a:off x="19494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162470</xdr:rowOff>
    </xdr:from>
    <xdr:ext cx="534377" cy="259045"/>
    <xdr:sp macro="" textlink="">
      <xdr:nvSpPr>
        <xdr:cNvPr id="876" name="テキスト ボックス 875"/>
        <xdr:cNvSpPr txBox="1"/>
      </xdr:nvSpPr>
      <xdr:spPr>
        <a:xfrm>
          <a:off x="19278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112765</xdr:rowOff>
    </xdr:from>
    <xdr:to>
      <xdr:col>98</xdr:col>
      <xdr:colOff>38100</xdr:colOff>
      <xdr:row>77</xdr:row>
      <xdr:rowOff>42915</xdr:rowOff>
    </xdr:to>
    <xdr:sp macro="" textlink="">
      <xdr:nvSpPr>
        <xdr:cNvPr id="877" name="楕円 876"/>
        <xdr:cNvSpPr/>
      </xdr:nvSpPr>
      <xdr:spPr>
        <a:xfrm>
          <a:off x="18605500" y="131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34042</xdr:rowOff>
    </xdr:from>
    <xdr:ext cx="534377" cy="259045"/>
    <xdr:sp macro="" textlink="">
      <xdr:nvSpPr>
        <xdr:cNvPr id="878" name="テキスト ボックス 877"/>
        <xdr:cNvSpPr txBox="1"/>
      </xdr:nvSpPr>
      <xdr:spPr>
        <a:xfrm>
          <a:off x="18389111" y="1323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284,274</a:t>
          </a:r>
          <a:r>
            <a:rPr kumimoji="1" lang="ja-JP" altLang="en-US" sz="1300">
              <a:latin typeface="ＭＳ Ｐゴシック" panose="020B0600070205080204" pitchFamily="50" charset="-128"/>
              <a:ea typeface="ＭＳ Ｐゴシック" panose="020B0600070205080204" pitchFamily="50" charset="-128"/>
            </a:rPr>
            <a:t>円となっている。そのうち、人件費は住民一人当たり</a:t>
          </a:r>
          <a:r>
            <a:rPr kumimoji="1" lang="en-US" altLang="ja-JP" sz="1300">
              <a:latin typeface="ＭＳ Ｐゴシック" panose="020B0600070205080204" pitchFamily="50" charset="-128"/>
              <a:ea typeface="ＭＳ Ｐゴシック" panose="020B0600070205080204" pitchFamily="50" charset="-128"/>
            </a:rPr>
            <a:t>56,802</a:t>
          </a:r>
          <a:r>
            <a:rPr kumimoji="1" lang="ja-JP" altLang="en-US" sz="1300">
              <a:latin typeface="ＭＳ Ｐゴシック" panose="020B0600070205080204" pitchFamily="50" charset="-128"/>
              <a:ea typeface="ＭＳ Ｐゴシック" panose="020B0600070205080204" pitchFamily="50" charset="-128"/>
            </a:rPr>
            <a:t>円となっており、過去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年度の推移として類似団体と比較して一人当たりコストが高い状況が続いているものの、類似団体との乖離が年々是正されつつある。これは、平成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年度決算では新第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庁舎整備工事の進捗により、過去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年度の推移と比べて大幅な増となっていたが、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年度決算では、新第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庁舎整備工事の完了により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千万円の減となったため、住民一人当たり</a:t>
          </a:r>
          <a:r>
            <a:rPr kumimoji="1" lang="en-US" altLang="ja-JP" sz="1300">
              <a:latin typeface="ＭＳ Ｐゴシック" panose="020B0600070205080204" pitchFamily="50" charset="-128"/>
              <a:ea typeface="ＭＳ Ｐゴシック" panose="020B0600070205080204" pitchFamily="50" charset="-128"/>
            </a:rPr>
            <a:t>21,936</a:t>
          </a:r>
          <a:r>
            <a:rPr kumimoji="1" lang="ja-JP" altLang="en-US" sz="1300">
              <a:latin typeface="ＭＳ Ｐゴシック" panose="020B0600070205080204" pitchFamily="50" charset="-128"/>
              <a:ea typeface="ＭＳ Ｐゴシック" panose="020B0600070205080204" pitchFamily="50" charset="-128"/>
            </a:rPr>
            <a:t>円と前年度と比べて大幅に減少した。</a:t>
          </a:r>
        </a:p>
        <a:p>
          <a:r>
            <a:rPr kumimoji="1" lang="ja-JP" altLang="en-US" sz="1300">
              <a:latin typeface="ＭＳ Ｐゴシック" panose="020B0600070205080204" pitchFamily="50" charset="-128"/>
              <a:ea typeface="ＭＳ Ｐゴシック" panose="020B0600070205080204" pitchFamily="50" charset="-128"/>
            </a:rPr>
            <a:t>本市の建物などの減価償却資産については、老朽化の程度を示す指標である有形固定資産減価償却率（資産老朽化比率）が</a:t>
          </a:r>
          <a:r>
            <a:rPr kumimoji="1" lang="en-US" altLang="ja-JP" sz="1300">
              <a:latin typeface="ＭＳ Ｐゴシック" panose="020B0600070205080204" pitchFamily="50" charset="-128"/>
              <a:ea typeface="ＭＳ Ｐゴシック" panose="020B0600070205080204" pitchFamily="50" charset="-128"/>
            </a:rPr>
            <a:t>51.2</a:t>
          </a:r>
          <a:r>
            <a:rPr kumimoji="1" lang="ja-JP" altLang="en-US" sz="1300">
              <a:latin typeface="ＭＳ Ｐゴシック" panose="020B0600070205080204" pitchFamily="50" charset="-128"/>
              <a:ea typeface="ＭＳ Ｐゴシック" panose="020B0600070205080204" pitchFamily="50" charset="-128"/>
            </a:rPr>
            <a:t>％となっている。これは、高度経済成長期からの急激な人口増加に対応するため、特に昭和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487,536
470,532
57.45
144,856,139
138,593,849
4,613,089
86,475,319
55,707,214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7620</xdr:rowOff>
    </xdr:from>
    <xdr:to>
      <xdr:col>24</xdr:col>
      <xdr:colOff>63500</xdr:colOff>
      <xdr:row>38</xdr:row>
      <xdr:rowOff>54610</xdr:rowOff>
    </xdr:to>
    <xdr:cxnSp macro="">
      <xdr:nvCxnSpPr>
        <xdr:cNvPr id="61" name="直線コネクタ 60"/>
        <xdr:cNvCxnSpPr/>
      </xdr:nvCxnSpPr>
      <xdr:spPr>
        <a:xfrm>
          <a:off x="3797300" y="6522720"/>
          <a:ext cx="8382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30497</xdr:rowOff>
    </xdr:from>
    <xdr:ext cx="469744" cy="259045"/>
    <xdr:sp macro="" textlink="">
      <xdr:nvSpPr>
        <xdr:cNvPr id="62" name="議会費平均値テキスト"/>
        <xdr:cNvSpPr txBox="1"/>
      </xdr:nvSpPr>
      <xdr:spPr>
        <a:xfrm>
          <a:off x="4686300" y="5859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13970</xdr:rowOff>
    </xdr:to>
    <xdr:cxnSp macro="">
      <xdr:nvCxnSpPr>
        <xdr:cNvPr id="64" name="直線コネクタ 63"/>
        <xdr:cNvCxnSpPr/>
      </xdr:nvCxnSpPr>
      <xdr:spPr>
        <a:xfrm flipV="1">
          <a:off x="2908300" y="6522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66057</xdr:rowOff>
    </xdr:from>
    <xdr:ext cx="469744" cy="259045"/>
    <xdr:sp macro="" textlink="">
      <xdr:nvSpPr>
        <xdr:cNvPr id="66" name="テキスト ボックス 65"/>
        <xdr:cNvSpPr txBox="1"/>
      </xdr:nvSpPr>
      <xdr:spPr>
        <a:xfrm>
          <a:off x="3562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132080</xdr:rowOff>
    </xdr:from>
    <xdr:to>
      <xdr:col>15</xdr:col>
      <xdr:colOff>50800</xdr:colOff>
      <xdr:row>38</xdr:row>
      <xdr:rowOff>13970</xdr:rowOff>
    </xdr:to>
    <xdr:cxnSp macro="">
      <xdr:nvCxnSpPr>
        <xdr:cNvPr id="67" name="直線コネクタ 66"/>
        <xdr:cNvCxnSpPr/>
      </xdr:nvCxnSpPr>
      <xdr:spPr>
        <a:xfrm>
          <a:off x="2019300" y="63042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55897</xdr:rowOff>
    </xdr:from>
    <xdr:ext cx="469744" cy="259045"/>
    <xdr:sp macro="" textlink="">
      <xdr:nvSpPr>
        <xdr:cNvPr id="69" name="テキスト ボックス 68"/>
        <xdr:cNvSpPr txBox="1"/>
      </xdr:nvSpPr>
      <xdr:spPr>
        <a:xfrm>
          <a:off x="2673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36</xdr:row>
      <xdr:rowOff>167640</xdr:rowOff>
    </xdr:to>
    <xdr:cxnSp macro="">
      <xdr:nvCxnSpPr>
        <xdr:cNvPr id="70" name="直線コネクタ 69"/>
        <xdr:cNvCxnSpPr/>
      </xdr:nvCxnSpPr>
      <xdr:spPr>
        <a:xfrm flipV="1">
          <a:off x="1130300" y="630428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72" name="テキスト ボックス 71"/>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xdr:rowOff>
    </xdr:from>
    <xdr:to>
      <xdr:col>24</xdr:col>
      <xdr:colOff>114300</xdr:colOff>
      <xdr:row>38</xdr:row>
      <xdr:rowOff>105410</xdr:rowOff>
    </xdr:to>
    <xdr:sp macro="" textlink="">
      <xdr:nvSpPr>
        <xdr:cNvPr id="80" name="楕円 79"/>
        <xdr:cNvSpPr/>
      </xdr:nvSpPr>
      <xdr:spPr>
        <a:xfrm>
          <a:off x="45847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153687</xdr:rowOff>
    </xdr:from>
    <xdr:ext cx="469744" cy="259045"/>
    <xdr:sp macro="" textlink="">
      <xdr:nvSpPr>
        <xdr:cNvPr id="81" name="議会費該当値テキスト"/>
        <xdr:cNvSpPr txBox="1"/>
      </xdr:nvSpPr>
      <xdr:spPr>
        <a:xfrm>
          <a:off x="4686300" y="64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82" name="楕円 81"/>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49547</xdr:rowOff>
    </xdr:from>
    <xdr:ext cx="469744" cy="259045"/>
    <xdr:sp macro="" textlink="">
      <xdr:nvSpPr>
        <xdr:cNvPr id="83" name="テキスト ボックス 82"/>
        <xdr:cNvSpPr txBox="1"/>
      </xdr:nvSpPr>
      <xdr:spPr>
        <a:xfrm>
          <a:off x="3562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134620</xdr:rowOff>
    </xdr:from>
    <xdr:to>
      <xdr:col>15</xdr:col>
      <xdr:colOff>101600</xdr:colOff>
      <xdr:row>38</xdr:row>
      <xdr:rowOff>64770</xdr:rowOff>
    </xdr:to>
    <xdr:sp macro="" textlink="">
      <xdr:nvSpPr>
        <xdr:cNvPr id="84" name="楕円 83"/>
        <xdr:cNvSpPr/>
      </xdr:nvSpPr>
      <xdr:spPr>
        <a:xfrm>
          <a:off x="2857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55897</xdr:rowOff>
    </xdr:from>
    <xdr:ext cx="469744" cy="259045"/>
    <xdr:sp macro="" textlink="">
      <xdr:nvSpPr>
        <xdr:cNvPr id="85" name="テキスト ボックス 84"/>
        <xdr:cNvSpPr txBox="1"/>
      </xdr:nvSpPr>
      <xdr:spPr>
        <a:xfrm>
          <a:off x="2673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6" name="楕円 85"/>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2557</xdr:rowOff>
    </xdr:from>
    <xdr:ext cx="469744" cy="259045"/>
    <xdr:sp macro="" textlink="">
      <xdr:nvSpPr>
        <xdr:cNvPr id="87" name="テキスト ボックス 86"/>
        <xdr:cNvSpPr txBox="1"/>
      </xdr:nvSpPr>
      <xdr:spPr>
        <a:xfrm>
          <a:off x="1784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116840</xdr:rowOff>
    </xdr:from>
    <xdr:to>
      <xdr:col>6</xdr:col>
      <xdr:colOff>38100</xdr:colOff>
      <xdr:row>37</xdr:row>
      <xdr:rowOff>46990</xdr:rowOff>
    </xdr:to>
    <xdr:sp macro="" textlink="">
      <xdr:nvSpPr>
        <xdr:cNvPr id="88" name="楕円 87"/>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38117</xdr:rowOff>
    </xdr:from>
    <xdr:ext cx="469744" cy="259045"/>
    <xdr:sp macro="" textlink="">
      <xdr:nvSpPr>
        <xdr:cNvPr id="89" name="テキスト ボックス 88"/>
        <xdr:cNvSpPr txBox="1"/>
      </xdr:nvSpPr>
      <xdr:spPr>
        <a:xfrm>
          <a:off x="895428"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63195</xdr:rowOff>
    </xdr:from>
    <xdr:to>
      <xdr:col>24</xdr:col>
      <xdr:colOff>63500</xdr:colOff>
      <xdr:row>57</xdr:row>
      <xdr:rowOff>106972</xdr:rowOff>
    </xdr:to>
    <xdr:cxnSp macro="">
      <xdr:nvCxnSpPr>
        <xdr:cNvPr id="119" name="直線コネクタ 118"/>
        <xdr:cNvCxnSpPr/>
      </xdr:nvCxnSpPr>
      <xdr:spPr>
        <a:xfrm>
          <a:off x="3797300" y="9150045"/>
          <a:ext cx="838200" cy="7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63195</xdr:rowOff>
    </xdr:from>
    <xdr:to>
      <xdr:col>19</xdr:col>
      <xdr:colOff>177800</xdr:colOff>
      <xdr:row>55</xdr:row>
      <xdr:rowOff>169037</xdr:rowOff>
    </xdr:to>
    <xdr:cxnSp macro="">
      <xdr:nvCxnSpPr>
        <xdr:cNvPr id="122" name="直線コネクタ 121"/>
        <xdr:cNvCxnSpPr/>
      </xdr:nvCxnSpPr>
      <xdr:spPr>
        <a:xfrm flipV="1">
          <a:off x="2908300" y="9150045"/>
          <a:ext cx="889000" cy="4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127334</xdr:rowOff>
    </xdr:from>
    <xdr:ext cx="534377" cy="259045"/>
    <xdr:sp macro="" textlink="">
      <xdr:nvSpPr>
        <xdr:cNvPr id="124" name="テキスト ボックス 123"/>
        <xdr:cNvSpPr txBox="1"/>
      </xdr:nvSpPr>
      <xdr:spPr>
        <a:xfrm>
          <a:off x="3530111" y="938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67539</xdr:rowOff>
    </xdr:from>
    <xdr:to>
      <xdr:col>15</xdr:col>
      <xdr:colOff>50800</xdr:colOff>
      <xdr:row>55</xdr:row>
      <xdr:rowOff>169037</xdr:rowOff>
    </xdr:to>
    <xdr:cxnSp macro="">
      <xdr:nvCxnSpPr>
        <xdr:cNvPr id="125" name="直線コネクタ 124"/>
        <xdr:cNvCxnSpPr/>
      </xdr:nvCxnSpPr>
      <xdr:spPr>
        <a:xfrm>
          <a:off x="2019300" y="9497289"/>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67539</xdr:rowOff>
    </xdr:from>
    <xdr:to>
      <xdr:col>10</xdr:col>
      <xdr:colOff>114300</xdr:colOff>
      <xdr:row>56</xdr:row>
      <xdr:rowOff>160083</xdr:rowOff>
    </xdr:to>
    <xdr:cxnSp macro="">
      <xdr:nvCxnSpPr>
        <xdr:cNvPr id="128" name="直線コネクタ 127"/>
        <xdr:cNvCxnSpPr/>
      </xdr:nvCxnSpPr>
      <xdr:spPr>
        <a:xfrm flipV="1">
          <a:off x="1130300" y="9497289"/>
          <a:ext cx="889000" cy="26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120159</xdr:rowOff>
    </xdr:from>
    <xdr:ext cx="534377" cy="259045"/>
    <xdr:sp macro="" textlink="">
      <xdr:nvSpPr>
        <xdr:cNvPr id="130" name="テキスト ボックス 129"/>
        <xdr:cNvSpPr txBox="1"/>
      </xdr:nvSpPr>
      <xdr:spPr>
        <a:xfrm>
          <a:off x="1752111" y="920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56172</xdr:rowOff>
    </xdr:from>
    <xdr:to>
      <xdr:col>24</xdr:col>
      <xdr:colOff>114300</xdr:colOff>
      <xdr:row>57</xdr:row>
      <xdr:rowOff>157772</xdr:rowOff>
    </xdr:to>
    <xdr:sp macro="" textlink="">
      <xdr:nvSpPr>
        <xdr:cNvPr id="138" name="楕円 137"/>
        <xdr:cNvSpPr/>
      </xdr:nvSpPr>
      <xdr:spPr>
        <a:xfrm>
          <a:off x="4584700" y="982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142549</xdr:rowOff>
    </xdr:from>
    <xdr:ext cx="534377" cy="259045"/>
    <xdr:sp macro="" textlink="">
      <xdr:nvSpPr>
        <xdr:cNvPr id="139" name="総務費該当値テキスト"/>
        <xdr:cNvSpPr txBox="1"/>
      </xdr:nvSpPr>
      <xdr:spPr>
        <a:xfrm>
          <a:off x="4686300" y="97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12395</xdr:rowOff>
    </xdr:from>
    <xdr:to>
      <xdr:col>20</xdr:col>
      <xdr:colOff>38100</xdr:colOff>
      <xdr:row>53</xdr:row>
      <xdr:rowOff>113995</xdr:rowOff>
    </xdr:to>
    <xdr:sp macro="" textlink="">
      <xdr:nvSpPr>
        <xdr:cNvPr id="140" name="楕円 139"/>
        <xdr:cNvSpPr/>
      </xdr:nvSpPr>
      <xdr:spPr>
        <a:xfrm>
          <a:off x="3746500" y="90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130522</xdr:rowOff>
    </xdr:from>
    <xdr:ext cx="534377" cy="259045"/>
    <xdr:sp macro="" textlink="">
      <xdr:nvSpPr>
        <xdr:cNvPr id="141" name="テキスト ボックス 140"/>
        <xdr:cNvSpPr txBox="1"/>
      </xdr:nvSpPr>
      <xdr:spPr>
        <a:xfrm>
          <a:off x="3530111" y="88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118237</xdr:rowOff>
    </xdr:from>
    <xdr:to>
      <xdr:col>15</xdr:col>
      <xdr:colOff>101600</xdr:colOff>
      <xdr:row>56</xdr:row>
      <xdr:rowOff>48387</xdr:rowOff>
    </xdr:to>
    <xdr:sp macro="" textlink="">
      <xdr:nvSpPr>
        <xdr:cNvPr id="142" name="楕円 141"/>
        <xdr:cNvSpPr/>
      </xdr:nvSpPr>
      <xdr:spPr>
        <a:xfrm>
          <a:off x="2857500" y="95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39514</xdr:rowOff>
    </xdr:from>
    <xdr:ext cx="534377" cy="259045"/>
    <xdr:sp macro="" textlink="">
      <xdr:nvSpPr>
        <xdr:cNvPr id="143" name="テキスト ボックス 142"/>
        <xdr:cNvSpPr txBox="1"/>
      </xdr:nvSpPr>
      <xdr:spPr>
        <a:xfrm>
          <a:off x="2641111" y="964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16739</xdr:rowOff>
    </xdr:from>
    <xdr:to>
      <xdr:col>10</xdr:col>
      <xdr:colOff>165100</xdr:colOff>
      <xdr:row>55</xdr:row>
      <xdr:rowOff>118339</xdr:rowOff>
    </xdr:to>
    <xdr:sp macro="" textlink="">
      <xdr:nvSpPr>
        <xdr:cNvPr id="144" name="楕円 143"/>
        <xdr:cNvSpPr/>
      </xdr:nvSpPr>
      <xdr:spPr>
        <a:xfrm>
          <a:off x="1968500" y="94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109466</xdr:rowOff>
    </xdr:from>
    <xdr:ext cx="534377" cy="259045"/>
    <xdr:sp macro="" textlink="">
      <xdr:nvSpPr>
        <xdr:cNvPr id="145" name="テキスト ボックス 144"/>
        <xdr:cNvSpPr txBox="1"/>
      </xdr:nvSpPr>
      <xdr:spPr>
        <a:xfrm>
          <a:off x="1752111" y="95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109283</xdr:rowOff>
    </xdr:from>
    <xdr:to>
      <xdr:col>6</xdr:col>
      <xdr:colOff>38100</xdr:colOff>
      <xdr:row>57</xdr:row>
      <xdr:rowOff>39433</xdr:rowOff>
    </xdr:to>
    <xdr:sp macro="" textlink="">
      <xdr:nvSpPr>
        <xdr:cNvPr id="146" name="楕円 145"/>
        <xdr:cNvSpPr/>
      </xdr:nvSpPr>
      <xdr:spPr>
        <a:xfrm>
          <a:off x="1079500" y="971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30560</xdr:rowOff>
    </xdr:from>
    <xdr:ext cx="534377" cy="259045"/>
    <xdr:sp macro="" textlink="">
      <xdr:nvSpPr>
        <xdr:cNvPr id="147" name="テキスト ボックス 146"/>
        <xdr:cNvSpPr txBox="1"/>
      </xdr:nvSpPr>
      <xdr:spPr>
        <a:xfrm>
          <a:off x="863111" y="98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104877</xdr:rowOff>
    </xdr:from>
    <xdr:to>
      <xdr:col>24</xdr:col>
      <xdr:colOff>63500</xdr:colOff>
      <xdr:row>76</xdr:row>
      <xdr:rowOff>134649</xdr:rowOff>
    </xdr:to>
    <xdr:cxnSp macro="">
      <xdr:nvCxnSpPr>
        <xdr:cNvPr id="179" name="直線コネクタ 178"/>
        <xdr:cNvCxnSpPr/>
      </xdr:nvCxnSpPr>
      <xdr:spPr>
        <a:xfrm flipV="1">
          <a:off x="3797300" y="13135077"/>
          <a:ext cx="8382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134649</xdr:rowOff>
    </xdr:from>
    <xdr:to>
      <xdr:col>19</xdr:col>
      <xdr:colOff>177800</xdr:colOff>
      <xdr:row>77</xdr:row>
      <xdr:rowOff>28829</xdr:rowOff>
    </xdr:to>
    <xdr:cxnSp macro="">
      <xdr:nvCxnSpPr>
        <xdr:cNvPr id="182" name="直線コネクタ 181"/>
        <xdr:cNvCxnSpPr/>
      </xdr:nvCxnSpPr>
      <xdr:spPr>
        <a:xfrm flipV="1">
          <a:off x="2908300" y="13164849"/>
          <a:ext cx="8890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28829</xdr:rowOff>
    </xdr:from>
    <xdr:to>
      <xdr:col>15</xdr:col>
      <xdr:colOff>50800</xdr:colOff>
      <xdr:row>77</xdr:row>
      <xdr:rowOff>69411</xdr:rowOff>
    </xdr:to>
    <xdr:cxnSp macro="">
      <xdr:nvCxnSpPr>
        <xdr:cNvPr id="185" name="直線コネクタ 184"/>
        <xdr:cNvCxnSpPr/>
      </xdr:nvCxnSpPr>
      <xdr:spPr>
        <a:xfrm flipV="1">
          <a:off x="2019300" y="13230479"/>
          <a:ext cx="8890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69411</xdr:rowOff>
    </xdr:from>
    <xdr:to>
      <xdr:col>10</xdr:col>
      <xdr:colOff>114300</xdr:colOff>
      <xdr:row>77</xdr:row>
      <xdr:rowOff>83987</xdr:rowOff>
    </xdr:to>
    <xdr:cxnSp macro="">
      <xdr:nvCxnSpPr>
        <xdr:cNvPr id="188" name="直線コネクタ 187"/>
        <xdr:cNvCxnSpPr/>
      </xdr:nvCxnSpPr>
      <xdr:spPr>
        <a:xfrm flipV="1">
          <a:off x="1130300" y="13271061"/>
          <a:ext cx="8890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54077</xdr:rowOff>
    </xdr:from>
    <xdr:to>
      <xdr:col>24</xdr:col>
      <xdr:colOff>114300</xdr:colOff>
      <xdr:row>76</xdr:row>
      <xdr:rowOff>155677</xdr:rowOff>
    </xdr:to>
    <xdr:sp macro="" textlink="">
      <xdr:nvSpPr>
        <xdr:cNvPr id="198" name="楕円 197"/>
        <xdr:cNvSpPr/>
      </xdr:nvSpPr>
      <xdr:spPr>
        <a:xfrm>
          <a:off x="4584700" y="130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32504</xdr:rowOff>
    </xdr:from>
    <xdr:ext cx="599010" cy="259045"/>
    <xdr:sp macro="" textlink="">
      <xdr:nvSpPr>
        <xdr:cNvPr id="199" name="民生費該当値テキスト"/>
        <xdr:cNvSpPr txBox="1"/>
      </xdr:nvSpPr>
      <xdr:spPr>
        <a:xfrm>
          <a:off x="4686300" y="1306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83849</xdr:rowOff>
    </xdr:from>
    <xdr:to>
      <xdr:col>20</xdr:col>
      <xdr:colOff>38100</xdr:colOff>
      <xdr:row>77</xdr:row>
      <xdr:rowOff>13999</xdr:rowOff>
    </xdr:to>
    <xdr:sp macro="" textlink="">
      <xdr:nvSpPr>
        <xdr:cNvPr id="200" name="楕円 199"/>
        <xdr:cNvSpPr/>
      </xdr:nvSpPr>
      <xdr:spPr>
        <a:xfrm>
          <a:off x="3746500" y="131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5126</xdr:rowOff>
    </xdr:from>
    <xdr:ext cx="599010" cy="259045"/>
    <xdr:sp macro="" textlink="">
      <xdr:nvSpPr>
        <xdr:cNvPr id="201" name="テキスト ボックス 200"/>
        <xdr:cNvSpPr txBox="1"/>
      </xdr:nvSpPr>
      <xdr:spPr>
        <a:xfrm>
          <a:off x="3497795" y="132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149479</xdr:rowOff>
    </xdr:from>
    <xdr:to>
      <xdr:col>15</xdr:col>
      <xdr:colOff>101600</xdr:colOff>
      <xdr:row>77</xdr:row>
      <xdr:rowOff>79629</xdr:rowOff>
    </xdr:to>
    <xdr:sp macro="" textlink="">
      <xdr:nvSpPr>
        <xdr:cNvPr id="202" name="楕円 201"/>
        <xdr:cNvSpPr/>
      </xdr:nvSpPr>
      <xdr:spPr>
        <a:xfrm>
          <a:off x="2857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70756</xdr:rowOff>
    </xdr:from>
    <xdr:ext cx="599010" cy="259045"/>
    <xdr:sp macro="" textlink="">
      <xdr:nvSpPr>
        <xdr:cNvPr id="203" name="テキスト ボックス 202"/>
        <xdr:cNvSpPr txBox="1"/>
      </xdr:nvSpPr>
      <xdr:spPr>
        <a:xfrm>
          <a:off x="2608795" y="132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18611</xdr:rowOff>
    </xdr:from>
    <xdr:to>
      <xdr:col>10</xdr:col>
      <xdr:colOff>165100</xdr:colOff>
      <xdr:row>77</xdr:row>
      <xdr:rowOff>120211</xdr:rowOff>
    </xdr:to>
    <xdr:sp macro="" textlink="">
      <xdr:nvSpPr>
        <xdr:cNvPr id="204" name="楕円 203"/>
        <xdr:cNvSpPr/>
      </xdr:nvSpPr>
      <xdr:spPr>
        <a:xfrm>
          <a:off x="1968500" y="132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111338</xdr:rowOff>
    </xdr:from>
    <xdr:ext cx="599010" cy="259045"/>
    <xdr:sp macro="" textlink="">
      <xdr:nvSpPr>
        <xdr:cNvPr id="205" name="テキスト ボックス 204"/>
        <xdr:cNvSpPr txBox="1"/>
      </xdr:nvSpPr>
      <xdr:spPr>
        <a:xfrm>
          <a:off x="1719795" y="1331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33187</xdr:rowOff>
    </xdr:from>
    <xdr:to>
      <xdr:col>6</xdr:col>
      <xdr:colOff>38100</xdr:colOff>
      <xdr:row>77</xdr:row>
      <xdr:rowOff>134787</xdr:rowOff>
    </xdr:to>
    <xdr:sp macro="" textlink="">
      <xdr:nvSpPr>
        <xdr:cNvPr id="206" name="楕円 205"/>
        <xdr:cNvSpPr/>
      </xdr:nvSpPr>
      <xdr:spPr>
        <a:xfrm>
          <a:off x="1079500" y="132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125914</xdr:rowOff>
    </xdr:from>
    <xdr:ext cx="599010" cy="259045"/>
    <xdr:sp macro="" textlink="">
      <xdr:nvSpPr>
        <xdr:cNvPr id="207" name="テキスト ボックス 206"/>
        <xdr:cNvSpPr txBox="1"/>
      </xdr:nvSpPr>
      <xdr:spPr>
        <a:xfrm>
          <a:off x="830795" y="133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117846</xdr:rowOff>
    </xdr:from>
    <xdr:to>
      <xdr:col>24</xdr:col>
      <xdr:colOff>63500</xdr:colOff>
      <xdr:row>95</xdr:row>
      <xdr:rowOff>167956</xdr:rowOff>
    </xdr:to>
    <xdr:cxnSp macro="">
      <xdr:nvCxnSpPr>
        <xdr:cNvPr id="235" name="直線コネクタ 234"/>
        <xdr:cNvCxnSpPr/>
      </xdr:nvCxnSpPr>
      <xdr:spPr>
        <a:xfrm flipV="1">
          <a:off x="3797300" y="16405596"/>
          <a:ext cx="838200" cy="5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163246</xdr:rowOff>
    </xdr:from>
    <xdr:to>
      <xdr:col>19</xdr:col>
      <xdr:colOff>177800</xdr:colOff>
      <xdr:row>95</xdr:row>
      <xdr:rowOff>167956</xdr:rowOff>
    </xdr:to>
    <xdr:cxnSp macro="">
      <xdr:nvCxnSpPr>
        <xdr:cNvPr id="238" name="直線コネクタ 237"/>
        <xdr:cNvCxnSpPr/>
      </xdr:nvCxnSpPr>
      <xdr:spPr>
        <a:xfrm>
          <a:off x="2908300" y="16450996"/>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163246</xdr:rowOff>
    </xdr:from>
    <xdr:to>
      <xdr:col>15</xdr:col>
      <xdr:colOff>50800</xdr:colOff>
      <xdr:row>96</xdr:row>
      <xdr:rowOff>91145</xdr:rowOff>
    </xdr:to>
    <xdr:cxnSp macro="">
      <xdr:nvCxnSpPr>
        <xdr:cNvPr id="241" name="直線コネクタ 240"/>
        <xdr:cNvCxnSpPr/>
      </xdr:nvCxnSpPr>
      <xdr:spPr>
        <a:xfrm flipV="1">
          <a:off x="2019300" y="16450996"/>
          <a:ext cx="889000" cy="9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82641</xdr:rowOff>
    </xdr:from>
    <xdr:to>
      <xdr:col>10</xdr:col>
      <xdr:colOff>114300</xdr:colOff>
      <xdr:row>96</xdr:row>
      <xdr:rowOff>91145</xdr:rowOff>
    </xdr:to>
    <xdr:cxnSp macro="">
      <xdr:nvCxnSpPr>
        <xdr:cNvPr id="244" name="直線コネクタ 243"/>
        <xdr:cNvCxnSpPr/>
      </xdr:nvCxnSpPr>
      <xdr:spPr>
        <a:xfrm>
          <a:off x="1130300" y="16541841"/>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67046</xdr:rowOff>
    </xdr:from>
    <xdr:to>
      <xdr:col>24</xdr:col>
      <xdr:colOff>114300</xdr:colOff>
      <xdr:row>95</xdr:row>
      <xdr:rowOff>168646</xdr:rowOff>
    </xdr:to>
    <xdr:sp macro="" textlink="">
      <xdr:nvSpPr>
        <xdr:cNvPr id="254" name="楕円 253"/>
        <xdr:cNvSpPr/>
      </xdr:nvSpPr>
      <xdr:spPr>
        <a:xfrm>
          <a:off x="4584700" y="163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89923</xdr:rowOff>
    </xdr:from>
    <xdr:ext cx="534377" cy="259045"/>
    <xdr:sp macro="" textlink="">
      <xdr:nvSpPr>
        <xdr:cNvPr id="255" name="衛生費該当値テキスト"/>
        <xdr:cNvSpPr txBox="1"/>
      </xdr:nvSpPr>
      <xdr:spPr>
        <a:xfrm>
          <a:off x="4686300" y="1620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117156</xdr:rowOff>
    </xdr:from>
    <xdr:to>
      <xdr:col>20</xdr:col>
      <xdr:colOff>38100</xdr:colOff>
      <xdr:row>96</xdr:row>
      <xdr:rowOff>47306</xdr:rowOff>
    </xdr:to>
    <xdr:sp macro="" textlink="">
      <xdr:nvSpPr>
        <xdr:cNvPr id="256" name="楕円 255"/>
        <xdr:cNvSpPr/>
      </xdr:nvSpPr>
      <xdr:spPr>
        <a:xfrm>
          <a:off x="3746500" y="164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63833</xdr:rowOff>
    </xdr:from>
    <xdr:ext cx="534377" cy="259045"/>
    <xdr:sp macro="" textlink="">
      <xdr:nvSpPr>
        <xdr:cNvPr id="257" name="テキスト ボックス 256"/>
        <xdr:cNvSpPr txBox="1"/>
      </xdr:nvSpPr>
      <xdr:spPr>
        <a:xfrm>
          <a:off x="3530111" y="161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112446</xdr:rowOff>
    </xdr:from>
    <xdr:to>
      <xdr:col>15</xdr:col>
      <xdr:colOff>101600</xdr:colOff>
      <xdr:row>96</xdr:row>
      <xdr:rowOff>42596</xdr:rowOff>
    </xdr:to>
    <xdr:sp macro="" textlink="">
      <xdr:nvSpPr>
        <xdr:cNvPr id="258" name="楕円 257"/>
        <xdr:cNvSpPr/>
      </xdr:nvSpPr>
      <xdr:spPr>
        <a:xfrm>
          <a:off x="2857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59123</xdr:rowOff>
    </xdr:from>
    <xdr:ext cx="534377" cy="259045"/>
    <xdr:sp macro="" textlink="">
      <xdr:nvSpPr>
        <xdr:cNvPr id="259" name="テキスト ボックス 258"/>
        <xdr:cNvSpPr txBox="1"/>
      </xdr:nvSpPr>
      <xdr:spPr>
        <a:xfrm>
          <a:off x="2641111" y="1617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40345</xdr:rowOff>
    </xdr:from>
    <xdr:to>
      <xdr:col>10</xdr:col>
      <xdr:colOff>165100</xdr:colOff>
      <xdr:row>96</xdr:row>
      <xdr:rowOff>141945</xdr:rowOff>
    </xdr:to>
    <xdr:sp macro="" textlink="">
      <xdr:nvSpPr>
        <xdr:cNvPr id="260" name="楕円 259"/>
        <xdr:cNvSpPr/>
      </xdr:nvSpPr>
      <xdr:spPr>
        <a:xfrm>
          <a:off x="1968500" y="16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133072</xdr:rowOff>
    </xdr:from>
    <xdr:ext cx="534377" cy="259045"/>
    <xdr:sp macro="" textlink="">
      <xdr:nvSpPr>
        <xdr:cNvPr id="261" name="テキスト ボックス 260"/>
        <xdr:cNvSpPr txBox="1"/>
      </xdr:nvSpPr>
      <xdr:spPr>
        <a:xfrm>
          <a:off x="1752111" y="165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31841</xdr:rowOff>
    </xdr:from>
    <xdr:to>
      <xdr:col>6</xdr:col>
      <xdr:colOff>38100</xdr:colOff>
      <xdr:row>96</xdr:row>
      <xdr:rowOff>133441</xdr:rowOff>
    </xdr:to>
    <xdr:sp macro="" textlink="">
      <xdr:nvSpPr>
        <xdr:cNvPr id="262" name="楕円 261"/>
        <xdr:cNvSpPr/>
      </xdr:nvSpPr>
      <xdr:spPr>
        <a:xfrm>
          <a:off x="1079500" y="1649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124568</xdr:rowOff>
    </xdr:from>
    <xdr:ext cx="534377" cy="259045"/>
    <xdr:sp macro="" textlink="">
      <xdr:nvSpPr>
        <xdr:cNvPr id="263" name="テキスト ボックス 262"/>
        <xdr:cNvSpPr txBox="1"/>
      </xdr:nvSpPr>
      <xdr:spPr>
        <a:xfrm>
          <a:off x="863111" y="165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159893</xdr:rowOff>
    </xdr:from>
    <xdr:to>
      <xdr:col>55</xdr:col>
      <xdr:colOff>0</xdr:colOff>
      <xdr:row>38</xdr:row>
      <xdr:rowOff>165227</xdr:rowOff>
    </xdr:to>
    <xdr:cxnSp macro="">
      <xdr:nvCxnSpPr>
        <xdr:cNvPr id="292" name="直線コネクタ 291"/>
        <xdr:cNvCxnSpPr/>
      </xdr:nvCxnSpPr>
      <xdr:spPr>
        <a:xfrm flipV="1">
          <a:off x="9639300" y="6674993"/>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153226</xdr:rowOff>
    </xdr:from>
    <xdr:to>
      <xdr:col>50</xdr:col>
      <xdr:colOff>114300</xdr:colOff>
      <xdr:row>38</xdr:row>
      <xdr:rowOff>165227</xdr:rowOff>
    </xdr:to>
    <xdr:cxnSp macro="">
      <xdr:nvCxnSpPr>
        <xdr:cNvPr id="295" name="直線コネクタ 294"/>
        <xdr:cNvCxnSpPr/>
      </xdr:nvCxnSpPr>
      <xdr:spPr>
        <a:xfrm>
          <a:off x="8750300" y="6668326"/>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153226</xdr:rowOff>
    </xdr:from>
    <xdr:to>
      <xdr:col>45</xdr:col>
      <xdr:colOff>177800</xdr:colOff>
      <xdr:row>38</xdr:row>
      <xdr:rowOff>164846</xdr:rowOff>
    </xdr:to>
    <xdr:cxnSp macro="">
      <xdr:nvCxnSpPr>
        <xdr:cNvPr id="298" name="直線コネクタ 297"/>
        <xdr:cNvCxnSpPr/>
      </xdr:nvCxnSpPr>
      <xdr:spPr>
        <a:xfrm flipV="1">
          <a:off x="7861300" y="6668326"/>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159512</xdr:rowOff>
    </xdr:from>
    <xdr:to>
      <xdr:col>41</xdr:col>
      <xdr:colOff>50800</xdr:colOff>
      <xdr:row>38</xdr:row>
      <xdr:rowOff>164846</xdr:rowOff>
    </xdr:to>
    <xdr:cxnSp macro="">
      <xdr:nvCxnSpPr>
        <xdr:cNvPr id="301" name="直線コネクタ 300"/>
        <xdr:cNvCxnSpPr/>
      </xdr:nvCxnSpPr>
      <xdr:spPr>
        <a:xfrm>
          <a:off x="6972300" y="66746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109093</xdr:rowOff>
    </xdr:from>
    <xdr:to>
      <xdr:col>55</xdr:col>
      <xdr:colOff>50800</xdr:colOff>
      <xdr:row>39</xdr:row>
      <xdr:rowOff>39243</xdr:rowOff>
    </xdr:to>
    <xdr:sp macro="" textlink="">
      <xdr:nvSpPr>
        <xdr:cNvPr id="311" name="楕円 310"/>
        <xdr:cNvSpPr/>
      </xdr:nvSpPr>
      <xdr:spPr>
        <a:xfrm>
          <a:off x="104267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24020</xdr:rowOff>
    </xdr:from>
    <xdr:ext cx="378565" cy="259045"/>
    <xdr:sp macro="" textlink="">
      <xdr:nvSpPr>
        <xdr:cNvPr id="312" name="労働費該当値テキスト"/>
        <xdr:cNvSpPr txBox="1"/>
      </xdr:nvSpPr>
      <xdr:spPr>
        <a:xfrm>
          <a:off x="10528300" y="65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114427</xdr:rowOff>
    </xdr:from>
    <xdr:to>
      <xdr:col>50</xdr:col>
      <xdr:colOff>165100</xdr:colOff>
      <xdr:row>39</xdr:row>
      <xdr:rowOff>44577</xdr:rowOff>
    </xdr:to>
    <xdr:sp macro="" textlink="">
      <xdr:nvSpPr>
        <xdr:cNvPr id="313" name="楕円 312"/>
        <xdr:cNvSpPr/>
      </xdr:nvSpPr>
      <xdr:spPr>
        <a:xfrm>
          <a:off x="9588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35704</xdr:rowOff>
    </xdr:from>
    <xdr:ext cx="378565" cy="259045"/>
    <xdr:sp macro="" textlink="">
      <xdr:nvSpPr>
        <xdr:cNvPr id="314" name="テキスト ボックス 313"/>
        <xdr:cNvSpPr txBox="1"/>
      </xdr:nvSpPr>
      <xdr:spPr>
        <a:xfrm>
          <a:off x="9450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102426</xdr:rowOff>
    </xdr:from>
    <xdr:to>
      <xdr:col>46</xdr:col>
      <xdr:colOff>38100</xdr:colOff>
      <xdr:row>39</xdr:row>
      <xdr:rowOff>32576</xdr:rowOff>
    </xdr:to>
    <xdr:sp macro="" textlink="">
      <xdr:nvSpPr>
        <xdr:cNvPr id="315" name="楕円 314"/>
        <xdr:cNvSpPr/>
      </xdr:nvSpPr>
      <xdr:spPr>
        <a:xfrm>
          <a:off x="8699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23703</xdr:rowOff>
    </xdr:from>
    <xdr:ext cx="378565" cy="259045"/>
    <xdr:sp macro="" textlink="">
      <xdr:nvSpPr>
        <xdr:cNvPr id="316" name="テキスト ボックス 315"/>
        <xdr:cNvSpPr txBox="1"/>
      </xdr:nvSpPr>
      <xdr:spPr>
        <a:xfrm>
          <a:off x="8561017" y="671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7" name="楕円 316"/>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8" name="テキスト ボックス 317"/>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108712</xdr:rowOff>
    </xdr:from>
    <xdr:to>
      <xdr:col>36</xdr:col>
      <xdr:colOff>165100</xdr:colOff>
      <xdr:row>39</xdr:row>
      <xdr:rowOff>38862</xdr:rowOff>
    </xdr:to>
    <xdr:sp macro="" textlink="">
      <xdr:nvSpPr>
        <xdr:cNvPr id="319" name="楕円 318"/>
        <xdr:cNvSpPr/>
      </xdr:nvSpPr>
      <xdr:spPr>
        <a:xfrm>
          <a:off x="6921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29989</xdr:rowOff>
    </xdr:from>
    <xdr:ext cx="378565" cy="259045"/>
    <xdr:sp macro="" textlink="">
      <xdr:nvSpPr>
        <xdr:cNvPr id="320" name="テキスト ボックス 319"/>
        <xdr:cNvSpPr txBox="1"/>
      </xdr:nvSpPr>
      <xdr:spPr>
        <a:xfrm>
          <a:off x="6783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46706</xdr:rowOff>
    </xdr:from>
    <xdr:to>
      <xdr:col>55</xdr:col>
      <xdr:colOff>0</xdr:colOff>
      <xdr:row>58</xdr:row>
      <xdr:rowOff>10678</xdr:rowOff>
    </xdr:to>
    <xdr:cxnSp macro="">
      <xdr:nvCxnSpPr>
        <xdr:cNvPr id="347" name="直線コネクタ 346"/>
        <xdr:cNvCxnSpPr/>
      </xdr:nvCxnSpPr>
      <xdr:spPr>
        <a:xfrm>
          <a:off x="9639300" y="9819356"/>
          <a:ext cx="838200" cy="13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46706</xdr:rowOff>
    </xdr:from>
    <xdr:to>
      <xdr:col>50</xdr:col>
      <xdr:colOff>114300</xdr:colOff>
      <xdr:row>58</xdr:row>
      <xdr:rowOff>39391</xdr:rowOff>
    </xdr:to>
    <xdr:cxnSp macro="">
      <xdr:nvCxnSpPr>
        <xdr:cNvPr id="350" name="直線コネクタ 349"/>
        <xdr:cNvCxnSpPr/>
      </xdr:nvCxnSpPr>
      <xdr:spPr>
        <a:xfrm flipV="1">
          <a:off x="8750300" y="9819356"/>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39391</xdr:rowOff>
    </xdr:from>
    <xdr:to>
      <xdr:col>45</xdr:col>
      <xdr:colOff>177800</xdr:colOff>
      <xdr:row>58</xdr:row>
      <xdr:rowOff>85934</xdr:rowOff>
    </xdr:to>
    <xdr:cxnSp macro="">
      <xdr:nvCxnSpPr>
        <xdr:cNvPr id="353" name="直線コネクタ 352"/>
        <xdr:cNvCxnSpPr/>
      </xdr:nvCxnSpPr>
      <xdr:spPr>
        <a:xfrm flipV="1">
          <a:off x="7861300" y="9983491"/>
          <a:ext cx="889000" cy="4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85934</xdr:rowOff>
    </xdr:from>
    <xdr:to>
      <xdr:col>41</xdr:col>
      <xdr:colOff>50800</xdr:colOff>
      <xdr:row>58</xdr:row>
      <xdr:rowOff>90871</xdr:rowOff>
    </xdr:to>
    <xdr:cxnSp macro="">
      <xdr:nvCxnSpPr>
        <xdr:cNvPr id="356" name="直線コネクタ 355"/>
        <xdr:cNvCxnSpPr/>
      </xdr:nvCxnSpPr>
      <xdr:spPr>
        <a:xfrm flipV="1">
          <a:off x="6972300" y="10030034"/>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131328</xdr:rowOff>
    </xdr:from>
    <xdr:to>
      <xdr:col>55</xdr:col>
      <xdr:colOff>50800</xdr:colOff>
      <xdr:row>58</xdr:row>
      <xdr:rowOff>61478</xdr:rowOff>
    </xdr:to>
    <xdr:sp macro="" textlink="">
      <xdr:nvSpPr>
        <xdr:cNvPr id="366" name="楕円 365"/>
        <xdr:cNvSpPr/>
      </xdr:nvSpPr>
      <xdr:spPr>
        <a:xfrm>
          <a:off x="104267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46255</xdr:rowOff>
    </xdr:from>
    <xdr:ext cx="469744" cy="259045"/>
    <xdr:sp macro="" textlink="">
      <xdr:nvSpPr>
        <xdr:cNvPr id="367" name="農林水産業費該当値テキスト"/>
        <xdr:cNvSpPr txBox="1"/>
      </xdr:nvSpPr>
      <xdr:spPr>
        <a:xfrm>
          <a:off x="10528300" y="981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167356</xdr:rowOff>
    </xdr:from>
    <xdr:to>
      <xdr:col>50</xdr:col>
      <xdr:colOff>165100</xdr:colOff>
      <xdr:row>57</xdr:row>
      <xdr:rowOff>97506</xdr:rowOff>
    </xdr:to>
    <xdr:sp macro="" textlink="">
      <xdr:nvSpPr>
        <xdr:cNvPr id="368" name="楕円 367"/>
        <xdr:cNvSpPr/>
      </xdr:nvSpPr>
      <xdr:spPr>
        <a:xfrm>
          <a:off x="9588500" y="976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88633</xdr:rowOff>
    </xdr:from>
    <xdr:ext cx="469744" cy="259045"/>
    <xdr:sp macro="" textlink="">
      <xdr:nvSpPr>
        <xdr:cNvPr id="369" name="テキスト ボックス 368"/>
        <xdr:cNvSpPr txBox="1"/>
      </xdr:nvSpPr>
      <xdr:spPr>
        <a:xfrm>
          <a:off x="9404428" y="986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160041</xdr:rowOff>
    </xdr:from>
    <xdr:to>
      <xdr:col>46</xdr:col>
      <xdr:colOff>38100</xdr:colOff>
      <xdr:row>58</xdr:row>
      <xdr:rowOff>90191</xdr:rowOff>
    </xdr:to>
    <xdr:sp macro="" textlink="">
      <xdr:nvSpPr>
        <xdr:cNvPr id="370" name="楕円 369"/>
        <xdr:cNvSpPr/>
      </xdr:nvSpPr>
      <xdr:spPr>
        <a:xfrm>
          <a:off x="8699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81318</xdr:rowOff>
    </xdr:from>
    <xdr:ext cx="469744" cy="259045"/>
    <xdr:sp macro="" textlink="">
      <xdr:nvSpPr>
        <xdr:cNvPr id="371" name="テキスト ボックス 370"/>
        <xdr:cNvSpPr txBox="1"/>
      </xdr:nvSpPr>
      <xdr:spPr>
        <a:xfrm>
          <a:off x="8515428" y="1002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35134</xdr:rowOff>
    </xdr:from>
    <xdr:to>
      <xdr:col>41</xdr:col>
      <xdr:colOff>101600</xdr:colOff>
      <xdr:row>58</xdr:row>
      <xdr:rowOff>136734</xdr:rowOff>
    </xdr:to>
    <xdr:sp macro="" textlink="">
      <xdr:nvSpPr>
        <xdr:cNvPr id="372" name="楕円 371"/>
        <xdr:cNvSpPr/>
      </xdr:nvSpPr>
      <xdr:spPr>
        <a:xfrm>
          <a:off x="7810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127861</xdr:rowOff>
    </xdr:from>
    <xdr:ext cx="378565" cy="259045"/>
    <xdr:sp macro="" textlink="">
      <xdr:nvSpPr>
        <xdr:cNvPr id="373" name="テキスト ボックス 372"/>
        <xdr:cNvSpPr txBox="1"/>
      </xdr:nvSpPr>
      <xdr:spPr>
        <a:xfrm>
          <a:off x="7672017" y="1007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40071</xdr:rowOff>
    </xdr:from>
    <xdr:to>
      <xdr:col>36</xdr:col>
      <xdr:colOff>165100</xdr:colOff>
      <xdr:row>58</xdr:row>
      <xdr:rowOff>141671</xdr:rowOff>
    </xdr:to>
    <xdr:sp macro="" textlink="">
      <xdr:nvSpPr>
        <xdr:cNvPr id="374" name="楕円 373"/>
        <xdr:cNvSpPr/>
      </xdr:nvSpPr>
      <xdr:spPr>
        <a:xfrm>
          <a:off x="6921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132798</xdr:rowOff>
    </xdr:from>
    <xdr:ext cx="378565" cy="259045"/>
    <xdr:sp macro="" textlink="">
      <xdr:nvSpPr>
        <xdr:cNvPr id="375" name="テキスト ボックス 374"/>
        <xdr:cNvSpPr txBox="1"/>
      </xdr:nvSpPr>
      <xdr:spPr>
        <a:xfrm>
          <a:off x="6783017" y="1007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155336</xdr:rowOff>
    </xdr:from>
    <xdr:to>
      <xdr:col>55</xdr:col>
      <xdr:colOff>0</xdr:colOff>
      <xdr:row>77</xdr:row>
      <xdr:rowOff>167635</xdr:rowOff>
    </xdr:to>
    <xdr:cxnSp macro="">
      <xdr:nvCxnSpPr>
        <xdr:cNvPr id="402" name="直線コネクタ 401"/>
        <xdr:cNvCxnSpPr/>
      </xdr:nvCxnSpPr>
      <xdr:spPr>
        <a:xfrm flipV="1">
          <a:off x="9639300" y="13356986"/>
          <a:ext cx="838200" cy="1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166767</xdr:rowOff>
    </xdr:from>
    <xdr:to>
      <xdr:col>50</xdr:col>
      <xdr:colOff>114300</xdr:colOff>
      <xdr:row>77</xdr:row>
      <xdr:rowOff>167635</xdr:rowOff>
    </xdr:to>
    <xdr:cxnSp macro="">
      <xdr:nvCxnSpPr>
        <xdr:cNvPr id="405" name="直線コネクタ 404"/>
        <xdr:cNvCxnSpPr/>
      </xdr:nvCxnSpPr>
      <xdr:spPr>
        <a:xfrm>
          <a:off x="8750300" y="13368417"/>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129961</xdr:rowOff>
    </xdr:from>
    <xdr:to>
      <xdr:col>45</xdr:col>
      <xdr:colOff>177800</xdr:colOff>
      <xdr:row>77</xdr:row>
      <xdr:rowOff>166767</xdr:rowOff>
    </xdr:to>
    <xdr:cxnSp macro="">
      <xdr:nvCxnSpPr>
        <xdr:cNvPr id="408" name="直線コネクタ 407"/>
        <xdr:cNvCxnSpPr/>
      </xdr:nvCxnSpPr>
      <xdr:spPr>
        <a:xfrm>
          <a:off x="7861300" y="13331611"/>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129961</xdr:rowOff>
    </xdr:from>
    <xdr:to>
      <xdr:col>41</xdr:col>
      <xdr:colOff>50800</xdr:colOff>
      <xdr:row>77</xdr:row>
      <xdr:rowOff>171017</xdr:rowOff>
    </xdr:to>
    <xdr:cxnSp macro="">
      <xdr:nvCxnSpPr>
        <xdr:cNvPr id="411" name="直線コネクタ 410"/>
        <xdr:cNvCxnSpPr/>
      </xdr:nvCxnSpPr>
      <xdr:spPr>
        <a:xfrm flipV="1">
          <a:off x="6972300" y="13331611"/>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104536</xdr:rowOff>
    </xdr:from>
    <xdr:to>
      <xdr:col>55</xdr:col>
      <xdr:colOff>50800</xdr:colOff>
      <xdr:row>78</xdr:row>
      <xdr:rowOff>34686</xdr:rowOff>
    </xdr:to>
    <xdr:sp macro="" textlink="">
      <xdr:nvSpPr>
        <xdr:cNvPr id="421" name="楕円 420"/>
        <xdr:cNvSpPr/>
      </xdr:nvSpPr>
      <xdr:spPr>
        <a:xfrm>
          <a:off x="10426700" y="133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21470</xdr:rowOff>
    </xdr:from>
    <xdr:ext cx="469744" cy="259045"/>
    <xdr:sp macro="" textlink="">
      <xdr:nvSpPr>
        <xdr:cNvPr id="422" name="商工費該当値テキスト"/>
        <xdr:cNvSpPr txBox="1"/>
      </xdr:nvSpPr>
      <xdr:spPr>
        <a:xfrm>
          <a:off x="10528300" y="132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116835</xdr:rowOff>
    </xdr:from>
    <xdr:to>
      <xdr:col>50</xdr:col>
      <xdr:colOff>165100</xdr:colOff>
      <xdr:row>78</xdr:row>
      <xdr:rowOff>46985</xdr:rowOff>
    </xdr:to>
    <xdr:sp macro="" textlink="">
      <xdr:nvSpPr>
        <xdr:cNvPr id="423" name="楕円 422"/>
        <xdr:cNvSpPr/>
      </xdr:nvSpPr>
      <xdr:spPr>
        <a:xfrm>
          <a:off x="95885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38112</xdr:rowOff>
    </xdr:from>
    <xdr:ext cx="469744" cy="259045"/>
    <xdr:sp macro="" textlink="">
      <xdr:nvSpPr>
        <xdr:cNvPr id="424" name="テキスト ボックス 423"/>
        <xdr:cNvSpPr txBox="1"/>
      </xdr:nvSpPr>
      <xdr:spPr>
        <a:xfrm>
          <a:off x="9404428" y="134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115967</xdr:rowOff>
    </xdr:from>
    <xdr:to>
      <xdr:col>46</xdr:col>
      <xdr:colOff>38100</xdr:colOff>
      <xdr:row>78</xdr:row>
      <xdr:rowOff>46117</xdr:rowOff>
    </xdr:to>
    <xdr:sp macro="" textlink="">
      <xdr:nvSpPr>
        <xdr:cNvPr id="425" name="楕円 424"/>
        <xdr:cNvSpPr/>
      </xdr:nvSpPr>
      <xdr:spPr>
        <a:xfrm>
          <a:off x="8699500" y="133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37244</xdr:rowOff>
    </xdr:from>
    <xdr:ext cx="469744" cy="259045"/>
    <xdr:sp macro="" textlink="">
      <xdr:nvSpPr>
        <xdr:cNvPr id="426" name="テキスト ボックス 425"/>
        <xdr:cNvSpPr txBox="1"/>
      </xdr:nvSpPr>
      <xdr:spPr>
        <a:xfrm>
          <a:off x="8515428" y="1341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79161</xdr:rowOff>
    </xdr:from>
    <xdr:to>
      <xdr:col>41</xdr:col>
      <xdr:colOff>101600</xdr:colOff>
      <xdr:row>78</xdr:row>
      <xdr:rowOff>9311</xdr:rowOff>
    </xdr:to>
    <xdr:sp macro="" textlink="">
      <xdr:nvSpPr>
        <xdr:cNvPr id="427" name="楕円 426"/>
        <xdr:cNvSpPr/>
      </xdr:nvSpPr>
      <xdr:spPr>
        <a:xfrm>
          <a:off x="7810500" y="132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438</xdr:rowOff>
    </xdr:from>
    <xdr:ext cx="469744" cy="259045"/>
    <xdr:sp macro="" textlink="">
      <xdr:nvSpPr>
        <xdr:cNvPr id="428" name="テキスト ボックス 427"/>
        <xdr:cNvSpPr txBox="1"/>
      </xdr:nvSpPr>
      <xdr:spPr>
        <a:xfrm>
          <a:off x="7626428" y="1337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120217</xdr:rowOff>
    </xdr:from>
    <xdr:to>
      <xdr:col>36</xdr:col>
      <xdr:colOff>165100</xdr:colOff>
      <xdr:row>78</xdr:row>
      <xdr:rowOff>50367</xdr:rowOff>
    </xdr:to>
    <xdr:sp macro="" textlink="">
      <xdr:nvSpPr>
        <xdr:cNvPr id="429" name="楕円 428"/>
        <xdr:cNvSpPr/>
      </xdr:nvSpPr>
      <xdr:spPr>
        <a:xfrm>
          <a:off x="6921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41494</xdr:rowOff>
    </xdr:from>
    <xdr:ext cx="469744" cy="259045"/>
    <xdr:sp macro="" textlink="">
      <xdr:nvSpPr>
        <xdr:cNvPr id="430" name="テキスト ボックス 429"/>
        <xdr:cNvSpPr txBox="1"/>
      </xdr:nvSpPr>
      <xdr:spPr>
        <a:xfrm>
          <a:off x="6737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129696</xdr:rowOff>
    </xdr:from>
    <xdr:to>
      <xdr:col>55</xdr:col>
      <xdr:colOff>0</xdr:colOff>
      <xdr:row>98</xdr:row>
      <xdr:rowOff>11520</xdr:rowOff>
    </xdr:to>
    <xdr:cxnSp macro="">
      <xdr:nvCxnSpPr>
        <xdr:cNvPr id="461" name="直線コネクタ 460"/>
        <xdr:cNvCxnSpPr/>
      </xdr:nvCxnSpPr>
      <xdr:spPr>
        <a:xfrm>
          <a:off x="9639300" y="16760346"/>
          <a:ext cx="838200" cy="5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129696</xdr:rowOff>
    </xdr:from>
    <xdr:to>
      <xdr:col>50</xdr:col>
      <xdr:colOff>114300</xdr:colOff>
      <xdr:row>97</xdr:row>
      <xdr:rowOff>147309</xdr:rowOff>
    </xdr:to>
    <xdr:cxnSp macro="">
      <xdr:nvCxnSpPr>
        <xdr:cNvPr id="464" name="直線コネクタ 463"/>
        <xdr:cNvCxnSpPr/>
      </xdr:nvCxnSpPr>
      <xdr:spPr>
        <a:xfrm flipV="1">
          <a:off x="8750300" y="16760346"/>
          <a:ext cx="889000" cy="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142182</xdr:rowOff>
    </xdr:from>
    <xdr:to>
      <xdr:col>45</xdr:col>
      <xdr:colOff>177800</xdr:colOff>
      <xdr:row>97</xdr:row>
      <xdr:rowOff>147309</xdr:rowOff>
    </xdr:to>
    <xdr:cxnSp macro="">
      <xdr:nvCxnSpPr>
        <xdr:cNvPr id="467" name="直線コネクタ 466"/>
        <xdr:cNvCxnSpPr/>
      </xdr:nvCxnSpPr>
      <xdr:spPr>
        <a:xfrm>
          <a:off x="7861300" y="16772832"/>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142182</xdr:rowOff>
    </xdr:from>
    <xdr:to>
      <xdr:col>41</xdr:col>
      <xdr:colOff>50800</xdr:colOff>
      <xdr:row>98</xdr:row>
      <xdr:rowOff>4652</xdr:rowOff>
    </xdr:to>
    <xdr:cxnSp macro="">
      <xdr:nvCxnSpPr>
        <xdr:cNvPr id="470" name="直線コネクタ 469"/>
        <xdr:cNvCxnSpPr/>
      </xdr:nvCxnSpPr>
      <xdr:spPr>
        <a:xfrm flipV="1">
          <a:off x="6972300" y="16772832"/>
          <a:ext cx="8890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132170</xdr:rowOff>
    </xdr:from>
    <xdr:to>
      <xdr:col>55</xdr:col>
      <xdr:colOff>50800</xdr:colOff>
      <xdr:row>98</xdr:row>
      <xdr:rowOff>62320</xdr:rowOff>
    </xdr:to>
    <xdr:sp macro="" textlink="">
      <xdr:nvSpPr>
        <xdr:cNvPr id="480" name="楕円 479"/>
        <xdr:cNvSpPr/>
      </xdr:nvSpPr>
      <xdr:spPr>
        <a:xfrm>
          <a:off x="10426700" y="167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47097</xdr:rowOff>
    </xdr:from>
    <xdr:ext cx="534377" cy="259045"/>
    <xdr:sp macro="" textlink="">
      <xdr:nvSpPr>
        <xdr:cNvPr id="481" name="土木費該当値テキスト"/>
        <xdr:cNvSpPr txBox="1"/>
      </xdr:nvSpPr>
      <xdr:spPr>
        <a:xfrm>
          <a:off x="10528300" y="166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78896</xdr:rowOff>
    </xdr:from>
    <xdr:to>
      <xdr:col>50</xdr:col>
      <xdr:colOff>165100</xdr:colOff>
      <xdr:row>98</xdr:row>
      <xdr:rowOff>9046</xdr:rowOff>
    </xdr:to>
    <xdr:sp macro="" textlink="">
      <xdr:nvSpPr>
        <xdr:cNvPr id="482" name="楕円 481"/>
        <xdr:cNvSpPr/>
      </xdr:nvSpPr>
      <xdr:spPr>
        <a:xfrm>
          <a:off x="9588500" y="1670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173</xdr:rowOff>
    </xdr:from>
    <xdr:ext cx="534377" cy="259045"/>
    <xdr:sp macro="" textlink="">
      <xdr:nvSpPr>
        <xdr:cNvPr id="483" name="テキスト ボックス 482"/>
        <xdr:cNvSpPr txBox="1"/>
      </xdr:nvSpPr>
      <xdr:spPr>
        <a:xfrm>
          <a:off x="9372111" y="1680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96509</xdr:rowOff>
    </xdr:from>
    <xdr:to>
      <xdr:col>46</xdr:col>
      <xdr:colOff>38100</xdr:colOff>
      <xdr:row>98</xdr:row>
      <xdr:rowOff>26659</xdr:rowOff>
    </xdr:to>
    <xdr:sp macro="" textlink="">
      <xdr:nvSpPr>
        <xdr:cNvPr id="484" name="楕円 483"/>
        <xdr:cNvSpPr/>
      </xdr:nvSpPr>
      <xdr:spPr>
        <a:xfrm>
          <a:off x="8699500" y="167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17786</xdr:rowOff>
    </xdr:from>
    <xdr:ext cx="534377" cy="259045"/>
    <xdr:sp macro="" textlink="">
      <xdr:nvSpPr>
        <xdr:cNvPr id="485" name="テキスト ボックス 484"/>
        <xdr:cNvSpPr txBox="1"/>
      </xdr:nvSpPr>
      <xdr:spPr>
        <a:xfrm>
          <a:off x="8483111" y="168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91382</xdr:rowOff>
    </xdr:from>
    <xdr:to>
      <xdr:col>41</xdr:col>
      <xdr:colOff>101600</xdr:colOff>
      <xdr:row>98</xdr:row>
      <xdr:rowOff>21532</xdr:rowOff>
    </xdr:to>
    <xdr:sp macro="" textlink="">
      <xdr:nvSpPr>
        <xdr:cNvPr id="486" name="楕円 485"/>
        <xdr:cNvSpPr/>
      </xdr:nvSpPr>
      <xdr:spPr>
        <a:xfrm>
          <a:off x="7810500" y="1672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12659</xdr:rowOff>
    </xdr:from>
    <xdr:ext cx="534377" cy="259045"/>
    <xdr:sp macro="" textlink="">
      <xdr:nvSpPr>
        <xdr:cNvPr id="487" name="テキスト ボックス 486"/>
        <xdr:cNvSpPr txBox="1"/>
      </xdr:nvSpPr>
      <xdr:spPr>
        <a:xfrm>
          <a:off x="7594111" y="1681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125302</xdr:rowOff>
    </xdr:from>
    <xdr:to>
      <xdr:col>36</xdr:col>
      <xdr:colOff>165100</xdr:colOff>
      <xdr:row>98</xdr:row>
      <xdr:rowOff>55452</xdr:rowOff>
    </xdr:to>
    <xdr:sp macro="" textlink="">
      <xdr:nvSpPr>
        <xdr:cNvPr id="488" name="楕円 487"/>
        <xdr:cNvSpPr/>
      </xdr:nvSpPr>
      <xdr:spPr>
        <a:xfrm>
          <a:off x="6921500" y="167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46579</xdr:rowOff>
    </xdr:from>
    <xdr:ext cx="534377" cy="259045"/>
    <xdr:sp macro="" textlink="">
      <xdr:nvSpPr>
        <xdr:cNvPr id="489" name="テキスト ボックス 488"/>
        <xdr:cNvSpPr txBox="1"/>
      </xdr:nvSpPr>
      <xdr:spPr>
        <a:xfrm>
          <a:off x="6705111" y="1684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114391</xdr:rowOff>
    </xdr:from>
    <xdr:to>
      <xdr:col>85</xdr:col>
      <xdr:colOff>127000</xdr:colOff>
      <xdr:row>35</xdr:row>
      <xdr:rowOff>149497</xdr:rowOff>
    </xdr:to>
    <xdr:cxnSp macro="">
      <xdr:nvCxnSpPr>
        <xdr:cNvPr id="521" name="直線コネクタ 520"/>
        <xdr:cNvCxnSpPr/>
      </xdr:nvCxnSpPr>
      <xdr:spPr>
        <a:xfrm flipV="1">
          <a:off x="15481300" y="6115141"/>
          <a:ext cx="8382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163702</xdr:rowOff>
    </xdr:from>
    <xdr:ext cx="534377" cy="259045"/>
    <xdr:sp macro="" textlink="">
      <xdr:nvSpPr>
        <xdr:cNvPr id="522" name="消防費平均値テキスト"/>
        <xdr:cNvSpPr txBox="1"/>
      </xdr:nvSpPr>
      <xdr:spPr>
        <a:xfrm>
          <a:off x="16370300" y="5821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149497</xdr:rowOff>
    </xdr:from>
    <xdr:to>
      <xdr:col>81</xdr:col>
      <xdr:colOff>50800</xdr:colOff>
      <xdr:row>36</xdr:row>
      <xdr:rowOff>48913</xdr:rowOff>
    </xdr:to>
    <xdr:cxnSp macro="">
      <xdr:nvCxnSpPr>
        <xdr:cNvPr id="524" name="直線コネクタ 523"/>
        <xdr:cNvCxnSpPr/>
      </xdr:nvCxnSpPr>
      <xdr:spPr>
        <a:xfrm flipV="1">
          <a:off x="14592300" y="615024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131752</xdr:rowOff>
    </xdr:from>
    <xdr:ext cx="534377" cy="259045"/>
    <xdr:sp macro="" textlink="">
      <xdr:nvSpPr>
        <xdr:cNvPr id="526" name="テキスト ボックス 525"/>
        <xdr:cNvSpPr txBox="1"/>
      </xdr:nvSpPr>
      <xdr:spPr>
        <a:xfrm>
          <a:off x="15214111" y="57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110472</xdr:rowOff>
    </xdr:from>
    <xdr:to>
      <xdr:col>76</xdr:col>
      <xdr:colOff>114300</xdr:colOff>
      <xdr:row>36</xdr:row>
      <xdr:rowOff>48913</xdr:rowOff>
    </xdr:to>
    <xdr:cxnSp macro="">
      <xdr:nvCxnSpPr>
        <xdr:cNvPr id="527" name="直線コネクタ 526"/>
        <xdr:cNvCxnSpPr/>
      </xdr:nvCxnSpPr>
      <xdr:spPr>
        <a:xfrm>
          <a:off x="13703300" y="611122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113464</xdr:rowOff>
    </xdr:from>
    <xdr:ext cx="534377" cy="259045"/>
    <xdr:sp macro="" textlink="">
      <xdr:nvSpPr>
        <xdr:cNvPr id="529" name="テキスト ボックス 528"/>
        <xdr:cNvSpPr txBox="1"/>
      </xdr:nvSpPr>
      <xdr:spPr>
        <a:xfrm>
          <a:off x="14325111" y="5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110472</xdr:rowOff>
    </xdr:from>
    <xdr:to>
      <xdr:col>71</xdr:col>
      <xdr:colOff>177800</xdr:colOff>
      <xdr:row>35</xdr:row>
      <xdr:rowOff>143129</xdr:rowOff>
    </xdr:to>
    <xdr:cxnSp macro="">
      <xdr:nvCxnSpPr>
        <xdr:cNvPr id="530" name="直線コネクタ 529"/>
        <xdr:cNvCxnSpPr/>
      </xdr:nvCxnSpPr>
      <xdr:spPr>
        <a:xfrm flipV="1">
          <a:off x="12814300" y="611122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63591</xdr:rowOff>
    </xdr:from>
    <xdr:to>
      <xdr:col>85</xdr:col>
      <xdr:colOff>177800</xdr:colOff>
      <xdr:row>35</xdr:row>
      <xdr:rowOff>165191</xdr:rowOff>
    </xdr:to>
    <xdr:sp macro="" textlink="">
      <xdr:nvSpPr>
        <xdr:cNvPr id="540" name="楕円 539"/>
        <xdr:cNvSpPr/>
      </xdr:nvSpPr>
      <xdr:spPr>
        <a:xfrm>
          <a:off x="16268700" y="60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42018</xdr:rowOff>
    </xdr:from>
    <xdr:ext cx="534377" cy="259045"/>
    <xdr:sp macro="" textlink="">
      <xdr:nvSpPr>
        <xdr:cNvPr id="541" name="消防費該当値テキスト"/>
        <xdr:cNvSpPr txBox="1"/>
      </xdr:nvSpPr>
      <xdr:spPr>
        <a:xfrm>
          <a:off x="16370300" y="604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98697</xdr:rowOff>
    </xdr:from>
    <xdr:to>
      <xdr:col>81</xdr:col>
      <xdr:colOff>101600</xdr:colOff>
      <xdr:row>36</xdr:row>
      <xdr:rowOff>28847</xdr:rowOff>
    </xdr:to>
    <xdr:sp macro="" textlink="">
      <xdr:nvSpPr>
        <xdr:cNvPr id="542" name="楕円 541"/>
        <xdr:cNvSpPr/>
      </xdr:nvSpPr>
      <xdr:spPr>
        <a:xfrm>
          <a:off x="15430500" y="60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19974</xdr:rowOff>
    </xdr:from>
    <xdr:ext cx="534377" cy="259045"/>
    <xdr:sp macro="" textlink="">
      <xdr:nvSpPr>
        <xdr:cNvPr id="543" name="テキスト ボックス 542"/>
        <xdr:cNvSpPr txBox="1"/>
      </xdr:nvSpPr>
      <xdr:spPr>
        <a:xfrm>
          <a:off x="15214111" y="61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169563</xdr:rowOff>
    </xdr:from>
    <xdr:to>
      <xdr:col>76</xdr:col>
      <xdr:colOff>165100</xdr:colOff>
      <xdr:row>36</xdr:row>
      <xdr:rowOff>99713</xdr:rowOff>
    </xdr:to>
    <xdr:sp macro="" textlink="">
      <xdr:nvSpPr>
        <xdr:cNvPr id="544" name="楕円 543"/>
        <xdr:cNvSpPr/>
      </xdr:nvSpPr>
      <xdr:spPr>
        <a:xfrm>
          <a:off x="14541500" y="61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90840</xdr:rowOff>
    </xdr:from>
    <xdr:ext cx="534377" cy="259045"/>
    <xdr:sp macro="" textlink="">
      <xdr:nvSpPr>
        <xdr:cNvPr id="545" name="テキスト ボックス 544"/>
        <xdr:cNvSpPr txBox="1"/>
      </xdr:nvSpPr>
      <xdr:spPr>
        <a:xfrm>
          <a:off x="14325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59672</xdr:rowOff>
    </xdr:from>
    <xdr:to>
      <xdr:col>72</xdr:col>
      <xdr:colOff>38100</xdr:colOff>
      <xdr:row>35</xdr:row>
      <xdr:rowOff>161272</xdr:rowOff>
    </xdr:to>
    <xdr:sp macro="" textlink="">
      <xdr:nvSpPr>
        <xdr:cNvPr id="546" name="楕円 545"/>
        <xdr:cNvSpPr/>
      </xdr:nvSpPr>
      <xdr:spPr>
        <a:xfrm>
          <a:off x="13652500" y="606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152399</xdr:rowOff>
    </xdr:from>
    <xdr:ext cx="534377" cy="259045"/>
    <xdr:sp macro="" textlink="">
      <xdr:nvSpPr>
        <xdr:cNvPr id="547" name="テキスト ボックス 546"/>
        <xdr:cNvSpPr txBox="1"/>
      </xdr:nvSpPr>
      <xdr:spPr>
        <a:xfrm>
          <a:off x="13436111" y="6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92329</xdr:rowOff>
    </xdr:from>
    <xdr:to>
      <xdr:col>67</xdr:col>
      <xdr:colOff>101600</xdr:colOff>
      <xdr:row>36</xdr:row>
      <xdr:rowOff>22479</xdr:rowOff>
    </xdr:to>
    <xdr:sp macro="" textlink="">
      <xdr:nvSpPr>
        <xdr:cNvPr id="548" name="楕円 547"/>
        <xdr:cNvSpPr/>
      </xdr:nvSpPr>
      <xdr:spPr>
        <a:xfrm>
          <a:off x="12763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13606</xdr:rowOff>
    </xdr:from>
    <xdr:ext cx="534377" cy="259045"/>
    <xdr:sp macro="" textlink="">
      <xdr:nvSpPr>
        <xdr:cNvPr id="549" name="テキスト ボックス 548"/>
        <xdr:cNvSpPr txBox="1"/>
      </xdr:nvSpPr>
      <xdr:spPr>
        <a:xfrm>
          <a:off x="12547111" y="618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35878</xdr:rowOff>
    </xdr:from>
    <xdr:to>
      <xdr:col>85</xdr:col>
      <xdr:colOff>127000</xdr:colOff>
      <xdr:row>58</xdr:row>
      <xdr:rowOff>86151</xdr:rowOff>
    </xdr:to>
    <xdr:cxnSp macro="">
      <xdr:nvCxnSpPr>
        <xdr:cNvPr id="579" name="直線コネクタ 578"/>
        <xdr:cNvCxnSpPr/>
      </xdr:nvCxnSpPr>
      <xdr:spPr>
        <a:xfrm flipV="1">
          <a:off x="15481300" y="9979978"/>
          <a:ext cx="838200" cy="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73692</xdr:rowOff>
    </xdr:from>
    <xdr:to>
      <xdr:col>81</xdr:col>
      <xdr:colOff>50800</xdr:colOff>
      <xdr:row>58</xdr:row>
      <xdr:rowOff>86151</xdr:rowOff>
    </xdr:to>
    <xdr:cxnSp macro="">
      <xdr:nvCxnSpPr>
        <xdr:cNvPr id="582" name="直線コネクタ 581"/>
        <xdr:cNvCxnSpPr/>
      </xdr:nvCxnSpPr>
      <xdr:spPr>
        <a:xfrm>
          <a:off x="14592300" y="10017792"/>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51327</xdr:rowOff>
    </xdr:from>
    <xdr:to>
      <xdr:col>76</xdr:col>
      <xdr:colOff>114300</xdr:colOff>
      <xdr:row>58</xdr:row>
      <xdr:rowOff>73692</xdr:rowOff>
    </xdr:to>
    <xdr:cxnSp macro="">
      <xdr:nvCxnSpPr>
        <xdr:cNvPr id="585" name="直線コネクタ 584"/>
        <xdr:cNvCxnSpPr/>
      </xdr:nvCxnSpPr>
      <xdr:spPr>
        <a:xfrm>
          <a:off x="13703300" y="9995427"/>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22466</xdr:rowOff>
    </xdr:from>
    <xdr:to>
      <xdr:col>71</xdr:col>
      <xdr:colOff>177800</xdr:colOff>
      <xdr:row>58</xdr:row>
      <xdr:rowOff>51327</xdr:rowOff>
    </xdr:to>
    <xdr:cxnSp macro="">
      <xdr:nvCxnSpPr>
        <xdr:cNvPr id="588" name="直線コネクタ 587"/>
        <xdr:cNvCxnSpPr/>
      </xdr:nvCxnSpPr>
      <xdr:spPr>
        <a:xfrm>
          <a:off x="12814300" y="9966566"/>
          <a:ext cx="8890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106690</xdr:rowOff>
    </xdr:from>
    <xdr:ext cx="534377" cy="259045"/>
    <xdr:sp macro="" textlink="">
      <xdr:nvSpPr>
        <xdr:cNvPr id="590" name="テキスト ボックス 589"/>
        <xdr:cNvSpPr txBox="1"/>
      </xdr:nvSpPr>
      <xdr:spPr>
        <a:xfrm>
          <a:off x="13436111"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156528</xdr:rowOff>
    </xdr:from>
    <xdr:to>
      <xdr:col>85</xdr:col>
      <xdr:colOff>177800</xdr:colOff>
      <xdr:row>58</xdr:row>
      <xdr:rowOff>86678</xdr:rowOff>
    </xdr:to>
    <xdr:sp macro="" textlink="">
      <xdr:nvSpPr>
        <xdr:cNvPr id="598" name="楕円 597"/>
        <xdr:cNvSpPr/>
      </xdr:nvSpPr>
      <xdr:spPr>
        <a:xfrm>
          <a:off x="16268700" y="99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134955</xdr:rowOff>
    </xdr:from>
    <xdr:ext cx="534377" cy="259045"/>
    <xdr:sp macro="" textlink="">
      <xdr:nvSpPr>
        <xdr:cNvPr id="599" name="教育費該当値テキスト"/>
        <xdr:cNvSpPr txBox="1"/>
      </xdr:nvSpPr>
      <xdr:spPr>
        <a:xfrm>
          <a:off x="16370300" y="990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35351</xdr:rowOff>
    </xdr:from>
    <xdr:to>
      <xdr:col>81</xdr:col>
      <xdr:colOff>101600</xdr:colOff>
      <xdr:row>58</xdr:row>
      <xdr:rowOff>136951</xdr:rowOff>
    </xdr:to>
    <xdr:sp macro="" textlink="">
      <xdr:nvSpPr>
        <xdr:cNvPr id="600" name="楕円 599"/>
        <xdr:cNvSpPr/>
      </xdr:nvSpPr>
      <xdr:spPr>
        <a:xfrm>
          <a:off x="15430500" y="997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128078</xdr:rowOff>
    </xdr:from>
    <xdr:ext cx="534377" cy="259045"/>
    <xdr:sp macro="" textlink="">
      <xdr:nvSpPr>
        <xdr:cNvPr id="601" name="テキスト ボックス 600"/>
        <xdr:cNvSpPr txBox="1"/>
      </xdr:nvSpPr>
      <xdr:spPr>
        <a:xfrm>
          <a:off x="15214111" y="100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22892</xdr:rowOff>
    </xdr:from>
    <xdr:to>
      <xdr:col>76</xdr:col>
      <xdr:colOff>165100</xdr:colOff>
      <xdr:row>58</xdr:row>
      <xdr:rowOff>124492</xdr:rowOff>
    </xdr:to>
    <xdr:sp macro="" textlink="">
      <xdr:nvSpPr>
        <xdr:cNvPr id="602" name="楕円 601"/>
        <xdr:cNvSpPr/>
      </xdr:nvSpPr>
      <xdr:spPr>
        <a:xfrm>
          <a:off x="14541500" y="99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115619</xdr:rowOff>
    </xdr:from>
    <xdr:ext cx="534377" cy="259045"/>
    <xdr:sp macro="" textlink="">
      <xdr:nvSpPr>
        <xdr:cNvPr id="603" name="テキスト ボックス 602"/>
        <xdr:cNvSpPr txBox="1"/>
      </xdr:nvSpPr>
      <xdr:spPr>
        <a:xfrm>
          <a:off x="14325111" y="100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527</xdr:rowOff>
    </xdr:from>
    <xdr:to>
      <xdr:col>72</xdr:col>
      <xdr:colOff>38100</xdr:colOff>
      <xdr:row>58</xdr:row>
      <xdr:rowOff>102127</xdr:rowOff>
    </xdr:to>
    <xdr:sp macro="" textlink="">
      <xdr:nvSpPr>
        <xdr:cNvPr id="604" name="楕円 603"/>
        <xdr:cNvSpPr/>
      </xdr:nvSpPr>
      <xdr:spPr>
        <a:xfrm>
          <a:off x="13652500" y="99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93254</xdr:rowOff>
    </xdr:from>
    <xdr:ext cx="534377" cy="259045"/>
    <xdr:sp macro="" textlink="">
      <xdr:nvSpPr>
        <xdr:cNvPr id="605" name="テキスト ボックス 604"/>
        <xdr:cNvSpPr txBox="1"/>
      </xdr:nvSpPr>
      <xdr:spPr>
        <a:xfrm>
          <a:off x="13436111" y="100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143116</xdr:rowOff>
    </xdr:from>
    <xdr:to>
      <xdr:col>67</xdr:col>
      <xdr:colOff>101600</xdr:colOff>
      <xdr:row>58</xdr:row>
      <xdr:rowOff>73266</xdr:rowOff>
    </xdr:to>
    <xdr:sp macro="" textlink="">
      <xdr:nvSpPr>
        <xdr:cNvPr id="606" name="楕円 605"/>
        <xdr:cNvSpPr/>
      </xdr:nvSpPr>
      <xdr:spPr>
        <a:xfrm>
          <a:off x="12763500" y="99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64393</xdr:rowOff>
    </xdr:from>
    <xdr:ext cx="534377" cy="259045"/>
    <xdr:sp macro="" textlink="">
      <xdr:nvSpPr>
        <xdr:cNvPr id="607" name="テキスト ボックス 606"/>
        <xdr:cNvSpPr txBox="1"/>
      </xdr:nvSpPr>
      <xdr:spPr>
        <a:xfrm>
          <a:off x="12547111" y="100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138923</xdr:rowOff>
    </xdr:from>
    <xdr:to>
      <xdr:col>71</xdr:col>
      <xdr:colOff>177800</xdr:colOff>
      <xdr:row>78</xdr:row>
      <xdr:rowOff>139700</xdr:rowOff>
    </xdr:to>
    <xdr:cxnSp macro="">
      <xdr:nvCxnSpPr>
        <xdr:cNvPr id="643" name="直線コネクタ 642"/>
        <xdr:cNvCxnSpPr/>
      </xdr:nvCxnSpPr>
      <xdr:spPr>
        <a:xfrm>
          <a:off x="12814300" y="13512023"/>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88123</xdr:rowOff>
    </xdr:from>
    <xdr:to>
      <xdr:col>67</xdr:col>
      <xdr:colOff>101600</xdr:colOff>
      <xdr:row>79</xdr:row>
      <xdr:rowOff>18273</xdr:rowOff>
    </xdr:to>
    <xdr:sp macro="" textlink="">
      <xdr:nvSpPr>
        <xdr:cNvPr id="661" name="楕円 660"/>
        <xdr:cNvSpPr/>
      </xdr:nvSpPr>
      <xdr:spPr>
        <a:xfrm>
          <a:off x="12763500" y="134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9400</xdr:rowOff>
    </xdr:from>
    <xdr:ext cx="313932" cy="259045"/>
    <xdr:sp macro="" textlink="">
      <xdr:nvSpPr>
        <xdr:cNvPr id="662" name="テキスト ボックス 661"/>
        <xdr:cNvSpPr txBox="1"/>
      </xdr:nvSpPr>
      <xdr:spPr>
        <a:xfrm>
          <a:off x="12657333" y="1355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30087</xdr:rowOff>
    </xdr:from>
    <xdr:to>
      <xdr:col>85</xdr:col>
      <xdr:colOff>127000</xdr:colOff>
      <xdr:row>99</xdr:row>
      <xdr:rowOff>50135</xdr:rowOff>
    </xdr:to>
    <xdr:cxnSp macro="">
      <xdr:nvCxnSpPr>
        <xdr:cNvPr id="690" name="直線コネクタ 689"/>
        <xdr:cNvCxnSpPr/>
      </xdr:nvCxnSpPr>
      <xdr:spPr>
        <a:xfrm>
          <a:off x="15481300" y="17003637"/>
          <a:ext cx="8382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30087</xdr:rowOff>
    </xdr:from>
    <xdr:to>
      <xdr:col>81</xdr:col>
      <xdr:colOff>50800</xdr:colOff>
      <xdr:row>99</xdr:row>
      <xdr:rowOff>50614</xdr:rowOff>
    </xdr:to>
    <xdr:cxnSp macro="">
      <xdr:nvCxnSpPr>
        <xdr:cNvPr id="693" name="直線コネクタ 692"/>
        <xdr:cNvCxnSpPr/>
      </xdr:nvCxnSpPr>
      <xdr:spPr>
        <a:xfrm flipV="1">
          <a:off x="14592300" y="17003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50614</xdr:rowOff>
    </xdr:from>
    <xdr:to>
      <xdr:col>76</xdr:col>
      <xdr:colOff>114300</xdr:colOff>
      <xdr:row>99</xdr:row>
      <xdr:rowOff>64582</xdr:rowOff>
    </xdr:to>
    <xdr:cxnSp macro="">
      <xdr:nvCxnSpPr>
        <xdr:cNvPr id="696" name="直線コネクタ 695"/>
        <xdr:cNvCxnSpPr/>
      </xdr:nvCxnSpPr>
      <xdr:spPr>
        <a:xfrm flipV="1">
          <a:off x="13703300" y="17024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170562</xdr:rowOff>
    </xdr:from>
    <xdr:to>
      <xdr:col>71</xdr:col>
      <xdr:colOff>177800</xdr:colOff>
      <xdr:row>99</xdr:row>
      <xdr:rowOff>64582</xdr:rowOff>
    </xdr:to>
    <xdr:cxnSp macro="">
      <xdr:nvCxnSpPr>
        <xdr:cNvPr id="699" name="直線コネクタ 698"/>
        <xdr:cNvCxnSpPr/>
      </xdr:nvCxnSpPr>
      <xdr:spPr>
        <a:xfrm>
          <a:off x="12814300" y="1697266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170785</xdr:rowOff>
    </xdr:from>
    <xdr:to>
      <xdr:col>85</xdr:col>
      <xdr:colOff>177800</xdr:colOff>
      <xdr:row>99</xdr:row>
      <xdr:rowOff>100935</xdr:rowOff>
    </xdr:to>
    <xdr:sp macro="" textlink="">
      <xdr:nvSpPr>
        <xdr:cNvPr id="709" name="楕円 708"/>
        <xdr:cNvSpPr/>
      </xdr:nvSpPr>
      <xdr:spPr>
        <a:xfrm>
          <a:off x="16268700" y="169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85712</xdr:rowOff>
    </xdr:from>
    <xdr:ext cx="534377" cy="259045"/>
    <xdr:sp macro="" textlink="">
      <xdr:nvSpPr>
        <xdr:cNvPr id="710" name="公債費該当値テキスト"/>
        <xdr:cNvSpPr txBox="1"/>
      </xdr:nvSpPr>
      <xdr:spPr>
        <a:xfrm>
          <a:off x="16370300" y="168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150737</xdr:rowOff>
    </xdr:from>
    <xdr:to>
      <xdr:col>81</xdr:col>
      <xdr:colOff>101600</xdr:colOff>
      <xdr:row>99</xdr:row>
      <xdr:rowOff>80887</xdr:rowOff>
    </xdr:to>
    <xdr:sp macro="" textlink="">
      <xdr:nvSpPr>
        <xdr:cNvPr id="711" name="楕円 710"/>
        <xdr:cNvSpPr/>
      </xdr:nvSpPr>
      <xdr:spPr>
        <a:xfrm>
          <a:off x="154305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72014</xdr:rowOff>
    </xdr:from>
    <xdr:ext cx="534377" cy="259045"/>
    <xdr:sp macro="" textlink="">
      <xdr:nvSpPr>
        <xdr:cNvPr id="712" name="テキスト ボックス 711"/>
        <xdr:cNvSpPr txBox="1"/>
      </xdr:nvSpPr>
      <xdr:spPr>
        <a:xfrm>
          <a:off x="15214111" y="170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171264</xdr:rowOff>
    </xdr:from>
    <xdr:to>
      <xdr:col>76</xdr:col>
      <xdr:colOff>165100</xdr:colOff>
      <xdr:row>99</xdr:row>
      <xdr:rowOff>101414</xdr:rowOff>
    </xdr:to>
    <xdr:sp macro="" textlink="">
      <xdr:nvSpPr>
        <xdr:cNvPr id="713" name="楕円 712"/>
        <xdr:cNvSpPr/>
      </xdr:nvSpPr>
      <xdr:spPr>
        <a:xfrm>
          <a:off x="14541500" y="169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92541</xdr:rowOff>
    </xdr:from>
    <xdr:ext cx="534377" cy="259045"/>
    <xdr:sp macro="" textlink="">
      <xdr:nvSpPr>
        <xdr:cNvPr id="714" name="テキスト ボックス 713"/>
        <xdr:cNvSpPr txBox="1"/>
      </xdr:nvSpPr>
      <xdr:spPr>
        <a:xfrm>
          <a:off x="14325111" y="170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13782</xdr:rowOff>
    </xdr:from>
    <xdr:to>
      <xdr:col>72</xdr:col>
      <xdr:colOff>38100</xdr:colOff>
      <xdr:row>99</xdr:row>
      <xdr:rowOff>115382</xdr:rowOff>
    </xdr:to>
    <xdr:sp macro="" textlink="">
      <xdr:nvSpPr>
        <xdr:cNvPr id="715" name="楕円 714"/>
        <xdr:cNvSpPr/>
      </xdr:nvSpPr>
      <xdr:spPr>
        <a:xfrm>
          <a:off x="136525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106509</xdr:rowOff>
    </xdr:from>
    <xdr:ext cx="534377" cy="259045"/>
    <xdr:sp macro="" textlink="">
      <xdr:nvSpPr>
        <xdr:cNvPr id="716" name="テキスト ボックス 715"/>
        <xdr:cNvSpPr txBox="1"/>
      </xdr:nvSpPr>
      <xdr:spPr>
        <a:xfrm>
          <a:off x="13436111" y="17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119762</xdr:rowOff>
    </xdr:from>
    <xdr:to>
      <xdr:col>67</xdr:col>
      <xdr:colOff>101600</xdr:colOff>
      <xdr:row>99</xdr:row>
      <xdr:rowOff>49912</xdr:rowOff>
    </xdr:to>
    <xdr:sp macro="" textlink="">
      <xdr:nvSpPr>
        <xdr:cNvPr id="717" name="楕円 716"/>
        <xdr:cNvSpPr/>
      </xdr:nvSpPr>
      <xdr:spPr>
        <a:xfrm>
          <a:off x="12763500" y="169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41039</xdr:rowOff>
    </xdr:from>
    <xdr:ext cx="534377" cy="259045"/>
    <xdr:sp macro="" textlink="">
      <xdr:nvSpPr>
        <xdr:cNvPr id="718" name="テキスト ボックス 717"/>
        <xdr:cNvSpPr txBox="1"/>
      </xdr:nvSpPr>
      <xdr:spPr>
        <a:xfrm>
          <a:off x="12547111" y="170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27,359</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年度より減額となった。これは、新第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庁舎整備工事の完了により約</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千万円の減となったこと等によるものである。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136,699</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円となっており、類似団体平均を下回っているものの、増加傾向にある。これは、生活保護対象者が増加により扶助費が約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千万円の増、児童数の増により私立保育園の保育委託料が約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31,728</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年度より増額となった。これは、病院事業会計の閉鎖に伴う負担金約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千万円の増、新クリーンセンター整備のための積立金が約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千万円の増となったこと等によるものである。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23,775</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年度より減額となった。これは、道の駅整備事業の完了により約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千万円の減、北市川スポーツ広場の整備完了により約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千万円の減となったこと等によるものである。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29,450</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年度より増額となった。これは、義務教育学校整備工事の進捗により約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千万円の増となったこと等によるものである。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年度と比較し、歳出では新庁舎整備の進捗により普通建設事業費が大きく減となった一方で、歳入において市税や地方消費税交付金が増となったことにより、実質収支額が増となり、実質収支比率も</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ポイント増となった。</a:t>
          </a:r>
        </a:p>
        <a:p>
          <a:r>
            <a:rPr kumimoji="1" lang="ja-JP" altLang="en-US" sz="1400">
              <a:latin typeface="ＭＳ ゴシック" pitchFamily="49" charset="-128"/>
              <a:ea typeface="ＭＳ ゴシック" pitchFamily="49" charset="-128"/>
            </a:rPr>
            <a:t>　財政調整基金残高については、適切な財源の確保により、取り崩しをせず、</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年度の決算剰余金の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相当額が純増となったことにより増加し、標準財政規模比は</a:t>
          </a:r>
          <a:r>
            <a:rPr kumimoji="1" lang="en-US" altLang="ja-JP" sz="1400">
              <a:latin typeface="ＭＳ ゴシック" pitchFamily="49" charset="-128"/>
              <a:ea typeface="ＭＳ ゴシック" pitchFamily="49" charset="-128"/>
            </a:rPr>
            <a:t>22.00</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年度は各会計とも黒字となったため、連結赤字比率の構成もすべて黒字となっている。</a:t>
          </a:r>
        </a:p>
        <a:p>
          <a:r>
            <a:rPr kumimoji="1" lang="ja-JP" altLang="en-US" sz="1400">
              <a:latin typeface="ＭＳ ゴシック" pitchFamily="49" charset="-128"/>
              <a:ea typeface="ＭＳ ゴシック" pitchFamily="49" charset="-128"/>
            </a:rPr>
            <a:t>今度とも各会計が健全な財政運営を図ることにより、赤字を生じさせないよう努めていく。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144856139</v>
      </c>
      <c r="BO4" s="423"/>
      <c r="BP4" s="423"/>
      <c r="BQ4" s="423"/>
      <c r="BR4" s="423"/>
      <c r="BS4" s="423"/>
      <c r="BT4" s="423"/>
      <c r="BU4" s="424"/>
      <c r="BV4" s="422">
        <v>151356576</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5.3</v>
      </c>
      <c r="CU4" s="604"/>
      <c r="CV4" s="604"/>
      <c r="CW4" s="604"/>
      <c r="CX4" s="604"/>
      <c r="CY4" s="604"/>
      <c r="CZ4" s="604"/>
      <c r="DA4" s="605"/>
      <c r="DB4" s="603">
        <v>4.2</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138593849</v>
      </c>
      <c r="BO5" s="428"/>
      <c r="BP5" s="428"/>
      <c r="BQ5" s="428"/>
      <c r="BR5" s="428"/>
      <c r="BS5" s="428"/>
      <c r="BT5" s="428"/>
      <c r="BU5" s="429"/>
      <c r="BV5" s="427">
        <v>147188261</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89.7</v>
      </c>
      <c r="CU5" s="398"/>
      <c r="CV5" s="398"/>
      <c r="CW5" s="398"/>
      <c r="CX5" s="398"/>
      <c r="CY5" s="398"/>
      <c r="CZ5" s="398"/>
      <c r="DA5" s="399"/>
      <c r="DB5" s="397">
        <v>91.1</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6262290</v>
      </c>
      <c r="BO6" s="428"/>
      <c r="BP6" s="428"/>
      <c r="BQ6" s="428"/>
      <c r="BR6" s="428"/>
      <c r="BS6" s="428"/>
      <c r="BT6" s="428"/>
      <c r="BU6" s="429"/>
      <c r="BV6" s="427">
        <v>4168315</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89.7</v>
      </c>
      <c r="CU6" s="578"/>
      <c r="CV6" s="578"/>
      <c r="CW6" s="578"/>
      <c r="CX6" s="578"/>
      <c r="CY6" s="578"/>
      <c r="CZ6" s="578"/>
      <c r="DA6" s="579"/>
      <c r="DB6" s="577">
        <v>91.1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1649201</v>
      </c>
      <c r="BO7" s="428"/>
      <c r="BP7" s="428"/>
      <c r="BQ7" s="428"/>
      <c r="BR7" s="428"/>
      <c r="BS7" s="428"/>
      <c r="BT7" s="428"/>
      <c r="BU7" s="429"/>
      <c r="BV7" s="427">
        <v>637363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86475319</v>
      </c>
      <c r="CU7" s="428"/>
      <c r="CV7" s="428"/>
      <c r="CW7" s="428"/>
      <c r="CX7" s="428"/>
      <c r="CY7" s="428"/>
      <c r="CZ7" s="428"/>
      <c r="DA7" s="429"/>
      <c r="DB7" s="427">
        <v>84263481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4613089</v>
      </c>
      <c r="BO8" s="428"/>
      <c r="BP8" s="428"/>
      <c r="BQ8" s="428"/>
      <c r="BR8" s="428"/>
      <c r="BS8" s="428"/>
      <c r="BT8" s="428"/>
      <c r="BU8" s="429"/>
      <c r="BV8" s="427">
        <v>3530952</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1.07</v>
      </c>
      <c r="CU8" s="541"/>
      <c r="CV8" s="541"/>
      <c r="CW8" s="541"/>
      <c r="CX8" s="541"/>
      <c r="CY8" s="541"/>
      <c r="CZ8" s="541"/>
      <c r="DA8" s="542"/>
      <c r="DB8" s="540">
        <v>1.05</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481732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1082137</v>
      </c>
      <c r="BO9" s="428"/>
      <c r="BP9" s="428"/>
      <c r="BQ9" s="428"/>
      <c r="BR9" s="428"/>
      <c r="BS9" s="428"/>
      <c r="BT9" s="428"/>
      <c r="BU9" s="429"/>
      <c r="BV9" s="427">
        <v>-276063</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7.8</v>
      </c>
      <c r="CU9" s="398"/>
      <c r="CV9" s="398"/>
      <c r="CW9" s="398"/>
      <c r="CX9" s="398"/>
      <c r="CY9" s="398"/>
      <c r="CZ9" s="398"/>
      <c r="DA9" s="399"/>
      <c r="DB9" s="397">
        <v>8.3000000000000007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473919</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18366</v>
      </c>
      <c r="BO10" s="428"/>
      <c r="BP10" s="428"/>
      <c r="BQ10" s="428"/>
      <c r="BR10" s="428"/>
      <c r="BS10" s="428"/>
      <c r="BT10" s="428"/>
      <c r="BU10" s="429"/>
      <c r="BV10" s="427">
        <v>16259</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506074</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487536</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119</v>
      </c>
      <c r="AV12" s="485"/>
      <c r="AW12" s="485"/>
      <c r="AX12" s="485"/>
      <c r="AY12" s="407" t="s">
        <v>133</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127</v>
      </c>
      <c r="CU12" s="541"/>
      <c r="CV12" s="541"/>
      <c r="CW12" s="541"/>
      <c r="CX12" s="541"/>
      <c r="CY12" s="541"/>
      <c r="CZ12" s="541"/>
      <c r="DA12" s="542"/>
      <c r="DB12" s="540" t="s">
        <v>135</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470532</v>
      </c>
      <c r="S13" s="531"/>
      <c r="T13" s="531"/>
      <c r="U13" s="531"/>
      <c r="V13" s="532"/>
      <c r="W13" s="518" t="s">
        <v>137</v>
      </c>
      <c r="X13" s="440"/>
      <c r="Y13" s="440"/>
      <c r="Z13" s="440"/>
      <c r="AA13" s="440"/>
      <c r="AB13" s="441"/>
      <c r="AC13" s="403">
        <v>1259</v>
      </c>
      <c r="AD13" s="404"/>
      <c r="AE13" s="404"/>
      <c r="AF13" s="404"/>
      <c r="AG13" s="405"/>
      <c r="AH13" s="403">
        <v>1243</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1100503</v>
      </c>
      <c r="BO13" s="428"/>
      <c r="BP13" s="428"/>
      <c r="BQ13" s="428"/>
      <c r="BR13" s="428"/>
      <c r="BS13" s="428"/>
      <c r="BT13" s="428"/>
      <c r="BU13" s="429"/>
      <c r="BV13" s="427">
        <v>246270</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1.3</v>
      </c>
      <c r="CU13" s="398"/>
      <c r="CV13" s="398"/>
      <c r="CW13" s="398"/>
      <c r="CX13" s="398"/>
      <c r="CY13" s="398"/>
      <c r="CZ13" s="398"/>
      <c r="DA13" s="399"/>
      <c r="DB13" s="397">
        <v>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484605</v>
      </c>
      <c r="S14" s="531"/>
      <c r="T14" s="531"/>
      <c r="U14" s="531"/>
      <c r="V14" s="532"/>
      <c r="W14" s="533"/>
      <c r="X14" s="443"/>
      <c r="Y14" s="443"/>
      <c r="Z14" s="443"/>
      <c r="AA14" s="443"/>
      <c r="AB14" s="444"/>
      <c r="AC14" s="523">
        <v>0.6</v>
      </c>
      <c r="AD14" s="524"/>
      <c r="AE14" s="524"/>
      <c r="AF14" s="524"/>
      <c r="AG14" s="525"/>
      <c r="AH14" s="523">
        <v>0.6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144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468832</v>
      </c>
      <c r="S15" s="531"/>
      <c r="T15" s="531"/>
      <c r="U15" s="531"/>
      <c r="V15" s="532"/>
      <c r="W15" s="518" t="s">
        <v>146</v>
      </c>
      <c r="X15" s="440"/>
      <c r="Y15" s="440"/>
      <c r="Z15" s="440"/>
      <c r="AA15" s="440"/>
      <c r="AB15" s="441"/>
      <c r="AC15" s="403">
        <v>36404</v>
      </c>
      <c r="AD15" s="404"/>
      <c r="AE15" s="404"/>
      <c r="AF15" s="404"/>
      <c r="AG15" s="405"/>
      <c r="AH15" s="403">
        <v>35824</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66892682</v>
      </c>
      <c r="BO15" s="423"/>
      <c r="BP15" s="423"/>
      <c r="BQ15" s="423"/>
      <c r="BR15" s="423"/>
      <c r="BS15" s="423"/>
      <c r="BT15" s="423"/>
      <c r="BU15" s="424"/>
      <c r="BV15" s="422">
        <v>65175619</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17.899999999999999</v>
      </c>
      <c r="AD16" s="524"/>
      <c r="AE16" s="524"/>
      <c r="AF16" s="524"/>
      <c r="AG16" s="525"/>
      <c r="AH16" s="523">
        <v>17.600000000000001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62038519</v>
      </c>
      <c r="BO16" s="428"/>
      <c r="BP16" s="428"/>
      <c r="BQ16" s="428"/>
      <c r="BR16" s="428"/>
      <c r="BS16" s="428"/>
      <c r="BT16" s="428"/>
      <c r="BU16" s="429"/>
      <c r="BV16" s="427">
        <v>61665678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165420</v>
      </c>
      <c r="AD17" s="404"/>
      <c r="AE17" s="404"/>
      <c r="AF17" s="404"/>
      <c r="AG17" s="405"/>
      <c r="AH17" s="403">
        <v>166583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86475319</v>
      </c>
      <c r="BO17" s="428"/>
      <c r="BP17" s="428"/>
      <c r="BQ17" s="428"/>
      <c r="BR17" s="428"/>
      <c r="BS17" s="428"/>
      <c r="BT17" s="428"/>
      <c r="BU17" s="429"/>
      <c r="BV17" s="427">
        <v>84263481</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57.45</v>
      </c>
      <c r="M18" s="492"/>
      <c r="N18" s="492"/>
      <c r="O18" s="492"/>
      <c r="P18" s="492"/>
      <c r="Q18" s="492"/>
      <c r="R18" s="493"/>
      <c r="S18" s="493"/>
      <c r="T18" s="493"/>
      <c r="U18" s="493"/>
      <c r="V18" s="494"/>
      <c r="W18" s="508"/>
      <c r="X18" s="509"/>
      <c r="Y18" s="509"/>
      <c r="Z18" s="509"/>
      <c r="AA18" s="509"/>
      <c r="AB18" s="519"/>
      <c r="AC18" s="391">
        <v>81.5</v>
      </c>
      <c r="AD18" s="392"/>
      <c r="AE18" s="392"/>
      <c r="AF18" s="392"/>
      <c r="AG18" s="495"/>
      <c r="AH18" s="391">
        <v>81.8</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79389471</v>
      </c>
      <c r="BO18" s="428"/>
      <c r="BP18" s="428"/>
      <c r="BQ18" s="428"/>
      <c r="BR18" s="428"/>
      <c r="BS18" s="428"/>
      <c r="BT18" s="428"/>
      <c r="BU18" s="429"/>
      <c r="BV18" s="427">
        <v>78799517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8385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98223579</v>
      </c>
      <c r="BO19" s="428"/>
      <c r="BP19" s="428"/>
      <c r="BQ19" s="428"/>
      <c r="BR19" s="428"/>
      <c r="BS19" s="428"/>
      <c r="BT19" s="428"/>
      <c r="BU19" s="429"/>
      <c r="BV19" s="427">
        <v>96756848</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228845</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55707214</v>
      </c>
      <c r="BO23" s="428"/>
      <c r="BP23" s="428"/>
      <c r="BQ23" s="428"/>
      <c r="BR23" s="428"/>
      <c r="BS23" s="428"/>
      <c r="BT23" s="428"/>
      <c r="BU23" s="429"/>
      <c r="BV23" s="427">
        <v>59851880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10160</v>
      </c>
      <c r="R24" s="404"/>
      <c r="S24" s="404"/>
      <c r="T24" s="404"/>
      <c r="U24" s="404"/>
      <c r="V24" s="405"/>
      <c r="W24" s="469"/>
      <c r="X24" s="460"/>
      <c r="Y24" s="461"/>
      <c r="Z24" s="400" t="s">
        <v>170</v>
      </c>
      <c r="AA24" s="401"/>
      <c r="AB24" s="401"/>
      <c r="AC24" s="401"/>
      <c r="AD24" s="401"/>
      <c r="AE24" s="401"/>
      <c r="AF24" s="401"/>
      <c r="AG24" s="402"/>
      <c r="AH24" s="403">
        <v>2929</v>
      </c>
      <c r="AI24" s="404"/>
      <c r="AJ24" s="404"/>
      <c r="AK24" s="404"/>
      <c r="AL24" s="405"/>
      <c r="AM24" s="403">
        <v>9607120</v>
      </c>
      <c r="AN24" s="404"/>
      <c r="AO24" s="404"/>
      <c r="AP24" s="404"/>
      <c r="AQ24" s="404"/>
      <c r="AR24" s="405"/>
      <c r="AS24" s="403">
        <v>3280</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30245280</v>
      </c>
      <c r="BO24" s="428"/>
      <c r="BP24" s="428"/>
      <c r="BQ24" s="428"/>
      <c r="BR24" s="428"/>
      <c r="BS24" s="428"/>
      <c r="BT24" s="428"/>
      <c r="BU24" s="429"/>
      <c r="BV24" s="427">
        <v>32707697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8370</v>
      </c>
      <c r="R25" s="404"/>
      <c r="S25" s="404"/>
      <c r="T25" s="404"/>
      <c r="U25" s="404"/>
      <c r="V25" s="405"/>
      <c r="W25" s="469"/>
      <c r="X25" s="460"/>
      <c r="Y25" s="461"/>
      <c r="Z25" s="400" t="s">
        <v>173</v>
      </c>
      <c r="AA25" s="401"/>
      <c r="AB25" s="401"/>
      <c r="AC25" s="401"/>
      <c r="AD25" s="401"/>
      <c r="AE25" s="401"/>
      <c r="AF25" s="401"/>
      <c r="AG25" s="402"/>
      <c r="AH25" s="403">
        <v>511</v>
      </c>
      <c r="AI25" s="404"/>
      <c r="AJ25" s="404"/>
      <c r="AK25" s="404"/>
      <c r="AL25" s="405"/>
      <c r="AM25" s="403">
        <v>1690388</v>
      </c>
      <c r="AN25" s="404"/>
      <c r="AO25" s="404"/>
      <c r="AP25" s="404"/>
      <c r="AQ25" s="404"/>
      <c r="AR25" s="405"/>
      <c r="AS25" s="403">
        <v>3308</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20669073</v>
      </c>
      <c r="BO25" s="423"/>
      <c r="BP25" s="423"/>
      <c r="BQ25" s="423"/>
      <c r="BR25" s="423"/>
      <c r="BS25" s="423"/>
      <c r="BT25" s="423"/>
      <c r="BU25" s="424"/>
      <c r="BV25" s="422">
        <v>19815627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7440</v>
      </c>
      <c r="R26" s="404"/>
      <c r="S26" s="404"/>
      <c r="T26" s="404"/>
      <c r="U26" s="404"/>
      <c r="V26" s="405"/>
      <c r="W26" s="469"/>
      <c r="X26" s="460"/>
      <c r="Y26" s="461"/>
      <c r="Z26" s="400" t="s">
        <v>176</v>
      </c>
      <c r="AA26" s="482"/>
      <c r="AB26" s="482"/>
      <c r="AC26" s="482"/>
      <c r="AD26" s="482"/>
      <c r="AE26" s="482"/>
      <c r="AF26" s="482"/>
      <c r="AG26" s="483"/>
      <c r="AH26" s="403">
        <v>196</v>
      </c>
      <c r="AI26" s="404"/>
      <c r="AJ26" s="404"/>
      <c r="AK26" s="404"/>
      <c r="AL26" s="405"/>
      <c r="AM26" s="403">
        <v>693056</v>
      </c>
      <c r="AN26" s="404"/>
      <c r="AO26" s="404"/>
      <c r="AP26" s="404"/>
      <c r="AQ26" s="404"/>
      <c r="AR26" s="405"/>
      <c r="AS26" s="403">
        <v>3536</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135</v>
      </c>
      <c r="BO26" s="428"/>
      <c r="BP26" s="428"/>
      <c r="BQ26" s="428"/>
      <c r="BR26" s="428"/>
      <c r="BS26" s="428"/>
      <c r="BT26" s="428"/>
      <c r="BU26" s="429"/>
      <c r="BV26" s="427" t="s">
        <v>127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7240</v>
      </c>
      <c r="R27" s="404"/>
      <c r="S27" s="404"/>
      <c r="T27" s="404"/>
      <c r="U27" s="404"/>
      <c r="V27" s="405"/>
      <c r="W27" s="469"/>
      <c r="X27" s="460"/>
      <c r="Y27" s="461"/>
      <c r="Z27" s="400" t="s">
        <v>179</v>
      </c>
      <c r="AA27" s="401"/>
      <c r="AB27" s="401"/>
      <c r="AC27" s="401"/>
      <c r="AD27" s="401"/>
      <c r="AE27" s="401"/>
      <c r="AF27" s="401"/>
      <c r="AG27" s="402"/>
      <c r="AH27" s="403">
        <v>63</v>
      </c>
      <c r="AI27" s="404"/>
      <c r="AJ27" s="404"/>
      <c r="AK27" s="404"/>
      <c r="AL27" s="405"/>
      <c r="AM27" s="403">
        <v>212399</v>
      </c>
      <c r="AN27" s="404"/>
      <c r="AO27" s="404"/>
      <c r="AP27" s="404"/>
      <c r="AQ27" s="404"/>
      <c r="AR27" s="405"/>
      <c r="AS27" s="403">
        <v>3371</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v>2058221</v>
      </c>
      <c r="BO27" s="431"/>
      <c r="BP27" s="431"/>
      <c r="BQ27" s="431"/>
      <c r="BR27" s="431"/>
      <c r="BS27" s="431"/>
      <c r="BT27" s="431"/>
      <c r="BU27" s="432"/>
      <c r="BV27" s="430">
        <v>2058163</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6520</v>
      </c>
      <c r="R28" s="404"/>
      <c r="S28" s="404"/>
      <c r="T28" s="404"/>
      <c r="U28" s="404"/>
      <c r="V28" s="405"/>
      <c r="W28" s="469"/>
      <c r="X28" s="460"/>
      <c r="Y28" s="461"/>
      <c r="Z28" s="400" t="s">
        <v>182</v>
      </c>
      <c r="AA28" s="401"/>
      <c r="AB28" s="401"/>
      <c r="AC28" s="401"/>
      <c r="AD28" s="401"/>
      <c r="AE28" s="401"/>
      <c r="AF28" s="401"/>
      <c r="AG28" s="402"/>
      <c r="AH28" s="403" t="s">
        <v>127</v>
      </c>
      <c r="AI28" s="404"/>
      <c r="AJ28" s="404"/>
      <c r="AK28" s="404"/>
      <c r="AL28" s="405"/>
      <c r="AM28" s="403" t="s">
        <v>135</v>
      </c>
      <c r="AN28" s="404"/>
      <c r="AO28" s="404"/>
      <c r="AP28" s="404"/>
      <c r="AQ28" s="404"/>
      <c r="AR28" s="405"/>
      <c r="AS28" s="403" t="s">
        <v>135</v>
      </c>
      <c r="AT28" s="404"/>
      <c r="AU28" s="404"/>
      <c r="AV28" s="404"/>
      <c r="AW28" s="404"/>
      <c r="AX28" s="406"/>
      <c r="AY28" s="410" t="s">
        <v>183</v>
      </c>
      <c r="AZ28" s="411"/>
      <c r="BA28" s="411"/>
      <c r="BB28" s="412"/>
      <c r="BC28" s="419" t="s">
        <v>48</v>
      </c>
      <c r="BD28" s="420"/>
      <c r="BE28" s="420"/>
      <c r="BF28" s="420"/>
      <c r="BG28" s="420"/>
      <c r="BH28" s="420"/>
      <c r="BI28" s="420"/>
      <c r="BJ28" s="420"/>
      <c r="BK28" s="420"/>
      <c r="BL28" s="420"/>
      <c r="BM28" s="421"/>
      <c r="BN28" s="422">
        <v>19024945</v>
      </c>
      <c r="BO28" s="423"/>
      <c r="BP28" s="423"/>
      <c r="BQ28" s="423"/>
      <c r="BR28" s="423"/>
      <c r="BS28" s="423"/>
      <c r="BT28" s="423"/>
      <c r="BU28" s="424"/>
      <c r="BV28" s="422">
        <v>17206579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40</v>
      </c>
      <c r="M29" s="404"/>
      <c r="N29" s="404"/>
      <c r="O29" s="404"/>
      <c r="P29" s="405"/>
      <c r="Q29" s="403">
        <v>6040</v>
      </c>
      <c r="R29" s="404"/>
      <c r="S29" s="404"/>
      <c r="T29" s="404"/>
      <c r="U29" s="404"/>
      <c r="V29" s="405"/>
      <c r="W29" s="470"/>
      <c r="X29" s="471"/>
      <c r="Y29" s="472"/>
      <c r="Z29" s="400" t="s">
        <v>185</v>
      </c>
      <c r="AA29" s="401"/>
      <c r="AB29" s="401"/>
      <c r="AC29" s="401"/>
      <c r="AD29" s="401"/>
      <c r="AE29" s="401"/>
      <c r="AF29" s="401"/>
      <c r="AG29" s="402"/>
      <c r="AH29" s="403">
        <v>2992</v>
      </c>
      <c r="AI29" s="404"/>
      <c r="AJ29" s="404"/>
      <c r="AK29" s="404"/>
      <c r="AL29" s="405"/>
      <c r="AM29" s="403">
        <v>9819519</v>
      </c>
      <c r="AN29" s="404"/>
      <c r="AO29" s="404"/>
      <c r="AP29" s="404"/>
      <c r="AQ29" s="404"/>
      <c r="AR29" s="405"/>
      <c r="AS29" s="403">
        <v>3282</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t="s">
        <v>127</v>
      </c>
      <c r="BO29" s="428"/>
      <c r="BP29" s="428"/>
      <c r="BQ29" s="428"/>
      <c r="BR29" s="428"/>
      <c r="BS29" s="428"/>
      <c r="BT29" s="428"/>
      <c r="BU29" s="429"/>
      <c r="BV29" s="427" t="s">
        <v>135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102.1</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12638398</v>
      </c>
      <c r="BO30" s="431"/>
      <c r="BP30" s="431"/>
      <c r="BQ30" s="431"/>
      <c r="BR30" s="431"/>
      <c r="BS30" s="431"/>
      <c r="BT30" s="431"/>
      <c r="BU30" s="432"/>
      <c r="BV30" s="430">
        <v>11375783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196</v>
      </c>
      <c r="V33" s="390"/>
      <c r="W33" s="389" t="s">
        <v>195</v>
      </c>
      <c r="X33" s="389"/>
      <c r="Y33" s="389"/>
      <c r="Z33" s="389"/>
      <c r="AA33" s="389"/>
      <c r="AB33" s="389"/>
      <c r="AC33" s="389"/>
      <c r="AD33" s="389"/>
      <c r="AE33" s="389"/>
      <c r="AF33" s="389"/>
      <c r="AG33" s="389"/>
      <c r="AH33" s="389"/>
      <c r="AI33" s="389"/>
      <c r="AJ33" s="389"/>
      <c r="AK33" s="389"/>
      <c r="AL33" s="215"/>
      <c r="AM33" s="390" t="s">
        <v>197</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197</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病院事業会計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市川市清掃公社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f t="shared" ref="CO35:CO43" si="3">IF(CQ35="","",CO34+1)</f>
        <v>14</v>
      </c>
      <c r="CP35" s="386"/>
      <c r="CQ35" s="385" t="str">
        <f>IF('各会計、関係団体の財政状況及び健全化判断比率'!BS8="","",'各会計、関係団体の財政状況及び健全化判断比率'!BS8)</f>
        <v>市川市花と緑のまちづくり財団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f t="shared" si="3"/>
        <v>15</v>
      </c>
      <c r="CP36" s="386"/>
      <c r="CQ36" s="385" t="str">
        <f>IF('各会計、関係団体の財政状況及び健全化判断比率'!BS9="","",'各会計、関係団体の財政状況及び健全化判断比率'!BS9)</f>
        <v>市川市文化振興財団</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f t="shared" si="3"/>
        <v>16</v>
      </c>
      <c r="CP37" s="386"/>
      <c r="CQ37" s="385" t="str">
        <f>IF('各会計、関係団体の財政状況及び健全化判断比率'!BS10="","",'各会計、関係団体の財政状況及び健全化判断比率'!BS10)</f>
        <v>本八幡ビル</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f t="shared" si="3"/>
        <v>17</v>
      </c>
      <c r="CP38" s="386"/>
      <c r="CQ38" s="385" t="str">
        <f>IF('各会計、関係団体の財政状況及び健全化判断比率'!BS11="","",'各会計、関係団体の財政状況及び健全化判断比率'!BS11)</f>
        <v>ジェイコム市川</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f t="shared" si="3"/>
        <v>18</v>
      </c>
      <c r="CP39" s="386"/>
      <c r="CQ39" s="385" t="str">
        <f>IF('各会計、関係団体の財政状況及び健全化判断比率'!BS12="","",'各会計、関係団体の財政状況及び健全化判断比率'!BS12)</f>
        <v>市川市土地開発公社</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tjfKgyui8h3clgL9o+ltkU9tNV2S3pR6Ch7e0SNE0mg/jJ0E1pLjZYNjf1wwvr+oxKJSPie3V6Vv71QOtiKOg==" saltValue="k66HoLPQ1ckPO0e5aUfO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554</v>
      </c>
      <c r="D34" s="1206"/>
      <c r="E34" s="1207"/>
      <c r="F34" s="32">
        <v>4.91</v>
      </c>
      <c r="G34" s="33">
        <v>5.87</v>
      </c>
      <c r="H34" s="33">
        <v>4.5599999999999996</v>
      </c>
      <c r="I34" s="33">
        <v>4.1900000000000004</v>
      </c>
      <c r="J34" s="34">
        <v>5.33</v>
      </c>
      <c r="K34" s="22"/>
      <c r="L34" s="22"/>
      <c r="M34" s="22"/>
      <c r="N34" s="22"/>
      <c r="O34" s="22"/>
      <c r="P34" s="22"/>
    </row>
    <row r="35" spans="1:16" ht="39" customHeight="1" x14ac:dyDescent="0.15">
      <c r="A35" s="22"/>
      <c r="B35" s="35"/>
      <c r="C35" s="1200" t="s">
        <v>555</v>
      </c>
      <c r="D35" s="1201"/>
      <c r="E35" s="1202"/>
      <c r="F35" s="36">
        <v>3.34</v>
      </c>
      <c r="G35" s="37">
        <v>3.05</v>
      </c>
      <c r="H35" s="37">
        <v>2.66</v>
      </c>
      <c r="I35" s="37">
        <v>2.4700000000000002</v>
      </c>
      <c r="J35" s="38">
        <v>2.13</v>
      </c>
      <c r="K35" s="22"/>
      <c r="L35" s="22"/>
      <c r="M35" s="22"/>
      <c r="N35" s="22"/>
      <c r="O35" s="22"/>
      <c r="P35" s="22"/>
    </row>
    <row r="36" spans="1:16" ht="39" customHeight="1" x14ac:dyDescent="0.15">
      <c r="A36" s="22"/>
      <c r="B36" s="35"/>
      <c r="C36" s="1200" t="s">
        <v>556</v>
      </c>
      <c r="D36" s="1201"/>
      <c r="E36" s="1202"/>
      <c r="F36" s="36" t="s">
        <v>505</v>
      </c>
      <c r="G36" s="37" t="s">
        <v>505</v>
      </c>
      <c r="H36" s="37" t="s">
        <v>505</v>
      </c>
      <c r="I36" s="37" t="s">
        <v>505</v>
      </c>
      <c r="J36" s="38">
        <v>0.46</v>
      </c>
      <c r="K36" s="22"/>
      <c r="L36" s="22"/>
      <c r="M36" s="22"/>
      <c r="N36" s="22"/>
      <c r="O36" s="22"/>
      <c r="P36" s="22"/>
    </row>
    <row r="37" spans="1:16" ht="39" customHeight="1" x14ac:dyDescent="0.15">
      <c r="A37" s="22"/>
      <c r="B37" s="35"/>
      <c r="C37" s="1200" t="s">
        <v>557</v>
      </c>
      <c r="D37" s="1201"/>
      <c r="E37" s="1202"/>
      <c r="F37" s="36">
        <v>0.37</v>
      </c>
      <c r="G37" s="37">
        <v>0.81</v>
      </c>
      <c r="H37" s="37">
        <v>0.53</v>
      </c>
      <c r="I37" s="37">
        <v>0.47</v>
      </c>
      <c r="J37" s="38">
        <v>0.36</v>
      </c>
      <c r="K37" s="22"/>
      <c r="L37" s="22"/>
      <c r="M37" s="22"/>
      <c r="N37" s="22"/>
      <c r="O37" s="22"/>
      <c r="P37" s="22"/>
    </row>
    <row r="38" spans="1:16" ht="39" customHeight="1" x14ac:dyDescent="0.15">
      <c r="A38" s="22"/>
      <c r="B38" s="35"/>
      <c r="C38" s="1200" t="s">
        <v>558</v>
      </c>
      <c r="D38" s="1201"/>
      <c r="E38" s="1202"/>
      <c r="F38" s="36">
        <v>1.73</v>
      </c>
      <c r="G38" s="37">
        <v>0.9</v>
      </c>
      <c r="H38" s="37">
        <v>0.82</v>
      </c>
      <c r="I38" s="37">
        <v>0.83</v>
      </c>
      <c r="J38" s="38">
        <v>0.21</v>
      </c>
      <c r="K38" s="22"/>
      <c r="L38" s="22"/>
      <c r="M38" s="22"/>
      <c r="N38" s="22"/>
      <c r="O38" s="22"/>
      <c r="P38" s="22"/>
    </row>
    <row r="39" spans="1:16" ht="39" customHeight="1" x14ac:dyDescent="0.15">
      <c r="A39" s="22"/>
      <c r="B39" s="35"/>
      <c r="C39" s="1200" t="s">
        <v>559</v>
      </c>
      <c r="D39" s="1201"/>
      <c r="E39" s="1202"/>
      <c r="F39" s="36">
        <v>0.01</v>
      </c>
      <c r="G39" s="37">
        <v>0.01</v>
      </c>
      <c r="H39" s="37">
        <v>0.01</v>
      </c>
      <c r="I39" s="37">
        <v>0.01</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560</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561</v>
      </c>
      <c r="D43" s="1204"/>
      <c r="E43" s="1205"/>
      <c r="F43" s="41">
        <v>0.25</v>
      </c>
      <c r="G43" s="42">
        <v>0.31</v>
      </c>
      <c r="H43" s="42">
        <v>0.28999999999999998</v>
      </c>
      <c r="I43" s="42">
        <v>2.1800000000000002</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tYpfF0s0CxhkMMYW7mIT7lUmd8ZUN+6wZTzQ7lLhl0lDrIyx+PIlJxvqUyk/bmLnJahmSB2FciXJRnTXIgeYw==" saltValue="Qv4uScvmhbWSkxOS+GX9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8384</v>
      </c>
      <c r="L45" s="60">
        <v>7090</v>
      </c>
      <c r="M45" s="60">
        <v>7575</v>
      </c>
      <c r="N45" s="60">
        <v>7623</v>
      </c>
      <c r="O45" s="61">
        <v>8221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505</v>
      </c>
      <c r="L46" s="64" t="s">
        <v>505</v>
      </c>
      <c r="M46" s="64" t="s">
        <v>505</v>
      </c>
      <c r="N46" s="64">
        <v>83</v>
      </c>
      <c r="O46" s="65" t="s">
        <v>505</v>
      </c>
      <c r="P46" s="48"/>
      <c r="Q46" s="48"/>
      <c r="R46" s="48"/>
      <c r="S46" s="48"/>
      <c r="T46" s="48"/>
      <c r="U46" s="48"/>
    </row>
    <row r="47" spans="1:21" ht="30.75" customHeight="1" x14ac:dyDescent="0.15">
      <c r="A47" s="48"/>
      <c r="B47" s="1228"/>
      <c r="C47" s="1229"/>
      <c r="D47" s="62"/>
      <c r="E47" s="1210" t="s">
        <v>14</v>
      </c>
      <c r="F47" s="1210"/>
      <c r="G47" s="1210"/>
      <c r="H47" s="1210"/>
      <c r="I47" s="1210"/>
      <c r="J47" s="1211"/>
      <c r="K47" s="63">
        <v>67</v>
      </c>
      <c r="L47" s="64">
        <v>50</v>
      </c>
      <c r="M47" s="64">
        <v>33</v>
      </c>
      <c r="N47" s="64">
        <v>17</v>
      </c>
      <c r="O47" s="65" t="s">
        <v>505</v>
      </c>
      <c r="P47" s="48"/>
      <c r="Q47" s="48"/>
      <c r="R47" s="48"/>
      <c r="S47" s="48"/>
      <c r="T47" s="48"/>
      <c r="U47" s="48"/>
    </row>
    <row r="48" spans="1:21" ht="30.75" customHeight="1" x14ac:dyDescent="0.15">
      <c r="A48" s="48"/>
      <c r="B48" s="1228"/>
      <c r="C48" s="1229"/>
      <c r="D48" s="62"/>
      <c r="E48" s="1210" t="s">
        <v>15</v>
      </c>
      <c r="F48" s="1210"/>
      <c r="G48" s="1210"/>
      <c r="H48" s="1210"/>
      <c r="I48" s="1210"/>
      <c r="J48" s="1211"/>
      <c r="K48" s="63">
        <v>1412</v>
      </c>
      <c r="L48" s="64">
        <v>1483</v>
      </c>
      <c r="M48" s="64">
        <v>1302</v>
      </c>
      <c r="N48" s="64">
        <v>1316</v>
      </c>
      <c r="O48" s="65">
        <v>1283</v>
      </c>
      <c r="P48" s="48"/>
      <c r="Q48" s="48"/>
      <c r="R48" s="48"/>
      <c r="S48" s="48"/>
      <c r="T48" s="48"/>
      <c r="U48" s="48"/>
    </row>
    <row r="49" spans="1:21" ht="30.75" customHeight="1" x14ac:dyDescent="0.15">
      <c r="A49" s="48"/>
      <c r="B49" s="1228"/>
      <c r="C49" s="1229"/>
      <c r="D49" s="62"/>
      <c r="E49" s="1210" t="s">
        <v>16</v>
      </c>
      <c r="F49" s="1210"/>
      <c r="G49" s="1210"/>
      <c r="H49" s="1210"/>
      <c r="I49" s="1210"/>
      <c r="J49" s="1211"/>
      <c r="K49" s="63" t="s">
        <v>505</v>
      </c>
      <c r="L49" s="64" t="s">
        <v>505</v>
      </c>
      <c r="M49" s="64" t="s">
        <v>505</v>
      </c>
      <c r="N49" s="64" t="s">
        <v>505</v>
      </c>
      <c r="O49" s="65" t="s">
        <v>505</v>
      </c>
      <c r="P49" s="48"/>
      <c r="Q49" s="48"/>
      <c r="R49" s="48"/>
      <c r="S49" s="48"/>
      <c r="T49" s="48"/>
      <c r="U49" s="48"/>
    </row>
    <row r="50" spans="1:21" ht="30.75" customHeight="1" x14ac:dyDescent="0.15">
      <c r="A50" s="48"/>
      <c r="B50" s="1228"/>
      <c r="C50" s="1229"/>
      <c r="D50" s="62"/>
      <c r="E50" s="1210" t="s">
        <v>17</v>
      </c>
      <c r="F50" s="1210"/>
      <c r="G50" s="1210"/>
      <c r="H50" s="1210"/>
      <c r="I50" s="1210"/>
      <c r="J50" s="1211"/>
      <c r="K50" s="63">
        <v>1469</v>
      </c>
      <c r="L50" s="64">
        <v>1880</v>
      </c>
      <c r="M50" s="64">
        <v>1941</v>
      </c>
      <c r="N50" s="64">
        <v>2232</v>
      </c>
      <c r="O50" s="65">
        <v>1663</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11855</v>
      </c>
      <c r="L52" s="64">
        <v>10482</v>
      </c>
      <c r="M52" s="64">
        <v>10267</v>
      </c>
      <c r="N52" s="64">
        <v>10159</v>
      </c>
      <c r="O52" s="65">
        <v>9681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-523</v>
      </c>
      <c r="L53" s="69">
        <v>21</v>
      </c>
      <c r="M53" s="69">
        <v>584</v>
      </c>
      <c r="N53" s="69">
        <v>1112</v>
      </c>
      <c r="O53" s="70">
        <v>1486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16" t="s">
        <v>25</v>
      </c>
      <c r="C57" s="1217"/>
      <c r="D57" s="1220" t="s">
        <v>26</v>
      </c>
      <c r="E57" s="1221"/>
      <c r="F57" s="1221"/>
      <c r="G57" s="1221"/>
      <c r="H57" s="1221"/>
      <c r="I57" s="1221"/>
      <c r="J57" s="1222"/>
      <c r="K57" s="82">
        <v>214</v>
      </c>
      <c r="L57" s="83">
        <v>214</v>
      </c>
      <c r="M57" s="83">
        <v>215</v>
      </c>
      <c r="N57" s="83" t="s">
        <v>505</v>
      </c>
      <c r="O57" s="84" t="s">
        <v>505</v>
      </c>
    </row>
    <row r="58" spans="1:21" ht="31.5" customHeight="1" thickBot="1" x14ac:dyDescent="0.2">
      <c r="B58" s="1218"/>
      <c r="C58" s="1219"/>
      <c r="D58" s="1223" t="s">
        <v>27</v>
      </c>
      <c r="E58" s="1224"/>
      <c r="F58" s="1224"/>
      <c r="G58" s="1224"/>
      <c r="H58" s="1224"/>
      <c r="I58" s="1224"/>
      <c r="J58" s="1225"/>
      <c r="K58" s="85">
        <v>167</v>
      </c>
      <c r="L58" s="86">
        <v>150</v>
      </c>
      <c r="M58" s="86">
        <v>117</v>
      </c>
      <c r="N58" s="86">
        <v>67</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a0gI+BLCjGU8Z195NqZaU0syJDwaKgDlB9jiaeglgC6rja90nkcLh25CGTBy0ThUGEg6bb7ZPO7uwuQa6QOXw==" saltValue="DXGzA3zoCBCnQYRwGoCT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6" t="s">
        <v>30</v>
      </c>
      <c r="C41" s="1247"/>
      <c r="D41" s="101"/>
      <c r="E41" s="1248" t="s">
        <v>31</v>
      </c>
      <c r="F41" s="1248"/>
      <c r="G41" s="1248"/>
      <c r="H41" s="1249"/>
      <c r="I41" s="102">
        <v>61961</v>
      </c>
      <c r="J41" s="103">
        <v>60294</v>
      </c>
      <c r="K41" s="103">
        <v>60022</v>
      </c>
      <c r="L41" s="103">
        <v>61690</v>
      </c>
      <c r="M41" s="104">
        <v>57368</v>
      </c>
    </row>
    <row r="42" spans="2:13" ht="27.75" customHeight="1" x14ac:dyDescent="0.15">
      <c r="B42" s="1236"/>
      <c r="C42" s="1237"/>
      <c r="D42" s="105"/>
      <c r="E42" s="1240" t="s">
        <v>32</v>
      </c>
      <c r="F42" s="1240"/>
      <c r="G42" s="1240"/>
      <c r="H42" s="1241"/>
      <c r="I42" s="106">
        <v>8655</v>
      </c>
      <c r="J42" s="107">
        <v>7304</v>
      </c>
      <c r="K42" s="107">
        <v>5974</v>
      </c>
      <c r="L42" s="107">
        <v>4943</v>
      </c>
      <c r="M42" s="108">
        <v>6419</v>
      </c>
    </row>
    <row r="43" spans="2:13" ht="27.75" customHeight="1" x14ac:dyDescent="0.15">
      <c r="B43" s="1236"/>
      <c r="C43" s="1237"/>
      <c r="D43" s="105"/>
      <c r="E43" s="1240" t="s">
        <v>33</v>
      </c>
      <c r="F43" s="1240"/>
      <c r="G43" s="1240"/>
      <c r="H43" s="1241"/>
      <c r="I43" s="106">
        <v>14986</v>
      </c>
      <c r="J43" s="107">
        <v>15898</v>
      </c>
      <c r="K43" s="107">
        <v>15507</v>
      </c>
      <c r="L43" s="107">
        <v>16154</v>
      </c>
      <c r="M43" s="108">
        <v>15972</v>
      </c>
    </row>
    <row r="44" spans="2:13" ht="27.75" customHeight="1" x14ac:dyDescent="0.15">
      <c r="B44" s="1236"/>
      <c r="C44" s="1237"/>
      <c r="D44" s="105"/>
      <c r="E44" s="1240" t="s">
        <v>34</v>
      </c>
      <c r="F44" s="1240"/>
      <c r="G44" s="1240"/>
      <c r="H44" s="1241"/>
      <c r="I44" s="106" t="s">
        <v>505</v>
      </c>
      <c r="J44" s="107" t="s">
        <v>505</v>
      </c>
      <c r="K44" s="107" t="s">
        <v>505</v>
      </c>
      <c r="L44" s="107" t="s">
        <v>505</v>
      </c>
      <c r="M44" s="108" t="s">
        <v>505</v>
      </c>
    </row>
    <row r="45" spans="2:13" ht="27.75" customHeight="1" x14ac:dyDescent="0.15">
      <c r="B45" s="1236"/>
      <c r="C45" s="1237"/>
      <c r="D45" s="105"/>
      <c r="E45" s="1240" t="s">
        <v>35</v>
      </c>
      <c r="F45" s="1240"/>
      <c r="G45" s="1240"/>
      <c r="H45" s="1241"/>
      <c r="I45" s="106">
        <v>29460</v>
      </c>
      <c r="J45" s="107">
        <v>27296</v>
      </c>
      <c r="K45" s="107">
        <v>25967</v>
      </c>
      <c r="L45" s="107">
        <v>25080</v>
      </c>
      <c r="M45" s="108">
        <v>23591</v>
      </c>
    </row>
    <row r="46" spans="2:13" ht="27.75" customHeight="1" x14ac:dyDescent="0.15">
      <c r="B46" s="1236"/>
      <c r="C46" s="1237"/>
      <c r="D46" s="109"/>
      <c r="E46" s="1240" t="s">
        <v>36</v>
      </c>
      <c r="F46" s="1240"/>
      <c r="G46" s="1240"/>
      <c r="H46" s="1241"/>
      <c r="I46" s="106">
        <v>22</v>
      </c>
      <c r="J46" s="107">
        <v>10</v>
      </c>
      <c r="K46" s="107">
        <v>12</v>
      </c>
      <c r="L46" s="107">
        <v>33</v>
      </c>
      <c r="M46" s="108">
        <v>20</v>
      </c>
    </row>
    <row r="47" spans="2:13" ht="27.75" customHeight="1" x14ac:dyDescent="0.15">
      <c r="B47" s="1236"/>
      <c r="C47" s="1237"/>
      <c r="D47" s="110"/>
      <c r="E47" s="1250" t="s">
        <v>37</v>
      </c>
      <c r="F47" s="1251"/>
      <c r="G47" s="1251"/>
      <c r="H47" s="1252"/>
      <c r="I47" s="106" t="s">
        <v>505</v>
      </c>
      <c r="J47" s="107" t="s">
        <v>505</v>
      </c>
      <c r="K47" s="107" t="s">
        <v>505</v>
      </c>
      <c r="L47" s="107" t="s">
        <v>505</v>
      </c>
      <c r="M47" s="108" t="s">
        <v>505</v>
      </c>
    </row>
    <row r="48" spans="2:13" ht="27.75" customHeight="1" x14ac:dyDescent="0.15">
      <c r="B48" s="1236"/>
      <c r="C48" s="1237"/>
      <c r="D48" s="105"/>
      <c r="E48" s="1240" t="s">
        <v>38</v>
      </c>
      <c r="F48" s="1240"/>
      <c r="G48" s="1240"/>
      <c r="H48" s="1241"/>
      <c r="I48" s="106" t="s">
        <v>505</v>
      </c>
      <c r="J48" s="107" t="s">
        <v>505</v>
      </c>
      <c r="K48" s="107" t="s">
        <v>505</v>
      </c>
      <c r="L48" s="107" t="s">
        <v>505</v>
      </c>
      <c r="M48" s="108" t="s">
        <v>505</v>
      </c>
    </row>
    <row r="49" spans="2:13" ht="27.75" customHeight="1" x14ac:dyDescent="0.15">
      <c r="B49" s="1238"/>
      <c r="C49" s="1239"/>
      <c r="D49" s="105"/>
      <c r="E49" s="1240" t="s">
        <v>39</v>
      </c>
      <c r="F49" s="1240"/>
      <c r="G49" s="1240"/>
      <c r="H49" s="1241"/>
      <c r="I49" s="106" t="s">
        <v>505</v>
      </c>
      <c r="J49" s="107" t="s">
        <v>505</v>
      </c>
      <c r="K49" s="107" t="s">
        <v>505</v>
      </c>
      <c r="L49" s="107" t="s">
        <v>505</v>
      </c>
      <c r="M49" s="108" t="s">
        <v>505</v>
      </c>
    </row>
    <row r="50" spans="2:13" ht="27.75" customHeight="1" x14ac:dyDescent="0.15">
      <c r="B50" s="1234" t="s">
        <v>40</v>
      </c>
      <c r="C50" s="1235"/>
      <c r="D50" s="111"/>
      <c r="E50" s="1240" t="s">
        <v>41</v>
      </c>
      <c r="F50" s="1240"/>
      <c r="G50" s="1240"/>
      <c r="H50" s="1241"/>
      <c r="I50" s="106">
        <v>21906</v>
      </c>
      <c r="J50" s="107">
        <v>26376</v>
      </c>
      <c r="K50" s="107">
        <v>30247</v>
      </c>
      <c r="L50" s="107">
        <v>31840</v>
      </c>
      <c r="M50" s="108">
        <v>35072</v>
      </c>
    </row>
    <row r="51" spans="2:13" ht="27.75" customHeight="1" x14ac:dyDescent="0.15">
      <c r="B51" s="1236"/>
      <c r="C51" s="1237"/>
      <c r="D51" s="105"/>
      <c r="E51" s="1240" t="s">
        <v>42</v>
      </c>
      <c r="F51" s="1240"/>
      <c r="G51" s="1240"/>
      <c r="H51" s="1241"/>
      <c r="I51" s="106">
        <v>33353</v>
      </c>
      <c r="J51" s="107">
        <v>32926</v>
      </c>
      <c r="K51" s="107">
        <v>32544</v>
      </c>
      <c r="L51" s="107">
        <v>31452</v>
      </c>
      <c r="M51" s="108">
        <v>30208</v>
      </c>
    </row>
    <row r="52" spans="2:13" ht="27.75" customHeight="1" x14ac:dyDescent="0.15">
      <c r="B52" s="1238"/>
      <c r="C52" s="1239"/>
      <c r="D52" s="105"/>
      <c r="E52" s="1240" t="s">
        <v>43</v>
      </c>
      <c r="F52" s="1240"/>
      <c r="G52" s="1240"/>
      <c r="H52" s="1241"/>
      <c r="I52" s="106">
        <v>65748</v>
      </c>
      <c r="J52" s="107">
        <v>63821</v>
      </c>
      <c r="K52" s="107">
        <v>57959</v>
      </c>
      <c r="L52" s="107">
        <v>56182</v>
      </c>
      <c r="M52" s="108">
        <v>52919</v>
      </c>
    </row>
    <row r="53" spans="2:13" ht="27.75" customHeight="1" thickBot="1" x14ac:dyDescent="0.2">
      <c r="B53" s="1242" t="s">
        <v>44</v>
      </c>
      <c r="C53" s="1243"/>
      <c r="D53" s="112"/>
      <c r="E53" s="1244" t="s">
        <v>45</v>
      </c>
      <c r="F53" s="1244"/>
      <c r="G53" s="1244"/>
      <c r="H53" s="1245"/>
      <c r="I53" s="113">
        <v>-5923</v>
      </c>
      <c r="J53" s="114">
        <v>-12322</v>
      </c>
      <c r="K53" s="114">
        <v>-13268</v>
      </c>
      <c r="L53" s="114">
        <v>-11575</v>
      </c>
      <c r="M53" s="115">
        <v>-14829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hFZs5f7xbjMnHmTcHe0hhsVufgfAl2efkSGF7tPpEqTUyTByQ5LCv7nrNyZ+RVOJ1TU9P6D+vv1VEofrYsvrA==" saltValue="EKFSKhsimr2cCczm4SSU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15190</v>
      </c>
      <c r="G55" s="127">
        <v>17207</v>
      </c>
      <c r="H55" s="128">
        <v>19025</v>
      </c>
    </row>
    <row r="56" spans="2:8" ht="52.5" customHeight="1" x14ac:dyDescent="0.15">
      <c r="B56" s="129"/>
      <c r="C56" s="1263" t="s">
        <v>49</v>
      </c>
      <c r="D56" s="1263"/>
      <c r="E56" s="1264"/>
      <c r="F56" s="130" t="s">
        <v>505</v>
      </c>
      <c r="G56" s="130" t="s">
        <v>505</v>
      </c>
      <c r="H56" s="131" t="s">
        <v>505</v>
      </c>
    </row>
    <row r="57" spans="2:8" ht="53.25" customHeight="1" x14ac:dyDescent="0.15">
      <c r="B57" s="129"/>
      <c r="C57" s="1265" t="s">
        <v>50</v>
      </c>
      <c r="D57" s="1265"/>
      <c r="E57" s="1266"/>
      <c r="F57" s="132">
        <v>11926</v>
      </c>
      <c r="G57" s="132">
        <v>11376</v>
      </c>
      <c r="H57" s="133">
        <v>12638</v>
      </c>
    </row>
    <row r="58" spans="2:8" ht="45.75" customHeight="1" x14ac:dyDescent="0.15">
      <c r="B58" s="134"/>
      <c r="C58" s="1253" t="s">
        <v>580</v>
      </c>
      <c r="D58" s="1254"/>
      <c r="E58" s="1255"/>
      <c r="F58" s="135">
        <v>2794</v>
      </c>
      <c r="G58" s="135">
        <v>3740</v>
      </c>
      <c r="H58" s="136">
        <v>5021</v>
      </c>
    </row>
    <row r="59" spans="2:8" ht="45.75" customHeight="1" x14ac:dyDescent="0.15">
      <c r="B59" s="134"/>
      <c r="C59" s="1253" t="s">
        <v>581</v>
      </c>
      <c r="D59" s="1254"/>
      <c r="E59" s="1255"/>
      <c r="F59" s="135">
        <v>3764</v>
      </c>
      <c r="G59" s="135">
        <v>3768</v>
      </c>
      <c r="H59" s="136">
        <v>3773</v>
      </c>
    </row>
    <row r="60" spans="2:8" ht="45.75" customHeight="1" x14ac:dyDescent="0.15">
      <c r="B60" s="134"/>
      <c r="C60" s="1253" t="s">
        <v>582</v>
      </c>
      <c r="D60" s="1254"/>
      <c r="E60" s="1255"/>
      <c r="F60" s="135">
        <v>4554</v>
      </c>
      <c r="G60" s="135">
        <v>3060</v>
      </c>
      <c r="H60" s="136">
        <v>3063</v>
      </c>
    </row>
    <row r="61" spans="2:8" ht="45.75" customHeight="1" x14ac:dyDescent="0.15">
      <c r="B61" s="134"/>
      <c r="C61" s="1253" t="s">
        <v>583</v>
      </c>
      <c r="D61" s="1254"/>
      <c r="E61" s="1255"/>
      <c r="F61" s="135">
        <v>318</v>
      </c>
      <c r="G61" s="135">
        <v>298</v>
      </c>
      <c r="H61" s="136">
        <v>279</v>
      </c>
    </row>
    <row r="62" spans="2:8" ht="45.75" customHeight="1" thickBot="1" x14ac:dyDescent="0.2">
      <c r="B62" s="137"/>
      <c r="C62" s="1256" t="s">
        <v>584</v>
      </c>
      <c r="D62" s="1257"/>
      <c r="E62" s="1258"/>
      <c r="F62" s="138">
        <v>168</v>
      </c>
      <c r="G62" s="138">
        <v>184</v>
      </c>
      <c r="H62" s="139">
        <v>185</v>
      </c>
    </row>
    <row r="63" spans="2:8" ht="52.5" customHeight="1" thickBot="1" x14ac:dyDescent="0.2">
      <c r="B63" s="140"/>
      <c r="C63" s="1259" t="s">
        <v>51</v>
      </c>
      <c r="D63" s="1259"/>
      <c r="E63" s="1260"/>
      <c r="F63" s="141">
        <v>27116</v>
      </c>
      <c r="G63" s="141">
        <v>28582</v>
      </c>
      <c r="H63" s="142">
        <v>31663</v>
      </c>
    </row>
    <row r="64" spans="2:8" ht="15" customHeight="1" x14ac:dyDescent="0.15"/>
    <row r="65" ht="0" hidden="1" customHeight="1" x14ac:dyDescent="0.15"/>
    <row r="66" ht="0" hidden="1" customHeight="1" x14ac:dyDescent="0.15"/>
  </sheetData>
  <sheetProtection algorithmName="SHA-512" hashValue="M3mmShNN59T9+rtOWhf1E5rSW3AhxGtrULMSYQ/rL3uVyQBV64F0Pu2+VdmscZRohHGI6orlq49WJ7UbZmiBzA==" saltValue="CJxg/HTGLTGK4A1XyAJi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20290</v>
      </c>
      <c r="E3" s="161"/>
      <c r="F3" s="162">
        <v>45117</v>
      </c>
      <c r="G3" s="163"/>
      <c r="H3" s="164"/>
    </row>
    <row r="4" spans="1:8" x14ac:dyDescent="0.15">
      <c r="A4" s="165"/>
      <c r="B4" s="166"/>
      <c r="C4" s="167"/>
      <c r="D4" s="168">
        <v>14744</v>
      </c>
      <c r="E4" s="169"/>
      <c r="F4" s="170">
        <v>25589</v>
      </c>
      <c r="G4" s="171"/>
      <c r="H4" s="172"/>
    </row>
    <row r="5" spans="1:8" x14ac:dyDescent="0.15">
      <c r="A5" s="153" t="s">
        <v>540</v>
      </c>
      <c r="B5" s="158"/>
      <c r="C5" s="159"/>
      <c r="D5" s="160">
        <v>24929</v>
      </c>
      <c r="E5" s="161"/>
      <c r="F5" s="162">
        <v>39951</v>
      </c>
      <c r="G5" s="163"/>
      <c r="H5" s="164"/>
    </row>
    <row r="6" spans="1:8" x14ac:dyDescent="0.15">
      <c r="A6" s="165"/>
      <c r="B6" s="166"/>
      <c r="C6" s="167"/>
      <c r="D6" s="168">
        <v>21537</v>
      </c>
      <c r="E6" s="169"/>
      <c r="F6" s="170">
        <v>22555</v>
      </c>
      <c r="G6" s="171"/>
      <c r="H6" s="172"/>
    </row>
    <row r="7" spans="1:8" x14ac:dyDescent="0.15">
      <c r="A7" s="153" t="s">
        <v>541</v>
      </c>
      <c r="B7" s="158"/>
      <c r="C7" s="159"/>
      <c r="D7" s="160">
        <v>25864</v>
      </c>
      <c r="E7" s="161"/>
      <c r="F7" s="162">
        <v>39893</v>
      </c>
      <c r="G7" s="163"/>
      <c r="H7" s="164"/>
    </row>
    <row r="8" spans="1:8" x14ac:dyDescent="0.15">
      <c r="A8" s="165"/>
      <c r="B8" s="166"/>
      <c r="C8" s="167"/>
      <c r="D8" s="168">
        <v>23140</v>
      </c>
      <c r="E8" s="169"/>
      <c r="F8" s="170">
        <v>26170</v>
      </c>
      <c r="G8" s="171"/>
      <c r="H8" s="172"/>
    </row>
    <row r="9" spans="1:8" x14ac:dyDescent="0.15">
      <c r="A9" s="153" t="s">
        <v>542</v>
      </c>
      <c r="B9" s="158"/>
      <c r="C9" s="159"/>
      <c r="D9" s="160">
        <v>42346</v>
      </c>
      <c r="E9" s="161"/>
      <c r="F9" s="162">
        <v>41080</v>
      </c>
      <c r="G9" s="163"/>
      <c r="H9" s="164"/>
    </row>
    <row r="10" spans="1:8" x14ac:dyDescent="0.15">
      <c r="A10" s="165"/>
      <c r="B10" s="166"/>
      <c r="C10" s="167"/>
      <c r="D10" s="168">
        <v>37050</v>
      </c>
      <c r="E10" s="169"/>
      <c r="F10" s="170">
        <v>27265</v>
      </c>
      <c r="G10" s="171"/>
      <c r="H10" s="172"/>
    </row>
    <row r="11" spans="1:8" x14ac:dyDescent="0.15">
      <c r="A11" s="153" t="s">
        <v>543</v>
      </c>
      <c r="B11" s="158"/>
      <c r="C11" s="159"/>
      <c r="D11" s="160">
        <v>21936</v>
      </c>
      <c r="E11" s="161"/>
      <c r="F11" s="162">
        <v>33173</v>
      </c>
      <c r="G11" s="163"/>
      <c r="H11" s="164"/>
    </row>
    <row r="12" spans="1:8" x14ac:dyDescent="0.15">
      <c r="A12" s="165"/>
      <c r="B12" s="166"/>
      <c r="C12" s="173"/>
      <c r="D12" s="168">
        <v>19411</v>
      </c>
      <c r="E12" s="169"/>
      <c r="F12" s="170">
        <v>20353</v>
      </c>
      <c r="G12" s="171"/>
      <c r="H12" s="172"/>
    </row>
    <row r="13" spans="1:8" x14ac:dyDescent="0.15">
      <c r="A13" s="153"/>
      <c r="B13" s="158"/>
      <c r="C13" s="174"/>
      <c r="D13" s="175">
        <v>27073</v>
      </c>
      <c r="E13" s="176"/>
      <c r="F13" s="177">
        <v>39843</v>
      </c>
      <c r="G13" s="178"/>
      <c r="H13" s="164"/>
    </row>
    <row r="14" spans="1:8" x14ac:dyDescent="0.15">
      <c r="A14" s="165"/>
      <c r="B14" s="166"/>
      <c r="C14" s="167"/>
      <c r="D14" s="168">
        <v>23176</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4.92</v>
      </c>
      <c r="C19" s="179">
        <f>ROUND(VALUE(SUBSTITUTE(実質収支比率等に係る経年分析!G$48,"▲","-")),2)</f>
        <v>5.88</v>
      </c>
      <c r="D19" s="179">
        <f>ROUND(VALUE(SUBSTITUTE(実質収支比率等に係る経年分析!H$48,"▲","-")),2)</f>
        <v>4.57</v>
      </c>
      <c r="E19" s="179">
        <f>ROUND(VALUE(SUBSTITUTE(実質収支比率等に係る経年分析!I$48,"▲","-")),2)</f>
        <v>4.1900000000000004</v>
      </c>
      <c r="F19" s="179">
        <f>ROUND(VALUE(SUBSTITUTE(実質収支比率等に係る経年分析!J$48,"▲","-")),2)</f>
        <v>5.33</v>
      </c>
    </row>
    <row r="20" spans="1:11" x14ac:dyDescent="0.15">
      <c r="A20" s="179" t="s">
        <v>55</v>
      </c>
      <c r="B20" s="179">
        <f>ROUND(VALUE(SUBSTITUTE(実質収支比率等に係る経年分析!F$47,"▲","-")),2)</f>
        <v>13.72</v>
      </c>
      <c r="C20" s="179">
        <f>ROUND(VALUE(SUBSTITUTE(実質収支比率等に係る経年分析!G$47,"▲","-")),2)</f>
        <v>15.71</v>
      </c>
      <c r="D20" s="179">
        <f>ROUND(VALUE(SUBSTITUTE(実質収支比率等に係る経年分析!H$47,"▲","-")),2)</f>
        <v>18.23</v>
      </c>
      <c r="E20" s="179">
        <f>ROUND(VALUE(SUBSTITUTE(実質収支比率等に係る経年分析!I$47,"▲","-")),2)</f>
        <v>20.420000000000002</v>
      </c>
      <c r="F20" s="179">
        <f>ROUND(VALUE(SUBSTITUTE(実質収支比率等に係る経年分析!J$47,"▲","-")),2)</f>
        <v>22</v>
      </c>
    </row>
    <row r="21" spans="1:11" x14ac:dyDescent="0.15">
      <c r="A21" s="179" t="s">
        <v>56</v>
      </c>
      <c r="B21" s="179">
        <f>IF(ISNUMBER(VALUE(SUBSTITUTE(実質収支比率等に係る経年分析!F$49,"▲","-"))),ROUND(VALUE(SUBSTITUTE(実質収支比率等に係る経年分析!F$49,"▲","-")),2),NA())</f>
        <v>0.76</v>
      </c>
      <c r="C21" s="179">
        <f>IF(ISNUMBER(VALUE(SUBSTITUTE(実質収支比率等に係る経年分析!G$49,"▲","-"))),ROUND(VALUE(SUBSTITUTE(実質収支比率等に係る経年分析!G$49,"▲","-")),2),NA())</f>
        <v>1.1399999999999999</v>
      </c>
      <c r="D21" s="179">
        <f>IF(ISNUMBER(VALUE(SUBSTITUTE(実質収支比率等に係る経年分析!H$49,"▲","-"))),ROUND(VALUE(SUBSTITUTE(実質収支比率等に係る経年分析!H$49,"▲","-")),2),NA())</f>
        <v>-1.07</v>
      </c>
      <c r="E21" s="179">
        <f>IF(ISNUMBER(VALUE(SUBSTITUTE(実質収支比率等に係る経年分析!I$49,"▲","-"))),ROUND(VALUE(SUBSTITUTE(実質収支比率等に係る経年分析!I$49,"▲","-")),2),NA())</f>
        <v>0.28999999999999998</v>
      </c>
      <c r="F21" s="179">
        <f>IF(ISNUMBER(VALUE(SUBSTITUTE(実質収支比率等に係る経年分析!J$49,"▲","-"))),ROUND(VALUE(SUBSTITUTE(実質収支比率等に係る経年分析!J$49,"▲","-")),2),NA())</f>
        <v>1.27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0.28999999999999998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2.1800000000000002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0.36</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0.46</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2.4700000000000002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2.13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4.1900000000000004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11855</v>
      </c>
      <c r="E42" s="181"/>
      <c r="F42" s="181"/>
      <c r="G42" s="181">
        <f>'実質公債費比率（分子）の構造'!L$52</f>
        <v>10482</v>
      </c>
      <c r="H42" s="181"/>
      <c r="I42" s="181"/>
      <c r="J42" s="181">
        <f>'実質公債費比率（分子）の構造'!M$52</f>
        <v>10267</v>
      </c>
      <c r="K42" s="181"/>
      <c r="L42" s="181"/>
      <c r="M42" s="181">
        <f>'実質公債費比率（分子）の構造'!N$52</f>
        <v>10159</v>
      </c>
      <c r="N42" s="181"/>
      <c r="O42" s="181"/>
      <c r="P42" s="181">
        <f>'実質公債費比率（分子）の構造'!O$52</f>
        <v>9681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1469</v>
      </c>
      <c r="C44" s="181"/>
      <c r="D44" s="181"/>
      <c r="E44" s="181">
        <f>'実質公債費比率（分子）の構造'!L$50</f>
        <v>1880</v>
      </c>
      <c r="F44" s="181"/>
      <c r="G44" s="181"/>
      <c r="H44" s="181">
        <f>'実質公債費比率（分子）の構造'!M$50</f>
        <v>1941</v>
      </c>
      <c r="I44" s="181"/>
      <c r="J44" s="181"/>
      <c r="K44" s="181">
        <f>'実質公債費比率（分子）の構造'!N$50</f>
        <v>2232</v>
      </c>
      <c r="L44" s="181"/>
      <c r="M44" s="181"/>
      <c r="N44" s="181">
        <f>'実質公債費比率（分子）の構造'!O$50</f>
        <v>1663</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1412</v>
      </c>
      <c r="C46" s="181"/>
      <c r="D46" s="181"/>
      <c r="E46" s="181">
        <f>'実質公債費比率（分子）の構造'!L$48</f>
        <v>1483</v>
      </c>
      <c r="F46" s="181"/>
      <c r="G46" s="181"/>
      <c r="H46" s="181">
        <f>'実質公債費比率（分子）の構造'!M$48</f>
        <v>1302</v>
      </c>
      <c r="I46" s="181"/>
      <c r="J46" s="181"/>
      <c r="K46" s="181">
        <f>'実質公債費比率（分子）の構造'!N$48</f>
        <v>1316</v>
      </c>
      <c r="L46" s="181"/>
      <c r="M46" s="181"/>
      <c r="N46" s="181">
        <f>'実質公債費比率（分子）の構造'!O$48</f>
        <v>1283</v>
      </c>
      <c r="O46" s="181"/>
      <c r="P46" s="181"/>
    </row>
    <row r="47" spans="1:16" x14ac:dyDescent="0.15">
      <c r="A47" s="181" t="s">
        <v>68</v>
      </c>
      <c r="B47" s="181">
        <f>'実質公債費比率（分子）の構造'!K$47</f>
        <v>67</v>
      </c>
      <c r="C47" s="181"/>
      <c r="D47" s="181"/>
      <c r="E47" s="181">
        <f>'実質公債費比率（分子）の構造'!L$47</f>
        <v>50</v>
      </c>
      <c r="F47" s="181"/>
      <c r="G47" s="181"/>
      <c r="H47" s="181">
        <f>'実質公債費比率（分子）の構造'!M$47</f>
        <v>33</v>
      </c>
      <c r="I47" s="181"/>
      <c r="J47" s="181"/>
      <c r="K47" s="181">
        <f>'実質公債費比率（分子）の構造'!N$47</f>
        <v>17</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f>'実質公債費比率（分子）の構造'!N$46</f>
        <v>83</v>
      </c>
      <c r="L48" s="181"/>
      <c r="M48" s="181"/>
      <c r="N48" s="181" t="str">
        <f>'実質公債費比率（分子）の構造'!O$46</f>
        <v>-</v>
      </c>
      <c r="O48" s="181"/>
      <c r="P48" s="181"/>
    </row>
    <row r="49" spans="1:16" x14ac:dyDescent="0.15">
      <c r="A49" s="181" t="s">
        <v>70</v>
      </c>
      <c r="B49" s="181">
        <f>'実質公債費比率（分子）の構造'!K$45</f>
        <v>8384</v>
      </c>
      <c r="C49" s="181"/>
      <c r="D49" s="181"/>
      <c r="E49" s="181">
        <f>'実質公債費比率（分子）の構造'!L$45</f>
        <v>7090</v>
      </c>
      <c r="F49" s="181"/>
      <c r="G49" s="181"/>
      <c r="H49" s="181">
        <f>'実質公債費比率（分子）の構造'!M$45</f>
        <v>7575</v>
      </c>
      <c r="I49" s="181"/>
      <c r="J49" s="181"/>
      <c r="K49" s="181">
        <f>'実質公債費比率（分子）の構造'!N$45</f>
        <v>7623</v>
      </c>
      <c r="L49" s="181"/>
      <c r="M49" s="181"/>
      <c r="N49" s="181">
        <f>'実質公債費比率（分子）の構造'!O$45</f>
        <v>8221</v>
      </c>
      <c r="O49" s="181"/>
      <c r="P49" s="181"/>
    </row>
    <row r="50" spans="1:16" x14ac:dyDescent="0.15">
      <c r="A50" s="181" t="s">
        <v>71</v>
      </c>
      <c r="B50" s="181" t="e">
        <f>NA()</f>
        <v>#N/A</v>
      </c>
      <c r="C50" s="181">
        <f>IF(ISNUMBER('実質公債費比率（分子）の構造'!K$53),'実質公債費比率（分子）の構造'!K$53,NA())</f>
        <v>-523</v>
      </c>
      <c r="D50" s="181" t="e">
        <f>NA()</f>
        <v>#N/A</v>
      </c>
      <c r="E50" s="181" t="e">
        <f>NA()</f>
        <v>#N/A</v>
      </c>
      <c r="F50" s="181">
        <f>IF(ISNUMBER('実質公債費比率（分子）の構造'!L$53),'実質公債費比率（分子）の構造'!L$53,NA())</f>
        <v>21</v>
      </c>
      <c r="G50" s="181" t="e">
        <f>NA()</f>
        <v>#N/A</v>
      </c>
      <c r="H50" s="181" t="e">
        <f>NA()</f>
        <v>#N/A</v>
      </c>
      <c r="I50" s="181">
        <f>IF(ISNUMBER('実質公債費比率（分子）の構造'!M$53),'実質公債費比率（分子）の構造'!M$53,NA())</f>
        <v>584</v>
      </c>
      <c r="J50" s="181" t="e">
        <f>NA()</f>
        <v>#N/A</v>
      </c>
      <c r="K50" s="181" t="e">
        <f>NA()</f>
        <v>#N/A</v>
      </c>
      <c r="L50" s="181">
        <f>IF(ISNUMBER('実質公債費比率（分子）の構造'!N$53),'実質公債費比率（分子）の構造'!N$53,NA())</f>
        <v>1112</v>
      </c>
      <c r="M50" s="181" t="e">
        <f>NA()</f>
        <v>#N/A</v>
      </c>
      <c r="N50" s="181" t="e">
        <f>NA()</f>
        <v>#N/A</v>
      </c>
      <c r="O50" s="181">
        <f>IF(ISNUMBER('実質公債費比率（分子）の構造'!O$53),'実質公債費比率（分子）の構造'!O$53,NA())</f>
        <v>1486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65748</v>
      </c>
      <c r="E56" s="180"/>
      <c r="F56" s="180"/>
      <c r="G56" s="180">
        <f>'将来負担比率（分子）の構造'!J$52</f>
        <v>63821</v>
      </c>
      <c r="H56" s="180"/>
      <c r="I56" s="180"/>
      <c r="J56" s="180">
        <f>'将来負担比率（分子）の構造'!K$52</f>
        <v>57959</v>
      </c>
      <c r="K56" s="180"/>
      <c r="L56" s="180"/>
      <c r="M56" s="180">
        <f>'将来負担比率（分子）の構造'!L$52</f>
        <v>56182</v>
      </c>
      <c r="N56" s="180"/>
      <c r="O56" s="180"/>
      <c r="P56" s="180">
        <f>'将来負担比率（分子）の構造'!M$52</f>
        <v>52919</v>
      </c>
    </row>
    <row r="57" spans="1:16" x14ac:dyDescent="0.15">
      <c r="A57" s="180" t="s">
        <v>42</v>
      </c>
      <c r="B57" s="180"/>
      <c r="C57" s="180"/>
      <c r="D57" s="180">
        <f>'将来負担比率（分子）の構造'!I$51</f>
        <v>33353</v>
      </c>
      <c r="E57" s="180"/>
      <c r="F57" s="180"/>
      <c r="G57" s="180">
        <f>'将来負担比率（分子）の構造'!J$51</f>
        <v>32926</v>
      </c>
      <c r="H57" s="180"/>
      <c r="I57" s="180"/>
      <c r="J57" s="180">
        <f>'将来負担比率（分子）の構造'!K$51</f>
        <v>32544</v>
      </c>
      <c r="K57" s="180"/>
      <c r="L57" s="180"/>
      <c r="M57" s="180">
        <f>'将来負担比率（分子）の構造'!L$51</f>
        <v>31452</v>
      </c>
      <c r="N57" s="180"/>
      <c r="O57" s="180"/>
      <c r="P57" s="180">
        <f>'将来負担比率（分子）の構造'!M$51</f>
        <v>30208</v>
      </c>
    </row>
    <row r="58" spans="1:16" x14ac:dyDescent="0.15">
      <c r="A58" s="180" t="s">
        <v>41</v>
      </c>
      <c r="B58" s="180"/>
      <c r="C58" s="180"/>
      <c r="D58" s="180">
        <f>'将来負担比率（分子）の構造'!I$50</f>
        <v>21906</v>
      </c>
      <c r="E58" s="180"/>
      <c r="F58" s="180"/>
      <c r="G58" s="180">
        <f>'将来負担比率（分子）の構造'!J$50</f>
        <v>26376</v>
      </c>
      <c r="H58" s="180"/>
      <c r="I58" s="180"/>
      <c r="J58" s="180">
        <f>'将来負担比率（分子）の構造'!K$50</f>
        <v>30247</v>
      </c>
      <c r="K58" s="180"/>
      <c r="L58" s="180"/>
      <c r="M58" s="180">
        <f>'将来負担比率（分子）の構造'!L$50</f>
        <v>31840</v>
      </c>
      <c r="N58" s="180"/>
      <c r="O58" s="180"/>
      <c r="P58" s="180">
        <f>'将来負担比率（分子）の構造'!M$50</f>
        <v>35072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22</v>
      </c>
      <c r="C61" s="180"/>
      <c r="D61" s="180"/>
      <c r="E61" s="180">
        <f>'将来負担比率（分子）の構造'!J$46</f>
        <v>10</v>
      </c>
      <c r="F61" s="180"/>
      <c r="G61" s="180"/>
      <c r="H61" s="180">
        <f>'将来負担比率（分子）の構造'!K$46</f>
        <v>12</v>
      </c>
      <c r="I61" s="180"/>
      <c r="J61" s="180"/>
      <c r="K61" s="180">
        <f>'将来負担比率（分子）の構造'!L$46</f>
        <v>33</v>
      </c>
      <c r="L61" s="180"/>
      <c r="M61" s="180"/>
      <c r="N61" s="180">
        <f>'将来負担比率（分子）の構造'!M$46</f>
        <v>20</v>
      </c>
      <c r="O61" s="180"/>
      <c r="P61" s="180"/>
    </row>
    <row r="62" spans="1:16" x14ac:dyDescent="0.15">
      <c r="A62" s="180" t="s">
        <v>35</v>
      </c>
      <c r="B62" s="180">
        <f>'将来負担比率（分子）の構造'!I$45</f>
        <v>29460</v>
      </c>
      <c r="C62" s="180"/>
      <c r="D62" s="180"/>
      <c r="E62" s="180">
        <f>'将来負担比率（分子）の構造'!J$45</f>
        <v>27296</v>
      </c>
      <c r="F62" s="180"/>
      <c r="G62" s="180"/>
      <c r="H62" s="180">
        <f>'将来負担比率（分子）の構造'!K$45</f>
        <v>25967</v>
      </c>
      <c r="I62" s="180"/>
      <c r="J62" s="180"/>
      <c r="K62" s="180">
        <f>'将来負担比率（分子）の構造'!L$45</f>
        <v>25080</v>
      </c>
      <c r="L62" s="180"/>
      <c r="M62" s="180"/>
      <c r="N62" s="180">
        <f>'将来負担比率（分子）の構造'!M$45</f>
        <v>23591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14986</v>
      </c>
      <c r="C64" s="180"/>
      <c r="D64" s="180"/>
      <c r="E64" s="180">
        <f>'将来負担比率（分子）の構造'!J$43</f>
        <v>15898</v>
      </c>
      <c r="F64" s="180"/>
      <c r="G64" s="180"/>
      <c r="H64" s="180">
        <f>'将来負担比率（分子）の構造'!K$43</f>
        <v>15507</v>
      </c>
      <c r="I64" s="180"/>
      <c r="J64" s="180"/>
      <c r="K64" s="180">
        <f>'将来負担比率（分子）の構造'!L$43</f>
        <v>16154</v>
      </c>
      <c r="L64" s="180"/>
      <c r="M64" s="180"/>
      <c r="N64" s="180">
        <f>'将来負担比率（分子）の構造'!M$43</f>
        <v>15972</v>
      </c>
      <c r="O64" s="180"/>
      <c r="P64" s="180"/>
    </row>
    <row r="65" spans="1:16" x14ac:dyDescent="0.15">
      <c r="A65" s="180" t="s">
        <v>32</v>
      </c>
      <c r="B65" s="180">
        <f>'将来負担比率（分子）の構造'!I$42</f>
        <v>8655</v>
      </c>
      <c r="C65" s="180"/>
      <c r="D65" s="180"/>
      <c r="E65" s="180">
        <f>'将来負担比率（分子）の構造'!J$42</f>
        <v>7304</v>
      </c>
      <c r="F65" s="180"/>
      <c r="G65" s="180"/>
      <c r="H65" s="180">
        <f>'将来負担比率（分子）の構造'!K$42</f>
        <v>5974</v>
      </c>
      <c r="I65" s="180"/>
      <c r="J65" s="180"/>
      <c r="K65" s="180">
        <f>'将来負担比率（分子）の構造'!L$42</f>
        <v>4943</v>
      </c>
      <c r="L65" s="180"/>
      <c r="M65" s="180"/>
      <c r="N65" s="180">
        <f>'将来負担比率（分子）の構造'!M$42</f>
        <v>6419</v>
      </c>
      <c r="O65" s="180"/>
      <c r="P65" s="180"/>
    </row>
    <row r="66" spans="1:16" x14ac:dyDescent="0.15">
      <c r="A66" s="180" t="s">
        <v>31</v>
      </c>
      <c r="B66" s="180">
        <f>'将来負担比率（分子）の構造'!I$41</f>
        <v>61961</v>
      </c>
      <c r="C66" s="180"/>
      <c r="D66" s="180"/>
      <c r="E66" s="180">
        <f>'将来負担比率（分子）の構造'!J$41</f>
        <v>60294</v>
      </c>
      <c r="F66" s="180"/>
      <c r="G66" s="180"/>
      <c r="H66" s="180">
        <f>'将来負担比率（分子）の構造'!K$41</f>
        <v>60022</v>
      </c>
      <c r="I66" s="180"/>
      <c r="J66" s="180"/>
      <c r="K66" s="180">
        <f>'将来負担比率（分子）の構造'!L$41</f>
        <v>61690</v>
      </c>
      <c r="L66" s="180"/>
      <c r="M66" s="180"/>
      <c r="N66" s="180">
        <f>'将来負担比率（分子）の構造'!M$41</f>
        <v>57368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15190</v>
      </c>
      <c r="C72" s="184">
        <f>基金残高に係る経年分析!G55</f>
        <v>17207</v>
      </c>
      <c r="D72" s="184">
        <f>基金残高に係る経年分析!H55</f>
        <v>19025</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11926</v>
      </c>
      <c r="C74" s="184">
        <f>基金残高に係る経年分析!G57</f>
        <v>11376</v>
      </c>
      <c r="D74" s="184">
        <f>基金残高に係る経年分析!H57</f>
        <v>12638</v>
      </c>
    </row>
  </sheetData>
  <sheetProtection algorithmName="SHA-512" hashValue="LRGC4A2xNQXXgYBCdXwM7OrvzLGEOUTlkbrN57M9XKLj5I2Hgdxq02WrJcumWYvKynjBWXALSCZdY0ZTDdgmyQ==" saltValue="KEYTT9aWW1MSC37mPZSp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84062055</v>
      </c>
      <c r="S5" s="689"/>
      <c r="T5" s="689"/>
      <c r="U5" s="689"/>
      <c r="V5" s="689"/>
      <c r="W5" s="689"/>
      <c r="X5" s="689"/>
      <c r="Y5" s="735"/>
      <c r="Z5" s="753">
        <v>58</v>
      </c>
      <c r="AA5" s="753"/>
      <c r="AB5" s="753"/>
      <c r="AC5" s="753"/>
      <c r="AD5" s="754">
        <v>77388640</v>
      </c>
      <c r="AE5" s="754"/>
      <c r="AF5" s="754"/>
      <c r="AG5" s="754"/>
      <c r="AH5" s="754"/>
      <c r="AI5" s="754"/>
      <c r="AJ5" s="754"/>
      <c r="AK5" s="754"/>
      <c r="AL5" s="736">
        <v>87.5</v>
      </c>
      <c r="AM5" s="705"/>
      <c r="AN5" s="705"/>
      <c r="AO5" s="737"/>
      <c r="AP5" s="722" t="s">
        <v>226</v>
      </c>
      <c r="AQ5" s="723"/>
      <c r="AR5" s="723"/>
      <c r="AS5" s="723"/>
      <c r="AT5" s="723"/>
      <c r="AU5" s="723"/>
      <c r="AV5" s="723"/>
      <c r="AW5" s="723"/>
      <c r="AX5" s="723"/>
      <c r="AY5" s="723"/>
      <c r="AZ5" s="723"/>
      <c r="BA5" s="723"/>
      <c r="BB5" s="723"/>
      <c r="BC5" s="723"/>
      <c r="BD5" s="723"/>
      <c r="BE5" s="723"/>
      <c r="BF5" s="724"/>
      <c r="BG5" s="623">
        <v>75739306</v>
      </c>
      <c r="BH5" s="626"/>
      <c r="BI5" s="626"/>
      <c r="BJ5" s="626"/>
      <c r="BK5" s="626"/>
      <c r="BL5" s="626"/>
      <c r="BM5" s="626"/>
      <c r="BN5" s="627"/>
      <c r="BO5" s="685">
        <v>90.1</v>
      </c>
      <c r="BP5" s="685"/>
      <c r="BQ5" s="685"/>
      <c r="BR5" s="685"/>
      <c r="BS5" s="686">
        <v>325662</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715971</v>
      </c>
      <c r="S6" s="626"/>
      <c r="T6" s="626"/>
      <c r="U6" s="626"/>
      <c r="V6" s="626"/>
      <c r="W6" s="626"/>
      <c r="X6" s="626"/>
      <c r="Y6" s="627"/>
      <c r="Z6" s="685">
        <v>0.5</v>
      </c>
      <c r="AA6" s="685"/>
      <c r="AB6" s="685"/>
      <c r="AC6" s="685"/>
      <c r="AD6" s="686">
        <v>715971</v>
      </c>
      <c r="AE6" s="686"/>
      <c r="AF6" s="686"/>
      <c r="AG6" s="686"/>
      <c r="AH6" s="686"/>
      <c r="AI6" s="686"/>
      <c r="AJ6" s="686"/>
      <c r="AK6" s="686"/>
      <c r="AL6" s="628">
        <v>0.8</v>
      </c>
      <c r="AM6" s="629"/>
      <c r="AN6" s="629"/>
      <c r="AO6" s="687"/>
      <c r="AP6" s="620" t="s">
        <v>231</v>
      </c>
      <c r="AQ6" s="621"/>
      <c r="AR6" s="621"/>
      <c r="AS6" s="621"/>
      <c r="AT6" s="621"/>
      <c r="AU6" s="621"/>
      <c r="AV6" s="621"/>
      <c r="AW6" s="621"/>
      <c r="AX6" s="621"/>
      <c r="AY6" s="621"/>
      <c r="AZ6" s="621"/>
      <c r="BA6" s="621"/>
      <c r="BB6" s="621"/>
      <c r="BC6" s="621"/>
      <c r="BD6" s="621"/>
      <c r="BE6" s="621"/>
      <c r="BF6" s="622"/>
      <c r="BG6" s="623">
        <v>75739306</v>
      </c>
      <c r="BH6" s="626"/>
      <c r="BI6" s="626"/>
      <c r="BJ6" s="626"/>
      <c r="BK6" s="626"/>
      <c r="BL6" s="626"/>
      <c r="BM6" s="626"/>
      <c r="BN6" s="627"/>
      <c r="BO6" s="685">
        <v>90.1</v>
      </c>
      <c r="BP6" s="685"/>
      <c r="BQ6" s="685"/>
      <c r="BR6" s="685"/>
      <c r="BS6" s="686">
        <v>325662</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793086</v>
      </c>
      <c r="CS6" s="626"/>
      <c r="CT6" s="626"/>
      <c r="CU6" s="626"/>
      <c r="CV6" s="626"/>
      <c r="CW6" s="626"/>
      <c r="CX6" s="626"/>
      <c r="CY6" s="627"/>
      <c r="CZ6" s="736">
        <v>0.6</v>
      </c>
      <c r="DA6" s="705"/>
      <c r="DB6" s="705"/>
      <c r="DC6" s="739"/>
      <c r="DD6" s="631" t="s">
        <v>135</v>
      </c>
      <c r="DE6" s="626"/>
      <c r="DF6" s="626"/>
      <c r="DG6" s="626"/>
      <c r="DH6" s="626"/>
      <c r="DI6" s="626"/>
      <c r="DJ6" s="626"/>
      <c r="DK6" s="626"/>
      <c r="DL6" s="626"/>
      <c r="DM6" s="626"/>
      <c r="DN6" s="626"/>
      <c r="DO6" s="626"/>
      <c r="DP6" s="627"/>
      <c r="DQ6" s="631">
        <v>793086</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131048</v>
      </c>
      <c r="S7" s="626"/>
      <c r="T7" s="626"/>
      <c r="U7" s="626"/>
      <c r="V7" s="626"/>
      <c r="W7" s="626"/>
      <c r="X7" s="626"/>
      <c r="Y7" s="627"/>
      <c r="Z7" s="685">
        <v>0.1</v>
      </c>
      <c r="AA7" s="685"/>
      <c r="AB7" s="685"/>
      <c r="AC7" s="685"/>
      <c r="AD7" s="686">
        <v>131048</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43209141</v>
      </c>
      <c r="BH7" s="626"/>
      <c r="BI7" s="626"/>
      <c r="BJ7" s="626"/>
      <c r="BK7" s="626"/>
      <c r="BL7" s="626"/>
      <c r="BM7" s="626"/>
      <c r="BN7" s="627"/>
      <c r="BO7" s="685">
        <v>51.4</v>
      </c>
      <c r="BP7" s="685"/>
      <c r="BQ7" s="685"/>
      <c r="BR7" s="685"/>
      <c r="BS7" s="686">
        <v>325662</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13338541</v>
      </c>
      <c r="CS7" s="626"/>
      <c r="CT7" s="626"/>
      <c r="CU7" s="626"/>
      <c r="CV7" s="626"/>
      <c r="CW7" s="626"/>
      <c r="CX7" s="626"/>
      <c r="CY7" s="627"/>
      <c r="CZ7" s="685">
        <v>9.6</v>
      </c>
      <c r="DA7" s="685"/>
      <c r="DB7" s="685"/>
      <c r="DC7" s="685"/>
      <c r="DD7" s="631">
        <v>904555</v>
      </c>
      <c r="DE7" s="626"/>
      <c r="DF7" s="626"/>
      <c r="DG7" s="626"/>
      <c r="DH7" s="626"/>
      <c r="DI7" s="626"/>
      <c r="DJ7" s="626"/>
      <c r="DK7" s="626"/>
      <c r="DL7" s="626"/>
      <c r="DM7" s="626"/>
      <c r="DN7" s="626"/>
      <c r="DO7" s="626"/>
      <c r="DP7" s="627"/>
      <c r="DQ7" s="631">
        <v>11385195</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429884</v>
      </c>
      <c r="S8" s="626"/>
      <c r="T8" s="626"/>
      <c r="U8" s="626"/>
      <c r="V8" s="626"/>
      <c r="W8" s="626"/>
      <c r="X8" s="626"/>
      <c r="Y8" s="627"/>
      <c r="Z8" s="685">
        <v>0.3</v>
      </c>
      <c r="AA8" s="685"/>
      <c r="AB8" s="685"/>
      <c r="AC8" s="685"/>
      <c r="AD8" s="686">
        <v>429884</v>
      </c>
      <c r="AE8" s="686"/>
      <c r="AF8" s="686"/>
      <c r="AG8" s="686"/>
      <c r="AH8" s="686"/>
      <c r="AI8" s="686"/>
      <c r="AJ8" s="686"/>
      <c r="AK8" s="686"/>
      <c r="AL8" s="628">
        <v>0.5</v>
      </c>
      <c r="AM8" s="629"/>
      <c r="AN8" s="629"/>
      <c r="AO8" s="687"/>
      <c r="AP8" s="620" t="s">
        <v>237</v>
      </c>
      <c r="AQ8" s="621"/>
      <c r="AR8" s="621"/>
      <c r="AS8" s="621"/>
      <c r="AT8" s="621"/>
      <c r="AU8" s="621"/>
      <c r="AV8" s="621"/>
      <c r="AW8" s="621"/>
      <c r="AX8" s="621"/>
      <c r="AY8" s="621"/>
      <c r="AZ8" s="621"/>
      <c r="BA8" s="621"/>
      <c r="BB8" s="621"/>
      <c r="BC8" s="621"/>
      <c r="BD8" s="621"/>
      <c r="BE8" s="621"/>
      <c r="BF8" s="622"/>
      <c r="BG8" s="623">
        <v>931384</v>
      </c>
      <c r="BH8" s="626"/>
      <c r="BI8" s="626"/>
      <c r="BJ8" s="626"/>
      <c r="BK8" s="626"/>
      <c r="BL8" s="626"/>
      <c r="BM8" s="626"/>
      <c r="BN8" s="627"/>
      <c r="BO8" s="685">
        <v>1.1000000000000001</v>
      </c>
      <c r="BP8" s="685"/>
      <c r="BQ8" s="685"/>
      <c r="BR8" s="685"/>
      <c r="BS8" s="631" t="s">
        <v>127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66645785</v>
      </c>
      <c r="CS8" s="626"/>
      <c r="CT8" s="626"/>
      <c r="CU8" s="626"/>
      <c r="CV8" s="626"/>
      <c r="CW8" s="626"/>
      <c r="CX8" s="626"/>
      <c r="CY8" s="627"/>
      <c r="CZ8" s="685">
        <v>48.1</v>
      </c>
      <c r="DA8" s="685"/>
      <c r="DB8" s="685"/>
      <c r="DC8" s="685"/>
      <c r="DD8" s="631">
        <v>613789</v>
      </c>
      <c r="DE8" s="626"/>
      <c r="DF8" s="626"/>
      <c r="DG8" s="626"/>
      <c r="DH8" s="626"/>
      <c r="DI8" s="626"/>
      <c r="DJ8" s="626"/>
      <c r="DK8" s="626"/>
      <c r="DL8" s="626"/>
      <c r="DM8" s="626"/>
      <c r="DN8" s="626"/>
      <c r="DO8" s="626"/>
      <c r="DP8" s="627"/>
      <c r="DQ8" s="631">
        <v>31555614</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395551</v>
      </c>
      <c r="S9" s="626"/>
      <c r="T9" s="626"/>
      <c r="U9" s="626"/>
      <c r="V9" s="626"/>
      <c r="W9" s="626"/>
      <c r="X9" s="626"/>
      <c r="Y9" s="627"/>
      <c r="Z9" s="685">
        <v>0.3</v>
      </c>
      <c r="AA9" s="685"/>
      <c r="AB9" s="685"/>
      <c r="AC9" s="685"/>
      <c r="AD9" s="686">
        <v>395551</v>
      </c>
      <c r="AE9" s="686"/>
      <c r="AF9" s="686"/>
      <c r="AG9" s="686"/>
      <c r="AH9" s="686"/>
      <c r="AI9" s="686"/>
      <c r="AJ9" s="686"/>
      <c r="AK9" s="686"/>
      <c r="AL9" s="628">
        <v>0.4</v>
      </c>
      <c r="AM9" s="629"/>
      <c r="AN9" s="629"/>
      <c r="AO9" s="687"/>
      <c r="AP9" s="620" t="s">
        <v>240</v>
      </c>
      <c r="AQ9" s="621"/>
      <c r="AR9" s="621"/>
      <c r="AS9" s="621"/>
      <c r="AT9" s="621"/>
      <c r="AU9" s="621"/>
      <c r="AV9" s="621"/>
      <c r="AW9" s="621"/>
      <c r="AX9" s="621"/>
      <c r="AY9" s="621"/>
      <c r="AZ9" s="621"/>
      <c r="BA9" s="621"/>
      <c r="BB9" s="621"/>
      <c r="BC9" s="621"/>
      <c r="BD9" s="621"/>
      <c r="BE9" s="621"/>
      <c r="BF9" s="622"/>
      <c r="BG9" s="623">
        <v>38308608</v>
      </c>
      <c r="BH9" s="626"/>
      <c r="BI9" s="626"/>
      <c r="BJ9" s="626"/>
      <c r="BK9" s="626"/>
      <c r="BL9" s="626"/>
      <c r="BM9" s="626"/>
      <c r="BN9" s="627"/>
      <c r="BO9" s="685">
        <v>45.6</v>
      </c>
      <c r="BP9" s="685"/>
      <c r="BQ9" s="685"/>
      <c r="BR9" s="685"/>
      <c r="BS9" s="631" t="s">
        <v>127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15468576</v>
      </c>
      <c r="CS9" s="626"/>
      <c r="CT9" s="626"/>
      <c r="CU9" s="626"/>
      <c r="CV9" s="626"/>
      <c r="CW9" s="626"/>
      <c r="CX9" s="626"/>
      <c r="CY9" s="627"/>
      <c r="CZ9" s="685">
        <v>11.2</v>
      </c>
      <c r="DA9" s="685"/>
      <c r="DB9" s="685"/>
      <c r="DC9" s="685"/>
      <c r="DD9" s="631">
        <v>252209</v>
      </c>
      <c r="DE9" s="626"/>
      <c r="DF9" s="626"/>
      <c r="DG9" s="626"/>
      <c r="DH9" s="626"/>
      <c r="DI9" s="626"/>
      <c r="DJ9" s="626"/>
      <c r="DK9" s="626"/>
      <c r="DL9" s="626"/>
      <c r="DM9" s="626"/>
      <c r="DN9" s="626"/>
      <c r="DO9" s="626"/>
      <c r="DP9" s="627"/>
      <c r="DQ9" s="631">
        <v>12991234</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243</v>
      </c>
      <c r="S10" s="626"/>
      <c r="T10" s="626"/>
      <c r="U10" s="626"/>
      <c r="V10" s="626"/>
      <c r="W10" s="626"/>
      <c r="X10" s="626"/>
      <c r="Y10" s="627"/>
      <c r="Z10" s="685" t="s">
        <v>243</v>
      </c>
      <c r="AA10" s="685"/>
      <c r="AB10" s="685"/>
      <c r="AC10" s="685"/>
      <c r="AD10" s="686" t="s">
        <v>127</v>
      </c>
      <c r="AE10" s="686"/>
      <c r="AF10" s="686"/>
      <c r="AG10" s="686"/>
      <c r="AH10" s="686"/>
      <c r="AI10" s="686"/>
      <c r="AJ10" s="686"/>
      <c r="AK10" s="686"/>
      <c r="AL10" s="628" t="s">
        <v>243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1088315</v>
      </c>
      <c r="BH10" s="626"/>
      <c r="BI10" s="626"/>
      <c r="BJ10" s="626"/>
      <c r="BK10" s="626"/>
      <c r="BL10" s="626"/>
      <c r="BM10" s="626"/>
      <c r="BN10" s="627"/>
      <c r="BO10" s="685">
        <v>1.3</v>
      </c>
      <c r="BP10" s="685"/>
      <c r="BQ10" s="685"/>
      <c r="BR10" s="685"/>
      <c r="BS10" s="631" t="s">
        <v>135</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v>143502</v>
      </c>
      <c r="CS10" s="626"/>
      <c r="CT10" s="626"/>
      <c r="CU10" s="626"/>
      <c r="CV10" s="626"/>
      <c r="CW10" s="626"/>
      <c r="CX10" s="626"/>
      <c r="CY10" s="627"/>
      <c r="CZ10" s="685">
        <v>0.1</v>
      </c>
      <c r="DA10" s="685"/>
      <c r="DB10" s="685"/>
      <c r="DC10" s="685"/>
      <c r="DD10" s="631">
        <v>52591</v>
      </c>
      <c r="DE10" s="626"/>
      <c r="DF10" s="626"/>
      <c r="DG10" s="626"/>
      <c r="DH10" s="626"/>
      <c r="DI10" s="626"/>
      <c r="DJ10" s="626"/>
      <c r="DK10" s="626"/>
      <c r="DL10" s="626"/>
      <c r="DM10" s="626"/>
      <c r="DN10" s="626"/>
      <c r="DO10" s="626"/>
      <c r="DP10" s="627"/>
      <c r="DQ10" s="631">
        <v>127309</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243</v>
      </c>
      <c r="S11" s="626"/>
      <c r="T11" s="626"/>
      <c r="U11" s="626"/>
      <c r="V11" s="626"/>
      <c r="W11" s="626"/>
      <c r="X11" s="626"/>
      <c r="Y11" s="627"/>
      <c r="Z11" s="685" t="s">
        <v>243</v>
      </c>
      <c r="AA11" s="685"/>
      <c r="AB11" s="685"/>
      <c r="AC11" s="685"/>
      <c r="AD11" s="686" t="s">
        <v>243</v>
      </c>
      <c r="AE11" s="686"/>
      <c r="AF11" s="686"/>
      <c r="AG11" s="686"/>
      <c r="AH11" s="686"/>
      <c r="AI11" s="686"/>
      <c r="AJ11" s="686"/>
      <c r="AK11" s="686"/>
      <c r="AL11" s="628" t="s">
        <v>135</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2880834</v>
      </c>
      <c r="BH11" s="626"/>
      <c r="BI11" s="626"/>
      <c r="BJ11" s="626"/>
      <c r="BK11" s="626"/>
      <c r="BL11" s="626"/>
      <c r="BM11" s="626"/>
      <c r="BN11" s="627"/>
      <c r="BO11" s="685">
        <v>3.4</v>
      </c>
      <c r="BP11" s="685"/>
      <c r="BQ11" s="685"/>
      <c r="BR11" s="685"/>
      <c r="BS11" s="631">
        <v>325662</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688087</v>
      </c>
      <c r="CS11" s="626"/>
      <c r="CT11" s="626"/>
      <c r="CU11" s="626"/>
      <c r="CV11" s="626"/>
      <c r="CW11" s="626"/>
      <c r="CX11" s="626"/>
      <c r="CY11" s="627"/>
      <c r="CZ11" s="685">
        <v>0.5</v>
      </c>
      <c r="DA11" s="685"/>
      <c r="DB11" s="685"/>
      <c r="DC11" s="685"/>
      <c r="DD11" s="631">
        <v>469055</v>
      </c>
      <c r="DE11" s="626"/>
      <c r="DF11" s="626"/>
      <c r="DG11" s="626"/>
      <c r="DH11" s="626"/>
      <c r="DI11" s="626"/>
      <c r="DJ11" s="626"/>
      <c r="DK11" s="626"/>
      <c r="DL11" s="626"/>
      <c r="DM11" s="626"/>
      <c r="DN11" s="626"/>
      <c r="DO11" s="626"/>
      <c r="DP11" s="627"/>
      <c r="DQ11" s="631">
        <v>598734</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7903248</v>
      </c>
      <c r="S12" s="626"/>
      <c r="T12" s="626"/>
      <c r="U12" s="626"/>
      <c r="V12" s="626"/>
      <c r="W12" s="626"/>
      <c r="X12" s="626"/>
      <c r="Y12" s="627"/>
      <c r="Z12" s="685">
        <v>5.5</v>
      </c>
      <c r="AA12" s="685"/>
      <c r="AB12" s="685"/>
      <c r="AC12" s="685"/>
      <c r="AD12" s="686">
        <v>7903248</v>
      </c>
      <c r="AE12" s="686"/>
      <c r="AF12" s="686"/>
      <c r="AG12" s="686"/>
      <c r="AH12" s="686"/>
      <c r="AI12" s="686"/>
      <c r="AJ12" s="686"/>
      <c r="AK12" s="686"/>
      <c r="AL12" s="628">
        <v>8.9</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29595036</v>
      </c>
      <c r="BH12" s="626"/>
      <c r="BI12" s="626"/>
      <c r="BJ12" s="626"/>
      <c r="BK12" s="626"/>
      <c r="BL12" s="626"/>
      <c r="BM12" s="626"/>
      <c r="BN12" s="627"/>
      <c r="BO12" s="685">
        <v>35.200000000000003</v>
      </c>
      <c r="BP12" s="685"/>
      <c r="BQ12" s="685"/>
      <c r="BR12" s="685"/>
      <c r="BS12" s="631" t="s">
        <v>243</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1661475</v>
      </c>
      <c r="CS12" s="626"/>
      <c r="CT12" s="626"/>
      <c r="CU12" s="626"/>
      <c r="CV12" s="626"/>
      <c r="CW12" s="626"/>
      <c r="CX12" s="626"/>
      <c r="CY12" s="627"/>
      <c r="CZ12" s="685">
        <v>1.2</v>
      </c>
      <c r="DA12" s="685"/>
      <c r="DB12" s="685"/>
      <c r="DC12" s="685"/>
      <c r="DD12" s="631">
        <v>330172</v>
      </c>
      <c r="DE12" s="626"/>
      <c r="DF12" s="626"/>
      <c r="DG12" s="626"/>
      <c r="DH12" s="626"/>
      <c r="DI12" s="626"/>
      <c r="DJ12" s="626"/>
      <c r="DK12" s="626"/>
      <c r="DL12" s="626"/>
      <c r="DM12" s="626"/>
      <c r="DN12" s="626"/>
      <c r="DO12" s="626"/>
      <c r="DP12" s="627"/>
      <c r="DQ12" s="631">
        <v>758272</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135</v>
      </c>
      <c r="S13" s="626"/>
      <c r="T13" s="626"/>
      <c r="U13" s="626"/>
      <c r="V13" s="626"/>
      <c r="W13" s="626"/>
      <c r="X13" s="626"/>
      <c r="Y13" s="627"/>
      <c r="Z13" s="685" t="s">
        <v>243</v>
      </c>
      <c r="AA13" s="685"/>
      <c r="AB13" s="685"/>
      <c r="AC13" s="685"/>
      <c r="AD13" s="686" t="s">
        <v>127</v>
      </c>
      <c r="AE13" s="686"/>
      <c r="AF13" s="686"/>
      <c r="AG13" s="686"/>
      <c r="AH13" s="686"/>
      <c r="AI13" s="686"/>
      <c r="AJ13" s="686"/>
      <c r="AK13" s="686"/>
      <c r="AL13" s="628" t="s">
        <v>243</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29529763</v>
      </c>
      <c r="BH13" s="626"/>
      <c r="BI13" s="626"/>
      <c r="BJ13" s="626"/>
      <c r="BK13" s="626"/>
      <c r="BL13" s="626"/>
      <c r="BM13" s="626"/>
      <c r="BN13" s="627"/>
      <c r="BO13" s="685">
        <v>35.1</v>
      </c>
      <c r="BP13" s="685"/>
      <c r="BQ13" s="685"/>
      <c r="BR13" s="685"/>
      <c r="BS13" s="631" t="s">
        <v>135</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11591125</v>
      </c>
      <c r="CS13" s="626"/>
      <c r="CT13" s="626"/>
      <c r="CU13" s="626"/>
      <c r="CV13" s="626"/>
      <c r="CW13" s="626"/>
      <c r="CX13" s="626"/>
      <c r="CY13" s="627"/>
      <c r="CZ13" s="685">
        <v>8.4</v>
      </c>
      <c r="DA13" s="685"/>
      <c r="DB13" s="685"/>
      <c r="DC13" s="685"/>
      <c r="DD13" s="631">
        <v>4466744</v>
      </c>
      <c r="DE13" s="626"/>
      <c r="DF13" s="626"/>
      <c r="DG13" s="626"/>
      <c r="DH13" s="626"/>
      <c r="DI13" s="626"/>
      <c r="DJ13" s="626"/>
      <c r="DK13" s="626"/>
      <c r="DL13" s="626"/>
      <c r="DM13" s="626"/>
      <c r="DN13" s="626"/>
      <c r="DO13" s="626"/>
      <c r="DP13" s="627"/>
      <c r="DQ13" s="631">
        <v>8787958</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243</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327086</v>
      </c>
      <c r="BH14" s="626"/>
      <c r="BI14" s="626"/>
      <c r="BJ14" s="626"/>
      <c r="BK14" s="626"/>
      <c r="BL14" s="626"/>
      <c r="BM14" s="626"/>
      <c r="BN14" s="627"/>
      <c r="BO14" s="685">
        <v>0.4</v>
      </c>
      <c r="BP14" s="685"/>
      <c r="BQ14" s="685"/>
      <c r="BR14" s="685"/>
      <c r="BS14" s="631" t="s">
        <v>243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5901393</v>
      </c>
      <c r="CS14" s="626"/>
      <c r="CT14" s="626"/>
      <c r="CU14" s="626"/>
      <c r="CV14" s="626"/>
      <c r="CW14" s="626"/>
      <c r="CX14" s="626"/>
      <c r="CY14" s="627"/>
      <c r="CZ14" s="685">
        <v>4.3</v>
      </c>
      <c r="DA14" s="685"/>
      <c r="DB14" s="685"/>
      <c r="DC14" s="685"/>
      <c r="DD14" s="631">
        <v>507335</v>
      </c>
      <c r="DE14" s="626"/>
      <c r="DF14" s="626"/>
      <c r="DG14" s="626"/>
      <c r="DH14" s="626"/>
      <c r="DI14" s="626"/>
      <c r="DJ14" s="626"/>
      <c r="DK14" s="626"/>
      <c r="DL14" s="626"/>
      <c r="DM14" s="626"/>
      <c r="DN14" s="626"/>
      <c r="DO14" s="626"/>
      <c r="DP14" s="627"/>
      <c r="DQ14" s="631">
        <v>5548885</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255902</v>
      </c>
      <c r="S15" s="626"/>
      <c r="T15" s="626"/>
      <c r="U15" s="626"/>
      <c r="V15" s="626"/>
      <c r="W15" s="626"/>
      <c r="X15" s="626"/>
      <c r="Y15" s="627"/>
      <c r="Z15" s="685">
        <v>0.2</v>
      </c>
      <c r="AA15" s="685"/>
      <c r="AB15" s="685"/>
      <c r="AC15" s="685"/>
      <c r="AD15" s="686">
        <v>255902</v>
      </c>
      <c r="AE15" s="686"/>
      <c r="AF15" s="686"/>
      <c r="AG15" s="686"/>
      <c r="AH15" s="686"/>
      <c r="AI15" s="686"/>
      <c r="AJ15" s="686"/>
      <c r="AK15" s="686"/>
      <c r="AL15" s="628">
        <v>0.3</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2608043</v>
      </c>
      <c r="BH15" s="626"/>
      <c r="BI15" s="626"/>
      <c r="BJ15" s="626"/>
      <c r="BK15" s="626"/>
      <c r="BL15" s="626"/>
      <c r="BM15" s="626"/>
      <c r="BN15" s="627"/>
      <c r="BO15" s="685">
        <v>3.1</v>
      </c>
      <c r="BP15" s="685"/>
      <c r="BQ15" s="685"/>
      <c r="BR15" s="685"/>
      <c r="BS15" s="631" t="s">
        <v>127</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14357763</v>
      </c>
      <c r="CS15" s="626"/>
      <c r="CT15" s="626"/>
      <c r="CU15" s="626"/>
      <c r="CV15" s="626"/>
      <c r="CW15" s="626"/>
      <c r="CX15" s="626"/>
      <c r="CY15" s="627"/>
      <c r="CZ15" s="685">
        <v>10.4</v>
      </c>
      <c r="DA15" s="685"/>
      <c r="DB15" s="685"/>
      <c r="DC15" s="685"/>
      <c r="DD15" s="631">
        <v>3098343</v>
      </c>
      <c r="DE15" s="626"/>
      <c r="DF15" s="626"/>
      <c r="DG15" s="626"/>
      <c r="DH15" s="626"/>
      <c r="DI15" s="626"/>
      <c r="DJ15" s="626"/>
      <c r="DK15" s="626"/>
      <c r="DL15" s="626"/>
      <c r="DM15" s="626"/>
      <c r="DN15" s="626"/>
      <c r="DO15" s="626"/>
      <c r="DP15" s="627"/>
      <c r="DQ15" s="631">
        <v>11732773</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243</v>
      </c>
      <c r="AA16" s="685"/>
      <c r="AB16" s="685"/>
      <c r="AC16" s="685"/>
      <c r="AD16" s="686" t="s">
        <v>135</v>
      </c>
      <c r="AE16" s="686"/>
      <c r="AF16" s="686"/>
      <c r="AG16" s="686"/>
      <c r="AH16" s="686"/>
      <c r="AI16" s="686"/>
      <c r="AJ16" s="686"/>
      <c r="AK16" s="686"/>
      <c r="AL16" s="628" t="s">
        <v>243</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135</v>
      </c>
      <c r="BH16" s="626"/>
      <c r="BI16" s="626"/>
      <c r="BJ16" s="626"/>
      <c r="BK16" s="626"/>
      <c r="BL16" s="626"/>
      <c r="BM16" s="626"/>
      <c r="BN16" s="627"/>
      <c r="BO16" s="685" t="s">
        <v>135</v>
      </c>
      <c r="BP16" s="685"/>
      <c r="BQ16" s="685"/>
      <c r="BR16" s="685"/>
      <c r="BS16" s="631" t="s">
        <v>127</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t="s">
        <v>243</v>
      </c>
      <c r="CS16" s="626"/>
      <c r="CT16" s="626"/>
      <c r="CU16" s="626"/>
      <c r="CV16" s="626"/>
      <c r="CW16" s="626"/>
      <c r="CX16" s="626"/>
      <c r="CY16" s="627"/>
      <c r="CZ16" s="685" t="s">
        <v>127</v>
      </c>
      <c r="DA16" s="685"/>
      <c r="DB16" s="685"/>
      <c r="DC16" s="685"/>
      <c r="DD16" s="631" t="s">
        <v>127</v>
      </c>
      <c r="DE16" s="626"/>
      <c r="DF16" s="626"/>
      <c r="DG16" s="626"/>
      <c r="DH16" s="626"/>
      <c r="DI16" s="626"/>
      <c r="DJ16" s="626"/>
      <c r="DK16" s="626"/>
      <c r="DL16" s="626"/>
      <c r="DM16" s="626"/>
      <c r="DN16" s="626"/>
      <c r="DO16" s="626"/>
      <c r="DP16" s="627"/>
      <c r="DQ16" s="631" t="s">
        <v>243</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364475</v>
      </c>
      <c r="S17" s="626"/>
      <c r="T17" s="626"/>
      <c r="U17" s="626"/>
      <c r="V17" s="626"/>
      <c r="W17" s="626"/>
      <c r="X17" s="626"/>
      <c r="Y17" s="627"/>
      <c r="Z17" s="685">
        <v>0.3</v>
      </c>
      <c r="AA17" s="685"/>
      <c r="AB17" s="685"/>
      <c r="AC17" s="685"/>
      <c r="AD17" s="686">
        <v>364475</v>
      </c>
      <c r="AE17" s="686"/>
      <c r="AF17" s="686"/>
      <c r="AG17" s="686"/>
      <c r="AH17" s="686"/>
      <c r="AI17" s="686"/>
      <c r="AJ17" s="686"/>
      <c r="AK17" s="686"/>
      <c r="AL17" s="628">
        <v>0.4</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135</v>
      </c>
      <c r="BH17" s="626"/>
      <c r="BI17" s="626"/>
      <c r="BJ17" s="626"/>
      <c r="BK17" s="626"/>
      <c r="BL17" s="626"/>
      <c r="BM17" s="626"/>
      <c r="BN17" s="627"/>
      <c r="BO17" s="685" t="s">
        <v>243</v>
      </c>
      <c r="BP17" s="685"/>
      <c r="BQ17" s="685"/>
      <c r="BR17" s="685"/>
      <c r="BS17" s="631" t="s">
        <v>243</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8004516</v>
      </c>
      <c r="CS17" s="626"/>
      <c r="CT17" s="626"/>
      <c r="CU17" s="626"/>
      <c r="CV17" s="626"/>
      <c r="CW17" s="626"/>
      <c r="CX17" s="626"/>
      <c r="CY17" s="627"/>
      <c r="CZ17" s="685">
        <v>5.8</v>
      </c>
      <c r="DA17" s="685"/>
      <c r="DB17" s="685"/>
      <c r="DC17" s="685"/>
      <c r="DD17" s="631" t="s">
        <v>127</v>
      </c>
      <c r="DE17" s="626"/>
      <c r="DF17" s="626"/>
      <c r="DG17" s="626"/>
      <c r="DH17" s="626"/>
      <c r="DI17" s="626"/>
      <c r="DJ17" s="626"/>
      <c r="DK17" s="626"/>
      <c r="DL17" s="626"/>
      <c r="DM17" s="626"/>
      <c r="DN17" s="626"/>
      <c r="DO17" s="626"/>
      <c r="DP17" s="627"/>
      <c r="DQ17" s="631">
        <v>7682229</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123042</v>
      </c>
      <c r="S18" s="626"/>
      <c r="T18" s="626"/>
      <c r="U18" s="626"/>
      <c r="V18" s="626"/>
      <c r="W18" s="626"/>
      <c r="X18" s="626"/>
      <c r="Y18" s="627"/>
      <c r="Z18" s="685">
        <v>0.1</v>
      </c>
      <c r="AA18" s="685"/>
      <c r="AB18" s="685"/>
      <c r="AC18" s="685"/>
      <c r="AD18" s="686" t="s">
        <v>135</v>
      </c>
      <c r="AE18" s="686"/>
      <c r="AF18" s="686"/>
      <c r="AG18" s="686"/>
      <c r="AH18" s="686"/>
      <c r="AI18" s="686"/>
      <c r="AJ18" s="686"/>
      <c r="AK18" s="686"/>
      <c r="AL18" s="628" t="s">
        <v>127</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243</v>
      </c>
      <c r="BH18" s="626"/>
      <c r="BI18" s="626"/>
      <c r="BJ18" s="626"/>
      <c r="BK18" s="626"/>
      <c r="BL18" s="626"/>
      <c r="BM18" s="626"/>
      <c r="BN18" s="627"/>
      <c r="BO18" s="685" t="s">
        <v>135</v>
      </c>
      <c r="BP18" s="685"/>
      <c r="BQ18" s="685"/>
      <c r="BR18" s="685"/>
      <c r="BS18" s="631" t="s">
        <v>243</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243</v>
      </c>
      <c r="DA18" s="685"/>
      <c r="DB18" s="685"/>
      <c r="DC18" s="685"/>
      <c r="DD18" s="631" t="s">
        <v>135</v>
      </c>
      <c r="DE18" s="626"/>
      <c r="DF18" s="626"/>
      <c r="DG18" s="626"/>
      <c r="DH18" s="626"/>
      <c r="DI18" s="626"/>
      <c r="DJ18" s="626"/>
      <c r="DK18" s="626"/>
      <c r="DL18" s="626"/>
      <c r="DM18" s="626"/>
      <c r="DN18" s="626"/>
      <c r="DO18" s="626"/>
      <c r="DP18" s="627"/>
      <c r="DQ18" s="631" t="s">
        <v>243</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t="s">
        <v>243</v>
      </c>
      <c r="S19" s="626"/>
      <c r="T19" s="626"/>
      <c r="U19" s="626"/>
      <c r="V19" s="626"/>
      <c r="W19" s="626"/>
      <c r="X19" s="626"/>
      <c r="Y19" s="627"/>
      <c r="Z19" s="685" t="s">
        <v>243</v>
      </c>
      <c r="AA19" s="685"/>
      <c r="AB19" s="685"/>
      <c r="AC19" s="685"/>
      <c r="AD19" s="686" t="s">
        <v>127</v>
      </c>
      <c r="AE19" s="686"/>
      <c r="AF19" s="686"/>
      <c r="AG19" s="686"/>
      <c r="AH19" s="686"/>
      <c r="AI19" s="686"/>
      <c r="AJ19" s="686"/>
      <c r="AK19" s="686"/>
      <c r="AL19" s="628" t="s">
        <v>127</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8322749</v>
      </c>
      <c r="BH19" s="626"/>
      <c r="BI19" s="626"/>
      <c r="BJ19" s="626"/>
      <c r="BK19" s="626"/>
      <c r="BL19" s="626"/>
      <c r="BM19" s="626"/>
      <c r="BN19" s="627"/>
      <c r="BO19" s="685">
        <v>9.9</v>
      </c>
      <c r="BP19" s="685"/>
      <c r="BQ19" s="685"/>
      <c r="BR19" s="685"/>
      <c r="BS19" s="631" t="s">
        <v>243</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135</v>
      </c>
      <c r="CS19" s="626"/>
      <c r="CT19" s="626"/>
      <c r="CU19" s="626"/>
      <c r="CV19" s="626"/>
      <c r="CW19" s="626"/>
      <c r="CX19" s="626"/>
      <c r="CY19" s="627"/>
      <c r="CZ19" s="685" t="s">
        <v>135</v>
      </c>
      <c r="DA19" s="685"/>
      <c r="DB19" s="685"/>
      <c r="DC19" s="685"/>
      <c r="DD19" s="631" t="s">
        <v>243</v>
      </c>
      <c r="DE19" s="626"/>
      <c r="DF19" s="626"/>
      <c r="DG19" s="626"/>
      <c r="DH19" s="626"/>
      <c r="DI19" s="626"/>
      <c r="DJ19" s="626"/>
      <c r="DK19" s="626"/>
      <c r="DL19" s="626"/>
      <c r="DM19" s="626"/>
      <c r="DN19" s="626"/>
      <c r="DO19" s="626"/>
      <c r="DP19" s="627"/>
      <c r="DQ19" s="631" t="s">
        <v>135</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109109</v>
      </c>
      <c r="S20" s="626"/>
      <c r="T20" s="626"/>
      <c r="U20" s="626"/>
      <c r="V20" s="626"/>
      <c r="W20" s="626"/>
      <c r="X20" s="626"/>
      <c r="Y20" s="627"/>
      <c r="Z20" s="685">
        <v>0.1</v>
      </c>
      <c r="AA20" s="685"/>
      <c r="AB20" s="685"/>
      <c r="AC20" s="685"/>
      <c r="AD20" s="686" t="s">
        <v>127</v>
      </c>
      <c r="AE20" s="686"/>
      <c r="AF20" s="686"/>
      <c r="AG20" s="686"/>
      <c r="AH20" s="686"/>
      <c r="AI20" s="686"/>
      <c r="AJ20" s="686"/>
      <c r="AK20" s="686"/>
      <c r="AL20" s="628" t="s">
        <v>135</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8322749</v>
      </c>
      <c r="BH20" s="626"/>
      <c r="BI20" s="626"/>
      <c r="BJ20" s="626"/>
      <c r="BK20" s="626"/>
      <c r="BL20" s="626"/>
      <c r="BM20" s="626"/>
      <c r="BN20" s="627"/>
      <c r="BO20" s="685">
        <v>9.9</v>
      </c>
      <c r="BP20" s="685"/>
      <c r="BQ20" s="685"/>
      <c r="BR20" s="685"/>
      <c r="BS20" s="631" t="s">
        <v>127</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138593849</v>
      </c>
      <c r="CS20" s="626"/>
      <c r="CT20" s="626"/>
      <c r="CU20" s="626"/>
      <c r="CV20" s="626"/>
      <c r="CW20" s="626"/>
      <c r="CX20" s="626"/>
      <c r="CY20" s="627"/>
      <c r="CZ20" s="685">
        <v>100</v>
      </c>
      <c r="DA20" s="685"/>
      <c r="DB20" s="685"/>
      <c r="DC20" s="685"/>
      <c r="DD20" s="631">
        <v>10694793</v>
      </c>
      <c r="DE20" s="626"/>
      <c r="DF20" s="626"/>
      <c r="DG20" s="626"/>
      <c r="DH20" s="626"/>
      <c r="DI20" s="626"/>
      <c r="DJ20" s="626"/>
      <c r="DK20" s="626"/>
      <c r="DL20" s="626"/>
      <c r="DM20" s="626"/>
      <c r="DN20" s="626"/>
      <c r="DO20" s="626"/>
      <c r="DP20" s="627"/>
      <c r="DQ20" s="631">
        <v>91961289</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13933</v>
      </c>
      <c r="S21" s="626"/>
      <c r="T21" s="626"/>
      <c r="U21" s="626"/>
      <c r="V21" s="626"/>
      <c r="W21" s="626"/>
      <c r="X21" s="626"/>
      <c r="Y21" s="627"/>
      <c r="Z21" s="685">
        <v>0</v>
      </c>
      <c r="AA21" s="685"/>
      <c r="AB21" s="685"/>
      <c r="AC21" s="685"/>
      <c r="AD21" s="686" t="s">
        <v>135</v>
      </c>
      <c r="AE21" s="686"/>
      <c r="AF21" s="686"/>
      <c r="AG21" s="686"/>
      <c r="AH21" s="686"/>
      <c r="AI21" s="686"/>
      <c r="AJ21" s="686"/>
      <c r="AK21" s="686"/>
      <c r="AL21" s="628" t="s">
        <v>243</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135</v>
      </c>
      <c r="BH21" s="626"/>
      <c r="BI21" s="626"/>
      <c r="BJ21" s="626"/>
      <c r="BK21" s="626"/>
      <c r="BL21" s="626"/>
      <c r="BM21" s="626"/>
      <c r="BN21" s="627"/>
      <c r="BO21" s="685" t="s">
        <v>243</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94381176</v>
      </c>
      <c r="S22" s="626"/>
      <c r="T22" s="626"/>
      <c r="U22" s="626"/>
      <c r="V22" s="626"/>
      <c r="W22" s="626"/>
      <c r="X22" s="626"/>
      <c r="Y22" s="627"/>
      <c r="Z22" s="685">
        <v>65.2</v>
      </c>
      <c r="AA22" s="685"/>
      <c r="AB22" s="685"/>
      <c r="AC22" s="685"/>
      <c r="AD22" s="686">
        <v>87584719</v>
      </c>
      <c r="AE22" s="686"/>
      <c r="AF22" s="686"/>
      <c r="AG22" s="686"/>
      <c r="AH22" s="686"/>
      <c r="AI22" s="686"/>
      <c r="AJ22" s="686"/>
      <c r="AK22" s="686"/>
      <c r="AL22" s="628">
        <v>99</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v>1649334</v>
      </c>
      <c r="BH22" s="626"/>
      <c r="BI22" s="626"/>
      <c r="BJ22" s="626"/>
      <c r="BK22" s="626"/>
      <c r="BL22" s="626"/>
      <c r="BM22" s="626"/>
      <c r="BN22" s="627"/>
      <c r="BO22" s="685">
        <v>2</v>
      </c>
      <c r="BP22" s="685"/>
      <c r="BQ22" s="685"/>
      <c r="BR22" s="685"/>
      <c r="BS22" s="631" t="s">
        <v>243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40956</v>
      </c>
      <c r="S23" s="626"/>
      <c r="T23" s="626"/>
      <c r="U23" s="626"/>
      <c r="V23" s="626"/>
      <c r="W23" s="626"/>
      <c r="X23" s="626"/>
      <c r="Y23" s="627"/>
      <c r="Z23" s="685">
        <v>0</v>
      </c>
      <c r="AA23" s="685"/>
      <c r="AB23" s="685"/>
      <c r="AC23" s="685"/>
      <c r="AD23" s="686">
        <v>40956</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v>6673415</v>
      </c>
      <c r="BH23" s="626"/>
      <c r="BI23" s="626"/>
      <c r="BJ23" s="626"/>
      <c r="BK23" s="626"/>
      <c r="BL23" s="626"/>
      <c r="BM23" s="626"/>
      <c r="BN23" s="627"/>
      <c r="BO23" s="685">
        <v>7.9</v>
      </c>
      <c r="BP23" s="685"/>
      <c r="BQ23" s="685"/>
      <c r="BR23" s="685"/>
      <c r="BS23" s="631" t="s">
        <v>135</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2001451</v>
      </c>
      <c r="S24" s="626"/>
      <c r="T24" s="626"/>
      <c r="U24" s="626"/>
      <c r="V24" s="626"/>
      <c r="W24" s="626"/>
      <c r="X24" s="626"/>
      <c r="Y24" s="627"/>
      <c r="Z24" s="685">
        <v>1.4</v>
      </c>
      <c r="AA24" s="685"/>
      <c r="AB24" s="685"/>
      <c r="AC24" s="685"/>
      <c r="AD24" s="686" t="s">
        <v>127</v>
      </c>
      <c r="AE24" s="686"/>
      <c r="AF24" s="686"/>
      <c r="AG24" s="686"/>
      <c r="AH24" s="686"/>
      <c r="AI24" s="686"/>
      <c r="AJ24" s="686"/>
      <c r="AK24" s="686"/>
      <c r="AL24" s="628" t="s">
        <v>243</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243</v>
      </c>
      <c r="BH24" s="626"/>
      <c r="BI24" s="626"/>
      <c r="BJ24" s="626"/>
      <c r="BK24" s="626"/>
      <c r="BL24" s="626"/>
      <c r="BM24" s="626"/>
      <c r="BN24" s="627"/>
      <c r="BO24" s="685" t="s">
        <v>127</v>
      </c>
      <c r="BP24" s="685"/>
      <c r="BQ24" s="685"/>
      <c r="BR24" s="685"/>
      <c r="BS24" s="631" t="s">
        <v>243</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80490677</v>
      </c>
      <c r="CS24" s="689"/>
      <c r="CT24" s="689"/>
      <c r="CU24" s="689"/>
      <c r="CV24" s="689"/>
      <c r="CW24" s="689"/>
      <c r="CX24" s="689"/>
      <c r="CY24" s="735"/>
      <c r="CZ24" s="736">
        <v>58.1</v>
      </c>
      <c r="DA24" s="705"/>
      <c r="DB24" s="705"/>
      <c r="DC24" s="739"/>
      <c r="DD24" s="734">
        <v>47848061</v>
      </c>
      <c r="DE24" s="689"/>
      <c r="DF24" s="689"/>
      <c r="DG24" s="689"/>
      <c r="DH24" s="689"/>
      <c r="DI24" s="689"/>
      <c r="DJ24" s="689"/>
      <c r="DK24" s="735"/>
      <c r="DL24" s="734">
        <v>47343533</v>
      </c>
      <c r="DM24" s="689"/>
      <c r="DN24" s="689"/>
      <c r="DO24" s="689"/>
      <c r="DP24" s="689"/>
      <c r="DQ24" s="689"/>
      <c r="DR24" s="689"/>
      <c r="DS24" s="689"/>
      <c r="DT24" s="689"/>
      <c r="DU24" s="689"/>
      <c r="DV24" s="735"/>
      <c r="DW24" s="736">
        <v>53.5</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3664110</v>
      </c>
      <c r="S25" s="626"/>
      <c r="T25" s="626"/>
      <c r="U25" s="626"/>
      <c r="V25" s="626"/>
      <c r="W25" s="626"/>
      <c r="X25" s="626"/>
      <c r="Y25" s="627"/>
      <c r="Z25" s="685">
        <v>2.5</v>
      </c>
      <c r="AA25" s="685"/>
      <c r="AB25" s="685"/>
      <c r="AC25" s="685"/>
      <c r="AD25" s="686">
        <v>573884</v>
      </c>
      <c r="AE25" s="686"/>
      <c r="AF25" s="686"/>
      <c r="AG25" s="686"/>
      <c r="AH25" s="686"/>
      <c r="AI25" s="686"/>
      <c r="AJ25" s="686"/>
      <c r="AK25" s="686"/>
      <c r="AL25" s="628">
        <v>0.6</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127</v>
      </c>
      <c r="BH25" s="626"/>
      <c r="BI25" s="626"/>
      <c r="BJ25" s="626"/>
      <c r="BK25" s="626"/>
      <c r="BL25" s="626"/>
      <c r="BM25" s="626"/>
      <c r="BN25" s="627"/>
      <c r="BO25" s="685" t="s">
        <v>243</v>
      </c>
      <c r="BP25" s="685"/>
      <c r="BQ25" s="685"/>
      <c r="BR25" s="685"/>
      <c r="BS25" s="631" t="s">
        <v>127</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27693032</v>
      </c>
      <c r="CS25" s="624"/>
      <c r="CT25" s="624"/>
      <c r="CU25" s="624"/>
      <c r="CV25" s="624"/>
      <c r="CW25" s="624"/>
      <c r="CX25" s="624"/>
      <c r="CY25" s="625"/>
      <c r="CZ25" s="628">
        <v>20</v>
      </c>
      <c r="DA25" s="657"/>
      <c r="DB25" s="657"/>
      <c r="DC25" s="658"/>
      <c r="DD25" s="631">
        <v>25921398</v>
      </c>
      <c r="DE25" s="624"/>
      <c r="DF25" s="624"/>
      <c r="DG25" s="624"/>
      <c r="DH25" s="624"/>
      <c r="DI25" s="624"/>
      <c r="DJ25" s="624"/>
      <c r="DK25" s="625"/>
      <c r="DL25" s="631">
        <v>25417741</v>
      </c>
      <c r="DM25" s="624"/>
      <c r="DN25" s="624"/>
      <c r="DO25" s="624"/>
      <c r="DP25" s="624"/>
      <c r="DQ25" s="624"/>
      <c r="DR25" s="624"/>
      <c r="DS25" s="624"/>
      <c r="DT25" s="624"/>
      <c r="DU25" s="624"/>
      <c r="DV25" s="625"/>
      <c r="DW25" s="628">
        <v>28.7</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1170563</v>
      </c>
      <c r="S26" s="626"/>
      <c r="T26" s="626"/>
      <c r="U26" s="626"/>
      <c r="V26" s="626"/>
      <c r="W26" s="626"/>
      <c r="X26" s="626"/>
      <c r="Y26" s="627"/>
      <c r="Z26" s="685">
        <v>0.8</v>
      </c>
      <c r="AA26" s="685"/>
      <c r="AB26" s="685"/>
      <c r="AC26" s="685"/>
      <c r="AD26" s="686" t="s">
        <v>135</v>
      </c>
      <c r="AE26" s="686"/>
      <c r="AF26" s="686"/>
      <c r="AG26" s="686"/>
      <c r="AH26" s="686"/>
      <c r="AI26" s="686"/>
      <c r="AJ26" s="686"/>
      <c r="AK26" s="686"/>
      <c r="AL26" s="628" t="s">
        <v>127</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243</v>
      </c>
      <c r="BH26" s="626"/>
      <c r="BI26" s="626"/>
      <c r="BJ26" s="626"/>
      <c r="BK26" s="626"/>
      <c r="BL26" s="626"/>
      <c r="BM26" s="626"/>
      <c r="BN26" s="627"/>
      <c r="BO26" s="685" t="s">
        <v>243</v>
      </c>
      <c r="BP26" s="685"/>
      <c r="BQ26" s="685"/>
      <c r="BR26" s="685"/>
      <c r="BS26" s="631" t="s">
        <v>243</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19870502</v>
      </c>
      <c r="CS26" s="626"/>
      <c r="CT26" s="626"/>
      <c r="CU26" s="626"/>
      <c r="CV26" s="626"/>
      <c r="CW26" s="626"/>
      <c r="CX26" s="626"/>
      <c r="CY26" s="627"/>
      <c r="CZ26" s="628">
        <v>14.3</v>
      </c>
      <c r="DA26" s="657"/>
      <c r="DB26" s="657"/>
      <c r="DC26" s="658"/>
      <c r="DD26" s="631">
        <v>18125524</v>
      </c>
      <c r="DE26" s="626"/>
      <c r="DF26" s="626"/>
      <c r="DG26" s="626"/>
      <c r="DH26" s="626"/>
      <c r="DI26" s="626"/>
      <c r="DJ26" s="626"/>
      <c r="DK26" s="627"/>
      <c r="DL26" s="631" t="s">
        <v>127</v>
      </c>
      <c r="DM26" s="626"/>
      <c r="DN26" s="626"/>
      <c r="DO26" s="626"/>
      <c r="DP26" s="626"/>
      <c r="DQ26" s="626"/>
      <c r="DR26" s="626"/>
      <c r="DS26" s="626"/>
      <c r="DT26" s="626"/>
      <c r="DU26" s="626"/>
      <c r="DV26" s="627"/>
      <c r="DW26" s="628" t="s">
        <v>243</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25036818</v>
      </c>
      <c r="S27" s="626"/>
      <c r="T27" s="626"/>
      <c r="U27" s="626"/>
      <c r="V27" s="626"/>
      <c r="W27" s="626"/>
      <c r="X27" s="626"/>
      <c r="Y27" s="627"/>
      <c r="Z27" s="685">
        <v>17.3</v>
      </c>
      <c r="AA27" s="685"/>
      <c r="AB27" s="685"/>
      <c r="AC27" s="685"/>
      <c r="AD27" s="686" t="s">
        <v>127</v>
      </c>
      <c r="AE27" s="686"/>
      <c r="AF27" s="686"/>
      <c r="AG27" s="686"/>
      <c r="AH27" s="686"/>
      <c r="AI27" s="686"/>
      <c r="AJ27" s="686"/>
      <c r="AK27" s="686"/>
      <c r="AL27" s="628" t="s">
        <v>243</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84062055</v>
      </c>
      <c r="BH27" s="626"/>
      <c r="BI27" s="626"/>
      <c r="BJ27" s="626"/>
      <c r="BK27" s="626"/>
      <c r="BL27" s="626"/>
      <c r="BM27" s="626"/>
      <c r="BN27" s="627"/>
      <c r="BO27" s="685">
        <v>100</v>
      </c>
      <c r="BP27" s="685"/>
      <c r="BQ27" s="685"/>
      <c r="BR27" s="685"/>
      <c r="BS27" s="631">
        <v>325662</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44793129</v>
      </c>
      <c r="CS27" s="624"/>
      <c r="CT27" s="624"/>
      <c r="CU27" s="624"/>
      <c r="CV27" s="624"/>
      <c r="CW27" s="624"/>
      <c r="CX27" s="624"/>
      <c r="CY27" s="625"/>
      <c r="CZ27" s="628">
        <v>32.299999999999997</v>
      </c>
      <c r="DA27" s="657"/>
      <c r="DB27" s="657"/>
      <c r="DC27" s="658"/>
      <c r="DD27" s="631">
        <v>14244434</v>
      </c>
      <c r="DE27" s="624"/>
      <c r="DF27" s="624"/>
      <c r="DG27" s="624"/>
      <c r="DH27" s="624"/>
      <c r="DI27" s="624"/>
      <c r="DJ27" s="624"/>
      <c r="DK27" s="625"/>
      <c r="DL27" s="631">
        <v>14243563</v>
      </c>
      <c r="DM27" s="624"/>
      <c r="DN27" s="624"/>
      <c r="DO27" s="624"/>
      <c r="DP27" s="624"/>
      <c r="DQ27" s="624"/>
      <c r="DR27" s="624"/>
      <c r="DS27" s="624"/>
      <c r="DT27" s="624"/>
      <c r="DU27" s="624"/>
      <c r="DV27" s="625"/>
      <c r="DW27" s="628">
        <v>16.100000000000001</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135</v>
      </c>
      <c r="S28" s="626"/>
      <c r="T28" s="626"/>
      <c r="U28" s="626"/>
      <c r="V28" s="626"/>
      <c r="W28" s="626"/>
      <c r="X28" s="626"/>
      <c r="Y28" s="627"/>
      <c r="Z28" s="685" t="s">
        <v>127</v>
      </c>
      <c r="AA28" s="685"/>
      <c r="AB28" s="685"/>
      <c r="AC28" s="685"/>
      <c r="AD28" s="686" t="s">
        <v>135</v>
      </c>
      <c r="AE28" s="686"/>
      <c r="AF28" s="686"/>
      <c r="AG28" s="686"/>
      <c r="AH28" s="686"/>
      <c r="AI28" s="686"/>
      <c r="AJ28" s="686"/>
      <c r="AK28" s="686"/>
      <c r="AL28" s="628" t="s">
        <v>135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8004516</v>
      </c>
      <c r="CS28" s="626"/>
      <c r="CT28" s="626"/>
      <c r="CU28" s="626"/>
      <c r="CV28" s="626"/>
      <c r="CW28" s="626"/>
      <c r="CX28" s="626"/>
      <c r="CY28" s="627"/>
      <c r="CZ28" s="628">
        <v>5.8</v>
      </c>
      <c r="DA28" s="657"/>
      <c r="DB28" s="657"/>
      <c r="DC28" s="658"/>
      <c r="DD28" s="631">
        <v>7682229</v>
      </c>
      <c r="DE28" s="626"/>
      <c r="DF28" s="626"/>
      <c r="DG28" s="626"/>
      <c r="DH28" s="626"/>
      <c r="DI28" s="626"/>
      <c r="DJ28" s="626"/>
      <c r="DK28" s="627"/>
      <c r="DL28" s="631">
        <v>7682229</v>
      </c>
      <c r="DM28" s="626"/>
      <c r="DN28" s="626"/>
      <c r="DO28" s="626"/>
      <c r="DP28" s="626"/>
      <c r="DQ28" s="626"/>
      <c r="DR28" s="626"/>
      <c r="DS28" s="626"/>
      <c r="DT28" s="626"/>
      <c r="DU28" s="626"/>
      <c r="DV28" s="627"/>
      <c r="DW28" s="628">
        <v>8.6999999999999993</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8907494</v>
      </c>
      <c r="S29" s="626"/>
      <c r="T29" s="626"/>
      <c r="U29" s="626"/>
      <c r="V29" s="626"/>
      <c r="W29" s="626"/>
      <c r="X29" s="626"/>
      <c r="Y29" s="627"/>
      <c r="Z29" s="685">
        <v>6.1</v>
      </c>
      <c r="AA29" s="685"/>
      <c r="AB29" s="685"/>
      <c r="AC29" s="685"/>
      <c r="AD29" s="686" t="s">
        <v>243</v>
      </c>
      <c r="AE29" s="686"/>
      <c r="AF29" s="686"/>
      <c r="AG29" s="686"/>
      <c r="AH29" s="686"/>
      <c r="AI29" s="686"/>
      <c r="AJ29" s="686"/>
      <c r="AK29" s="686"/>
      <c r="AL29" s="628" t="s">
        <v>243</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8004516</v>
      </c>
      <c r="CS29" s="624"/>
      <c r="CT29" s="624"/>
      <c r="CU29" s="624"/>
      <c r="CV29" s="624"/>
      <c r="CW29" s="624"/>
      <c r="CX29" s="624"/>
      <c r="CY29" s="625"/>
      <c r="CZ29" s="628">
        <v>5.8</v>
      </c>
      <c r="DA29" s="657"/>
      <c r="DB29" s="657"/>
      <c r="DC29" s="658"/>
      <c r="DD29" s="631">
        <v>7682229</v>
      </c>
      <c r="DE29" s="624"/>
      <c r="DF29" s="624"/>
      <c r="DG29" s="624"/>
      <c r="DH29" s="624"/>
      <c r="DI29" s="624"/>
      <c r="DJ29" s="624"/>
      <c r="DK29" s="625"/>
      <c r="DL29" s="631">
        <v>7682229</v>
      </c>
      <c r="DM29" s="624"/>
      <c r="DN29" s="624"/>
      <c r="DO29" s="624"/>
      <c r="DP29" s="624"/>
      <c r="DQ29" s="624"/>
      <c r="DR29" s="624"/>
      <c r="DS29" s="624"/>
      <c r="DT29" s="624"/>
      <c r="DU29" s="624"/>
      <c r="DV29" s="625"/>
      <c r="DW29" s="628">
        <v>8.6999999999999993</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394366</v>
      </c>
      <c r="S30" s="626"/>
      <c r="T30" s="626"/>
      <c r="U30" s="626"/>
      <c r="V30" s="626"/>
      <c r="W30" s="626"/>
      <c r="X30" s="626"/>
      <c r="Y30" s="627"/>
      <c r="Z30" s="685">
        <v>0.3</v>
      </c>
      <c r="AA30" s="685"/>
      <c r="AB30" s="685"/>
      <c r="AC30" s="685"/>
      <c r="AD30" s="686">
        <v>263352</v>
      </c>
      <c r="AE30" s="686"/>
      <c r="AF30" s="686"/>
      <c r="AG30" s="686"/>
      <c r="AH30" s="686"/>
      <c r="AI30" s="686"/>
      <c r="AJ30" s="686"/>
      <c r="AK30" s="686"/>
      <c r="AL30" s="628">
        <v>0.3</v>
      </c>
      <c r="AM30" s="629"/>
      <c r="AN30" s="629"/>
      <c r="AO30" s="687"/>
      <c r="AP30" s="713" t="s">
        <v>308</v>
      </c>
      <c r="AQ30" s="714"/>
      <c r="AR30" s="714"/>
      <c r="AS30" s="714"/>
      <c r="AT30" s="719" t="s">
        <v>309</v>
      </c>
      <c r="AU30" s="230"/>
      <c r="AV30" s="230"/>
      <c r="AW30" s="230"/>
      <c r="AX30" s="722" t="s">
        <v>185</v>
      </c>
      <c r="AY30" s="723"/>
      <c r="AZ30" s="723"/>
      <c r="BA30" s="723"/>
      <c r="BB30" s="723"/>
      <c r="BC30" s="723"/>
      <c r="BD30" s="723"/>
      <c r="BE30" s="723"/>
      <c r="BF30" s="724"/>
      <c r="BG30" s="703">
        <v>99.3</v>
      </c>
      <c r="BH30" s="704"/>
      <c r="BI30" s="704"/>
      <c r="BJ30" s="704"/>
      <c r="BK30" s="704"/>
      <c r="BL30" s="704"/>
      <c r="BM30" s="705">
        <v>98.8</v>
      </c>
      <c r="BN30" s="704"/>
      <c r="BO30" s="704"/>
      <c r="BP30" s="704"/>
      <c r="BQ30" s="706"/>
      <c r="BR30" s="703">
        <v>99.3</v>
      </c>
      <c r="BS30" s="704"/>
      <c r="BT30" s="704"/>
      <c r="BU30" s="704"/>
      <c r="BV30" s="704"/>
      <c r="BW30" s="704"/>
      <c r="BX30" s="705">
        <v>98.6</v>
      </c>
      <c r="BY30" s="704"/>
      <c r="BZ30" s="704"/>
      <c r="CA30" s="704"/>
      <c r="CB30" s="706"/>
      <c r="CD30" s="709"/>
      <c r="CE30" s="710"/>
      <c r="CF30" s="667" t="s">
        <v>310</v>
      </c>
      <c r="CG30" s="664"/>
      <c r="CH30" s="664"/>
      <c r="CI30" s="664"/>
      <c r="CJ30" s="664"/>
      <c r="CK30" s="664"/>
      <c r="CL30" s="664"/>
      <c r="CM30" s="664"/>
      <c r="CN30" s="664"/>
      <c r="CO30" s="664"/>
      <c r="CP30" s="664"/>
      <c r="CQ30" s="665"/>
      <c r="CR30" s="623">
        <v>7636866</v>
      </c>
      <c r="CS30" s="626"/>
      <c r="CT30" s="626"/>
      <c r="CU30" s="626"/>
      <c r="CV30" s="626"/>
      <c r="CW30" s="626"/>
      <c r="CX30" s="626"/>
      <c r="CY30" s="627"/>
      <c r="CZ30" s="628">
        <v>5.5</v>
      </c>
      <c r="DA30" s="657"/>
      <c r="DB30" s="657"/>
      <c r="DC30" s="658"/>
      <c r="DD30" s="631">
        <v>7322187</v>
      </c>
      <c r="DE30" s="626"/>
      <c r="DF30" s="626"/>
      <c r="DG30" s="626"/>
      <c r="DH30" s="626"/>
      <c r="DI30" s="626"/>
      <c r="DJ30" s="626"/>
      <c r="DK30" s="627"/>
      <c r="DL30" s="631">
        <v>7322187</v>
      </c>
      <c r="DM30" s="626"/>
      <c r="DN30" s="626"/>
      <c r="DO30" s="626"/>
      <c r="DP30" s="626"/>
      <c r="DQ30" s="626"/>
      <c r="DR30" s="626"/>
      <c r="DS30" s="626"/>
      <c r="DT30" s="626"/>
      <c r="DU30" s="626"/>
      <c r="DV30" s="627"/>
      <c r="DW30" s="628">
        <v>8.3000000000000007</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415955</v>
      </c>
      <c r="S31" s="626"/>
      <c r="T31" s="626"/>
      <c r="U31" s="626"/>
      <c r="V31" s="626"/>
      <c r="W31" s="626"/>
      <c r="X31" s="626"/>
      <c r="Y31" s="627"/>
      <c r="Z31" s="685">
        <v>0.3</v>
      </c>
      <c r="AA31" s="685"/>
      <c r="AB31" s="685"/>
      <c r="AC31" s="685"/>
      <c r="AD31" s="686" t="s">
        <v>243</v>
      </c>
      <c r="AE31" s="686"/>
      <c r="AF31" s="686"/>
      <c r="AG31" s="686"/>
      <c r="AH31" s="686"/>
      <c r="AI31" s="686"/>
      <c r="AJ31" s="686"/>
      <c r="AK31" s="686"/>
      <c r="AL31" s="628" t="s">
        <v>243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v>
      </c>
      <c r="BH31" s="624"/>
      <c r="BI31" s="624"/>
      <c r="BJ31" s="624"/>
      <c r="BK31" s="624"/>
      <c r="BL31" s="624"/>
      <c r="BM31" s="629">
        <v>98.3</v>
      </c>
      <c r="BN31" s="702"/>
      <c r="BO31" s="702"/>
      <c r="BP31" s="702"/>
      <c r="BQ31" s="663"/>
      <c r="BR31" s="701">
        <v>99</v>
      </c>
      <c r="BS31" s="624"/>
      <c r="BT31" s="624"/>
      <c r="BU31" s="624"/>
      <c r="BV31" s="624"/>
      <c r="BW31" s="624"/>
      <c r="BX31" s="629">
        <v>97.9</v>
      </c>
      <c r="BY31" s="702"/>
      <c r="BZ31" s="702"/>
      <c r="CA31" s="702"/>
      <c r="CB31" s="663"/>
      <c r="CD31" s="709"/>
      <c r="CE31" s="710"/>
      <c r="CF31" s="667" t="s">
        <v>314</v>
      </c>
      <c r="CG31" s="664"/>
      <c r="CH31" s="664"/>
      <c r="CI31" s="664"/>
      <c r="CJ31" s="664"/>
      <c r="CK31" s="664"/>
      <c r="CL31" s="664"/>
      <c r="CM31" s="664"/>
      <c r="CN31" s="664"/>
      <c r="CO31" s="664"/>
      <c r="CP31" s="664"/>
      <c r="CQ31" s="665"/>
      <c r="CR31" s="623">
        <v>367650</v>
      </c>
      <c r="CS31" s="624"/>
      <c r="CT31" s="624"/>
      <c r="CU31" s="624"/>
      <c r="CV31" s="624"/>
      <c r="CW31" s="624"/>
      <c r="CX31" s="624"/>
      <c r="CY31" s="625"/>
      <c r="CZ31" s="628">
        <v>0.3</v>
      </c>
      <c r="DA31" s="657"/>
      <c r="DB31" s="657"/>
      <c r="DC31" s="658"/>
      <c r="DD31" s="631">
        <v>360042</v>
      </c>
      <c r="DE31" s="624"/>
      <c r="DF31" s="624"/>
      <c r="DG31" s="624"/>
      <c r="DH31" s="624"/>
      <c r="DI31" s="624"/>
      <c r="DJ31" s="624"/>
      <c r="DK31" s="625"/>
      <c r="DL31" s="631">
        <v>360042</v>
      </c>
      <c r="DM31" s="624"/>
      <c r="DN31" s="624"/>
      <c r="DO31" s="624"/>
      <c r="DP31" s="624"/>
      <c r="DQ31" s="624"/>
      <c r="DR31" s="624"/>
      <c r="DS31" s="624"/>
      <c r="DT31" s="624"/>
      <c r="DU31" s="624"/>
      <c r="DV31" s="625"/>
      <c r="DW31" s="628">
        <v>0.4</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31558</v>
      </c>
      <c r="S32" s="626"/>
      <c r="T32" s="626"/>
      <c r="U32" s="626"/>
      <c r="V32" s="626"/>
      <c r="W32" s="626"/>
      <c r="X32" s="626"/>
      <c r="Y32" s="627"/>
      <c r="Z32" s="685">
        <v>0</v>
      </c>
      <c r="AA32" s="685"/>
      <c r="AB32" s="685"/>
      <c r="AC32" s="685"/>
      <c r="AD32" s="686" t="s">
        <v>135</v>
      </c>
      <c r="AE32" s="686"/>
      <c r="AF32" s="686"/>
      <c r="AG32" s="686"/>
      <c r="AH32" s="686"/>
      <c r="AI32" s="686"/>
      <c r="AJ32" s="686"/>
      <c r="AK32" s="686"/>
      <c r="AL32" s="628" t="s">
        <v>135</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99.6</v>
      </c>
      <c r="BH32" s="639"/>
      <c r="BI32" s="639"/>
      <c r="BJ32" s="639"/>
      <c r="BK32" s="639"/>
      <c r="BL32" s="639"/>
      <c r="BM32" s="683">
        <v>99.4</v>
      </c>
      <c r="BN32" s="639"/>
      <c r="BO32" s="639"/>
      <c r="BP32" s="639"/>
      <c r="BQ32" s="676"/>
      <c r="BR32" s="700">
        <v>99.6</v>
      </c>
      <c r="BS32" s="639"/>
      <c r="BT32" s="639"/>
      <c r="BU32" s="639"/>
      <c r="BV32" s="639"/>
      <c r="BW32" s="639"/>
      <c r="BX32" s="683">
        <v>99.2</v>
      </c>
      <c r="BY32" s="639"/>
      <c r="BZ32" s="639"/>
      <c r="CA32" s="639"/>
      <c r="CB32" s="676"/>
      <c r="CD32" s="711"/>
      <c r="CE32" s="712"/>
      <c r="CF32" s="667" t="s">
        <v>317</v>
      </c>
      <c r="CG32" s="664"/>
      <c r="CH32" s="664"/>
      <c r="CI32" s="664"/>
      <c r="CJ32" s="664"/>
      <c r="CK32" s="664"/>
      <c r="CL32" s="664"/>
      <c r="CM32" s="664"/>
      <c r="CN32" s="664"/>
      <c r="CO32" s="664"/>
      <c r="CP32" s="664"/>
      <c r="CQ32" s="665"/>
      <c r="CR32" s="623" t="s">
        <v>243</v>
      </c>
      <c r="CS32" s="626"/>
      <c r="CT32" s="626"/>
      <c r="CU32" s="626"/>
      <c r="CV32" s="626"/>
      <c r="CW32" s="626"/>
      <c r="CX32" s="626"/>
      <c r="CY32" s="627"/>
      <c r="CZ32" s="628" t="s">
        <v>127</v>
      </c>
      <c r="DA32" s="657"/>
      <c r="DB32" s="657"/>
      <c r="DC32" s="658"/>
      <c r="DD32" s="631" t="s">
        <v>243</v>
      </c>
      <c r="DE32" s="626"/>
      <c r="DF32" s="626"/>
      <c r="DG32" s="626"/>
      <c r="DH32" s="626"/>
      <c r="DI32" s="626"/>
      <c r="DJ32" s="626"/>
      <c r="DK32" s="627"/>
      <c r="DL32" s="631" t="s">
        <v>243</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2368315</v>
      </c>
      <c r="S33" s="626"/>
      <c r="T33" s="626"/>
      <c r="U33" s="626"/>
      <c r="V33" s="626"/>
      <c r="W33" s="626"/>
      <c r="X33" s="626"/>
      <c r="Y33" s="627"/>
      <c r="Z33" s="685">
        <v>1.6</v>
      </c>
      <c r="AA33" s="685"/>
      <c r="AB33" s="685"/>
      <c r="AC33" s="685"/>
      <c r="AD33" s="686" t="s">
        <v>243</v>
      </c>
      <c r="AE33" s="686"/>
      <c r="AF33" s="686"/>
      <c r="AG33" s="686"/>
      <c r="AH33" s="686"/>
      <c r="AI33" s="686"/>
      <c r="AJ33" s="686"/>
      <c r="AK33" s="686"/>
      <c r="AL33" s="628" t="s">
        <v>243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47408379</v>
      </c>
      <c r="CS33" s="624"/>
      <c r="CT33" s="624"/>
      <c r="CU33" s="624"/>
      <c r="CV33" s="624"/>
      <c r="CW33" s="624"/>
      <c r="CX33" s="624"/>
      <c r="CY33" s="625"/>
      <c r="CZ33" s="628">
        <v>34.200000000000003</v>
      </c>
      <c r="DA33" s="657"/>
      <c r="DB33" s="657"/>
      <c r="DC33" s="658"/>
      <c r="DD33" s="631">
        <v>37861710</v>
      </c>
      <c r="DE33" s="624"/>
      <c r="DF33" s="624"/>
      <c r="DG33" s="624"/>
      <c r="DH33" s="624"/>
      <c r="DI33" s="624"/>
      <c r="DJ33" s="624"/>
      <c r="DK33" s="625"/>
      <c r="DL33" s="631">
        <v>32045938</v>
      </c>
      <c r="DM33" s="624"/>
      <c r="DN33" s="624"/>
      <c r="DO33" s="624"/>
      <c r="DP33" s="624"/>
      <c r="DQ33" s="624"/>
      <c r="DR33" s="624"/>
      <c r="DS33" s="624"/>
      <c r="DT33" s="624"/>
      <c r="DU33" s="624"/>
      <c r="DV33" s="625"/>
      <c r="DW33" s="628">
        <v>36.200000000000003</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2951177</v>
      </c>
      <c r="S34" s="626"/>
      <c r="T34" s="626"/>
      <c r="U34" s="626"/>
      <c r="V34" s="626"/>
      <c r="W34" s="626"/>
      <c r="X34" s="626"/>
      <c r="Y34" s="627"/>
      <c r="Z34" s="685">
        <v>2</v>
      </c>
      <c r="AA34" s="685"/>
      <c r="AB34" s="685"/>
      <c r="AC34" s="685"/>
      <c r="AD34" s="686">
        <v>23367</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24630318</v>
      </c>
      <c r="CS34" s="626"/>
      <c r="CT34" s="626"/>
      <c r="CU34" s="626"/>
      <c r="CV34" s="626"/>
      <c r="CW34" s="626"/>
      <c r="CX34" s="626"/>
      <c r="CY34" s="627"/>
      <c r="CZ34" s="628">
        <v>17.8</v>
      </c>
      <c r="DA34" s="657"/>
      <c r="DB34" s="657"/>
      <c r="DC34" s="658"/>
      <c r="DD34" s="631">
        <v>19259712</v>
      </c>
      <c r="DE34" s="626"/>
      <c r="DF34" s="626"/>
      <c r="DG34" s="626"/>
      <c r="DH34" s="626"/>
      <c r="DI34" s="626"/>
      <c r="DJ34" s="626"/>
      <c r="DK34" s="627"/>
      <c r="DL34" s="631">
        <v>18004212</v>
      </c>
      <c r="DM34" s="626"/>
      <c r="DN34" s="626"/>
      <c r="DO34" s="626"/>
      <c r="DP34" s="626"/>
      <c r="DQ34" s="626"/>
      <c r="DR34" s="626"/>
      <c r="DS34" s="626"/>
      <c r="DT34" s="626"/>
      <c r="DU34" s="626"/>
      <c r="DV34" s="627"/>
      <c r="DW34" s="628">
        <v>20.3</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3492200</v>
      </c>
      <c r="S35" s="626"/>
      <c r="T35" s="626"/>
      <c r="U35" s="626"/>
      <c r="V35" s="626"/>
      <c r="W35" s="626"/>
      <c r="X35" s="626"/>
      <c r="Y35" s="627"/>
      <c r="Z35" s="685">
        <v>2.4</v>
      </c>
      <c r="AA35" s="685"/>
      <c r="AB35" s="685"/>
      <c r="AC35" s="685"/>
      <c r="AD35" s="686" t="s">
        <v>127</v>
      </c>
      <c r="AE35" s="686"/>
      <c r="AF35" s="686"/>
      <c r="AG35" s="686"/>
      <c r="AH35" s="686"/>
      <c r="AI35" s="686"/>
      <c r="AJ35" s="686"/>
      <c r="AK35" s="686"/>
      <c r="AL35" s="628" t="s">
        <v>243</v>
      </c>
      <c r="AM35" s="629"/>
      <c r="AN35" s="629"/>
      <c r="AO35" s="687"/>
      <c r="AP35" s="234"/>
      <c r="AQ35" s="691" t="s">
        <v>325</v>
      </c>
      <c r="AR35" s="692"/>
      <c r="AS35" s="692"/>
      <c r="AT35" s="692"/>
      <c r="AU35" s="692"/>
      <c r="AV35" s="692"/>
      <c r="AW35" s="692"/>
      <c r="AX35" s="692"/>
      <c r="AY35" s="693"/>
      <c r="AZ35" s="688">
        <v>13911718</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182127</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1323691</v>
      </c>
      <c r="CS35" s="624"/>
      <c r="CT35" s="624"/>
      <c r="CU35" s="624"/>
      <c r="CV35" s="624"/>
      <c r="CW35" s="624"/>
      <c r="CX35" s="624"/>
      <c r="CY35" s="625"/>
      <c r="CZ35" s="628">
        <v>1</v>
      </c>
      <c r="DA35" s="657"/>
      <c r="DB35" s="657"/>
      <c r="DC35" s="658"/>
      <c r="DD35" s="631">
        <v>884198</v>
      </c>
      <c r="DE35" s="624"/>
      <c r="DF35" s="624"/>
      <c r="DG35" s="624"/>
      <c r="DH35" s="624"/>
      <c r="DI35" s="624"/>
      <c r="DJ35" s="624"/>
      <c r="DK35" s="625"/>
      <c r="DL35" s="631">
        <v>883948</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135</v>
      </c>
      <c r="S36" s="626"/>
      <c r="T36" s="626"/>
      <c r="U36" s="626"/>
      <c r="V36" s="626"/>
      <c r="W36" s="626"/>
      <c r="X36" s="626"/>
      <c r="Y36" s="627"/>
      <c r="Z36" s="685" t="s">
        <v>127</v>
      </c>
      <c r="AA36" s="685"/>
      <c r="AB36" s="685"/>
      <c r="AC36" s="685"/>
      <c r="AD36" s="686" t="s">
        <v>243</v>
      </c>
      <c r="AE36" s="686"/>
      <c r="AF36" s="686"/>
      <c r="AG36" s="686"/>
      <c r="AH36" s="686"/>
      <c r="AI36" s="686"/>
      <c r="AJ36" s="686"/>
      <c r="AK36" s="686"/>
      <c r="AL36" s="628" t="s">
        <v>243</v>
      </c>
      <c r="AM36" s="629"/>
      <c r="AN36" s="629"/>
      <c r="AO36" s="687"/>
      <c r="AQ36" s="660" t="s">
        <v>329</v>
      </c>
      <c r="AR36" s="661"/>
      <c r="AS36" s="661"/>
      <c r="AT36" s="661"/>
      <c r="AU36" s="661"/>
      <c r="AV36" s="661"/>
      <c r="AW36" s="661"/>
      <c r="AX36" s="661"/>
      <c r="AY36" s="662"/>
      <c r="AZ36" s="623">
        <v>1561936</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-933947</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7685971</v>
      </c>
      <c r="CS36" s="626"/>
      <c r="CT36" s="626"/>
      <c r="CU36" s="626"/>
      <c r="CV36" s="626"/>
      <c r="CW36" s="626"/>
      <c r="CX36" s="626"/>
      <c r="CY36" s="627"/>
      <c r="CZ36" s="628">
        <v>5.5</v>
      </c>
      <c r="DA36" s="657"/>
      <c r="DB36" s="657"/>
      <c r="DC36" s="658"/>
      <c r="DD36" s="631">
        <v>6501413</v>
      </c>
      <c r="DE36" s="626"/>
      <c r="DF36" s="626"/>
      <c r="DG36" s="626"/>
      <c r="DH36" s="626"/>
      <c r="DI36" s="626"/>
      <c r="DJ36" s="626"/>
      <c r="DK36" s="627"/>
      <c r="DL36" s="631">
        <v>5094003</v>
      </c>
      <c r="DM36" s="626"/>
      <c r="DN36" s="626"/>
      <c r="DO36" s="626"/>
      <c r="DP36" s="626"/>
      <c r="DQ36" s="626"/>
      <c r="DR36" s="626"/>
      <c r="DS36" s="626"/>
      <c r="DT36" s="626"/>
      <c r="DU36" s="626"/>
      <c r="DV36" s="627"/>
      <c r="DW36" s="628">
        <v>5.8</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t="s">
        <v>127</v>
      </c>
      <c r="S37" s="626"/>
      <c r="T37" s="626"/>
      <c r="U37" s="626"/>
      <c r="V37" s="626"/>
      <c r="W37" s="626"/>
      <c r="X37" s="626"/>
      <c r="Y37" s="627"/>
      <c r="Z37" s="685" t="s">
        <v>243</v>
      </c>
      <c r="AA37" s="685"/>
      <c r="AB37" s="685"/>
      <c r="AC37" s="685"/>
      <c r="AD37" s="686" t="s">
        <v>243</v>
      </c>
      <c r="AE37" s="686"/>
      <c r="AF37" s="686"/>
      <c r="AG37" s="686"/>
      <c r="AH37" s="686"/>
      <c r="AI37" s="686"/>
      <c r="AJ37" s="686"/>
      <c r="AK37" s="686"/>
      <c r="AL37" s="628" t="s">
        <v>135</v>
      </c>
      <c r="AM37" s="629"/>
      <c r="AN37" s="629"/>
      <c r="AO37" s="687"/>
      <c r="AQ37" s="660" t="s">
        <v>333</v>
      </c>
      <c r="AR37" s="661"/>
      <c r="AS37" s="661"/>
      <c r="AT37" s="661"/>
      <c r="AU37" s="661"/>
      <c r="AV37" s="661"/>
      <c r="AW37" s="661"/>
      <c r="AX37" s="661"/>
      <c r="AY37" s="662"/>
      <c r="AZ37" s="623">
        <v>1211467</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65415</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9118</v>
      </c>
      <c r="CS37" s="624"/>
      <c r="CT37" s="624"/>
      <c r="CU37" s="624"/>
      <c r="CV37" s="624"/>
      <c r="CW37" s="624"/>
      <c r="CX37" s="624"/>
      <c r="CY37" s="625"/>
      <c r="CZ37" s="628">
        <v>0</v>
      </c>
      <c r="DA37" s="657"/>
      <c r="DB37" s="657"/>
      <c r="DC37" s="658"/>
      <c r="DD37" s="631">
        <v>9118</v>
      </c>
      <c r="DE37" s="624"/>
      <c r="DF37" s="624"/>
      <c r="DG37" s="624"/>
      <c r="DH37" s="624"/>
      <c r="DI37" s="624"/>
      <c r="DJ37" s="624"/>
      <c r="DK37" s="625"/>
      <c r="DL37" s="631">
        <v>9118</v>
      </c>
      <c r="DM37" s="624"/>
      <c r="DN37" s="624"/>
      <c r="DO37" s="624"/>
      <c r="DP37" s="624"/>
      <c r="DQ37" s="624"/>
      <c r="DR37" s="624"/>
      <c r="DS37" s="624"/>
      <c r="DT37" s="624"/>
      <c r="DU37" s="624"/>
      <c r="DV37" s="625"/>
      <c r="DW37" s="628">
        <v>0</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144856139</v>
      </c>
      <c r="S38" s="675"/>
      <c r="T38" s="675"/>
      <c r="U38" s="675"/>
      <c r="V38" s="675"/>
      <c r="W38" s="675"/>
      <c r="X38" s="675"/>
      <c r="Y38" s="680"/>
      <c r="Z38" s="681">
        <v>100</v>
      </c>
      <c r="AA38" s="681"/>
      <c r="AB38" s="681"/>
      <c r="AC38" s="681"/>
      <c r="AD38" s="682">
        <v>88486278</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202766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96994</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11138315</v>
      </c>
      <c r="CS38" s="626"/>
      <c r="CT38" s="626"/>
      <c r="CU38" s="626"/>
      <c r="CV38" s="626"/>
      <c r="CW38" s="626"/>
      <c r="CX38" s="626"/>
      <c r="CY38" s="627"/>
      <c r="CZ38" s="628">
        <v>8</v>
      </c>
      <c r="DA38" s="657"/>
      <c r="DB38" s="657"/>
      <c r="DC38" s="658"/>
      <c r="DD38" s="631">
        <v>9537942</v>
      </c>
      <c r="DE38" s="626"/>
      <c r="DF38" s="626"/>
      <c r="DG38" s="626"/>
      <c r="DH38" s="626"/>
      <c r="DI38" s="626"/>
      <c r="DJ38" s="626"/>
      <c r="DK38" s="627"/>
      <c r="DL38" s="631">
        <v>8063775</v>
      </c>
      <c r="DM38" s="626"/>
      <c r="DN38" s="626"/>
      <c r="DO38" s="626"/>
      <c r="DP38" s="626"/>
      <c r="DQ38" s="626"/>
      <c r="DR38" s="626"/>
      <c r="DS38" s="626"/>
      <c r="DT38" s="626"/>
      <c r="DU38" s="626"/>
      <c r="DV38" s="627"/>
      <c r="DW38" s="628">
        <v>9.1</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243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101</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1312539</v>
      </c>
      <c r="CS39" s="624"/>
      <c r="CT39" s="624"/>
      <c r="CU39" s="624"/>
      <c r="CV39" s="624"/>
      <c r="CW39" s="624"/>
      <c r="CX39" s="624"/>
      <c r="CY39" s="625"/>
      <c r="CZ39" s="628">
        <v>0.9</v>
      </c>
      <c r="DA39" s="657"/>
      <c r="DB39" s="657"/>
      <c r="DC39" s="658"/>
      <c r="DD39" s="631">
        <v>1277800</v>
      </c>
      <c r="DE39" s="624"/>
      <c r="DF39" s="624"/>
      <c r="DG39" s="624"/>
      <c r="DH39" s="624"/>
      <c r="DI39" s="624"/>
      <c r="DJ39" s="624"/>
      <c r="DK39" s="625"/>
      <c r="DL39" s="631" t="s">
        <v>243</v>
      </c>
      <c r="DM39" s="624"/>
      <c r="DN39" s="624"/>
      <c r="DO39" s="624"/>
      <c r="DP39" s="624"/>
      <c r="DQ39" s="624"/>
      <c r="DR39" s="624"/>
      <c r="DS39" s="624"/>
      <c r="DT39" s="624"/>
      <c r="DU39" s="624"/>
      <c r="DV39" s="625"/>
      <c r="DW39" s="628" t="s">
        <v>243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3160000</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127</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1317545</v>
      </c>
      <c r="CS40" s="626"/>
      <c r="CT40" s="626"/>
      <c r="CU40" s="626"/>
      <c r="CV40" s="626"/>
      <c r="CW40" s="626"/>
      <c r="CX40" s="626"/>
      <c r="CY40" s="627"/>
      <c r="CZ40" s="628">
        <v>1</v>
      </c>
      <c r="DA40" s="657"/>
      <c r="DB40" s="657"/>
      <c r="DC40" s="658"/>
      <c r="DD40" s="631">
        <v>400645</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7775549</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277</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243</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10694793</v>
      </c>
      <c r="CS42" s="626"/>
      <c r="CT42" s="626"/>
      <c r="CU42" s="626"/>
      <c r="CV42" s="626"/>
      <c r="CW42" s="626"/>
      <c r="CX42" s="626"/>
      <c r="CY42" s="627"/>
      <c r="CZ42" s="628">
        <v>7.7</v>
      </c>
      <c r="DA42" s="629"/>
      <c r="DB42" s="629"/>
      <c r="DC42" s="630"/>
      <c r="DD42" s="631">
        <v>6251518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1069117</v>
      </c>
      <c r="CS43" s="624"/>
      <c r="CT43" s="624"/>
      <c r="CU43" s="624"/>
      <c r="CV43" s="624"/>
      <c r="CW43" s="624"/>
      <c r="CX43" s="624"/>
      <c r="CY43" s="625"/>
      <c r="CZ43" s="628">
        <v>0.8</v>
      </c>
      <c r="DA43" s="657"/>
      <c r="DB43" s="657"/>
      <c r="DC43" s="658"/>
      <c r="DD43" s="631">
        <v>1066590</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10694793</v>
      </c>
      <c r="CS44" s="626"/>
      <c r="CT44" s="626"/>
      <c r="CU44" s="626"/>
      <c r="CV44" s="626"/>
      <c r="CW44" s="626"/>
      <c r="CX44" s="626"/>
      <c r="CY44" s="627"/>
      <c r="CZ44" s="628">
        <v>7.7</v>
      </c>
      <c r="DA44" s="629"/>
      <c r="DB44" s="629"/>
      <c r="DC44" s="630"/>
      <c r="DD44" s="631">
        <v>6251518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1067404</v>
      </c>
      <c r="CS45" s="624"/>
      <c r="CT45" s="624"/>
      <c r="CU45" s="624"/>
      <c r="CV45" s="624"/>
      <c r="CW45" s="624"/>
      <c r="CX45" s="624"/>
      <c r="CY45" s="625"/>
      <c r="CZ45" s="628">
        <v>0.8</v>
      </c>
      <c r="DA45" s="657"/>
      <c r="DB45" s="657"/>
      <c r="DC45" s="658"/>
      <c r="DD45" s="631">
        <v>163134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9463470</v>
      </c>
      <c r="CS46" s="626"/>
      <c r="CT46" s="626"/>
      <c r="CU46" s="626"/>
      <c r="CV46" s="626"/>
      <c r="CW46" s="626"/>
      <c r="CX46" s="626"/>
      <c r="CY46" s="627"/>
      <c r="CZ46" s="628">
        <v>6.8</v>
      </c>
      <c r="DA46" s="629"/>
      <c r="DB46" s="629"/>
      <c r="DC46" s="630"/>
      <c r="DD46" s="631">
        <v>5928971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t="s">
        <v>243</v>
      </c>
      <c r="CS47" s="624"/>
      <c r="CT47" s="624"/>
      <c r="CU47" s="624"/>
      <c r="CV47" s="624"/>
      <c r="CW47" s="624"/>
      <c r="CX47" s="624"/>
      <c r="CY47" s="625"/>
      <c r="CZ47" s="628" t="s">
        <v>127</v>
      </c>
      <c r="DA47" s="657"/>
      <c r="DB47" s="657"/>
      <c r="DC47" s="658"/>
      <c r="DD47" s="631" t="s">
        <v>127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243</v>
      </c>
      <c r="CS48" s="626"/>
      <c r="CT48" s="626"/>
      <c r="CU48" s="626"/>
      <c r="CV48" s="626"/>
      <c r="CW48" s="626"/>
      <c r="CX48" s="626"/>
      <c r="CY48" s="627"/>
      <c r="CZ48" s="628" t="s">
        <v>243</v>
      </c>
      <c r="DA48" s="629"/>
      <c r="DB48" s="629"/>
      <c r="DC48" s="630"/>
      <c r="DD48" s="631" t="s">
        <v>135</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138593849</v>
      </c>
      <c r="CS49" s="639"/>
      <c r="CT49" s="639"/>
      <c r="CU49" s="639"/>
      <c r="CV49" s="639"/>
      <c r="CW49" s="639"/>
      <c r="CX49" s="639"/>
      <c r="CY49" s="640"/>
      <c r="CZ49" s="641">
        <v>100</v>
      </c>
      <c r="DA49" s="642"/>
      <c r="DB49" s="642"/>
      <c r="DC49" s="643"/>
      <c r="DD49" s="644">
        <v>91961289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GuAnakOm9FY86rMK4Gxso4N/l3SeuWgJ+Jdayg3EQsJ5lhhkNWeZRp2TSO/v9k6viVaseu2KgRuWu1mZdAryVw==" saltValue="PKsn2iqMS0e29R4+qPyuF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145085</v>
      </c>
      <c r="R7" s="1156"/>
      <c r="S7" s="1156"/>
      <c r="T7" s="1156"/>
      <c r="U7" s="1156"/>
      <c r="V7" s="1156">
        <v>138853</v>
      </c>
      <c r="W7" s="1156"/>
      <c r="X7" s="1156"/>
      <c r="Y7" s="1156"/>
      <c r="Z7" s="1156"/>
      <c r="AA7" s="1156">
        <v>6232</v>
      </c>
      <c r="AB7" s="1156"/>
      <c r="AC7" s="1156"/>
      <c r="AD7" s="1156"/>
      <c r="AE7" s="1157"/>
      <c r="AF7" s="1158">
        <v>4613</v>
      </c>
      <c r="AG7" s="1159"/>
      <c r="AH7" s="1159"/>
      <c r="AI7" s="1159"/>
      <c r="AJ7" s="1160"/>
      <c r="AK7" s="1142">
        <v>32</v>
      </c>
      <c r="AL7" s="1143"/>
      <c r="AM7" s="1143"/>
      <c r="AN7" s="1143"/>
      <c r="AO7" s="1143"/>
      <c r="AP7" s="1143">
        <v>57368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574</v>
      </c>
      <c r="BT7" s="1147"/>
      <c r="BU7" s="1147"/>
      <c r="BV7" s="1147"/>
      <c r="BW7" s="1147"/>
      <c r="BX7" s="1147"/>
      <c r="BY7" s="1147"/>
      <c r="BZ7" s="1147"/>
      <c r="CA7" s="1147"/>
      <c r="CB7" s="1147"/>
      <c r="CC7" s="1147"/>
      <c r="CD7" s="1147"/>
      <c r="CE7" s="1147"/>
      <c r="CF7" s="1147"/>
      <c r="CG7" s="1148"/>
      <c r="CH7" s="1139">
        <v>-8</v>
      </c>
      <c r="CI7" s="1140"/>
      <c r="CJ7" s="1140"/>
      <c r="CK7" s="1140"/>
      <c r="CL7" s="1141"/>
      <c r="CM7" s="1139">
        <v>160</v>
      </c>
      <c r="CN7" s="1140"/>
      <c r="CO7" s="1140"/>
      <c r="CP7" s="1140"/>
      <c r="CQ7" s="1141"/>
      <c r="CR7" s="1139">
        <v>30</v>
      </c>
      <c r="CS7" s="1140"/>
      <c r="CT7" s="1140"/>
      <c r="CU7" s="1140"/>
      <c r="CV7" s="1141"/>
      <c r="CW7" s="1139">
        <v>0</v>
      </c>
      <c r="CX7" s="1140"/>
      <c r="CY7" s="1140"/>
      <c r="CZ7" s="1140"/>
      <c r="DA7" s="1141"/>
      <c r="DB7" s="1139">
        <v>0</v>
      </c>
      <c r="DC7" s="1140"/>
      <c r="DD7" s="1140"/>
      <c r="DE7" s="1140"/>
      <c r="DF7" s="1141"/>
      <c r="DG7" s="1139" t="s">
        <v>505</v>
      </c>
      <c r="DH7" s="1140"/>
      <c r="DI7" s="1140"/>
      <c r="DJ7" s="1140"/>
      <c r="DK7" s="1141"/>
      <c r="DL7" s="1139" t="s">
        <v>505</v>
      </c>
      <c r="DM7" s="1140"/>
      <c r="DN7" s="1140"/>
      <c r="DO7" s="1140"/>
      <c r="DP7" s="1141"/>
      <c r="DQ7" s="1139" t="s">
        <v>505</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575</v>
      </c>
      <c r="BT8" s="1066"/>
      <c r="BU8" s="1066"/>
      <c r="BV8" s="1066"/>
      <c r="BW8" s="1066"/>
      <c r="BX8" s="1066"/>
      <c r="BY8" s="1066"/>
      <c r="BZ8" s="1066"/>
      <c r="CA8" s="1066"/>
      <c r="CB8" s="1066"/>
      <c r="CC8" s="1066"/>
      <c r="CD8" s="1066"/>
      <c r="CE8" s="1066"/>
      <c r="CF8" s="1066"/>
      <c r="CG8" s="1067"/>
      <c r="CH8" s="1040">
        <v>61</v>
      </c>
      <c r="CI8" s="1041"/>
      <c r="CJ8" s="1041"/>
      <c r="CK8" s="1041"/>
      <c r="CL8" s="1042"/>
      <c r="CM8" s="1040">
        <v>1552</v>
      </c>
      <c r="CN8" s="1041"/>
      <c r="CO8" s="1041"/>
      <c r="CP8" s="1041"/>
      <c r="CQ8" s="1042"/>
      <c r="CR8" s="1040">
        <v>650</v>
      </c>
      <c r="CS8" s="1041"/>
      <c r="CT8" s="1041"/>
      <c r="CU8" s="1041"/>
      <c r="CV8" s="1042"/>
      <c r="CW8" s="1040">
        <v>18</v>
      </c>
      <c r="CX8" s="1041"/>
      <c r="CY8" s="1041"/>
      <c r="CZ8" s="1041"/>
      <c r="DA8" s="1042"/>
      <c r="DB8" s="1040">
        <v>0</v>
      </c>
      <c r="DC8" s="1041"/>
      <c r="DD8" s="1041"/>
      <c r="DE8" s="1041"/>
      <c r="DF8" s="1042"/>
      <c r="DG8" s="1040" t="s">
        <v>505</v>
      </c>
      <c r="DH8" s="1041"/>
      <c r="DI8" s="1041"/>
      <c r="DJ8" s="1041"/>
      <c r="DK8" s="1042"/>
      <c r="DL8" s="1040" t="s">
        <v>505</v>
      </c>
      <c r="DM8" s="1041"/>
      <c r="DN8" s="1041"/>
      <c r="DO8" s="1041"/>
      <c r="DP8" s="1042"/>
      <c r="DQ8" s="1040" t="s">
        <v>505</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576</v>
      </c>
      <c r="BT9" s="1066"/>
      <c r="BU9" s="1066"/>
      <c r="BV9" s="1066"/>
      <c r="BW9" s="1066"/>
      <c r="BX9" s="1066"/>
      <c r="BY9" s="1066"/>
      <c r="BZ9" s="1066"/>
      <c r="CA9" s="1066"/>
      <c r="CB9" s="1066"/>
      <c r="CC9" s="1066"/>
      <c r="CD9" s="1066"/>
      <c r="CE9" s="1066"/>
      <c r="CF9" s="1066"/>
      <c r="CG9" s="1067"/>
      <c r="CH9" s="1040">
        <v>31</v>
      </c>
      <c r="CI9" s="1041"/>
      <c r="CJ9" s="1041"/>
      <c r="CK9" s="1041"/>
      <c r="CL9" s="1042"/>
      <c r="CM9" s="1040">
        <v>70</v>
      </c>
      <c r="CN9" s="1041"/>
      <c r="CO9" s="1041"/>
      <c r="CP9" s="1041"/>
      <c r="CQ9" s="1042"/>
      <c r="CR9" s="1040">
        <v>50</v>
      </c>
      <c r="CS9" s="1041"/>
      <c r="CT9" s="1041"/>
      <c r="CU9" s="1041"/>
      <c r="CV9" s="1042"/>
      <c r="CW9" s="1040">
        <v>7</v>
      </c>
      <c r="CX9" s="1041"/>
      <c r="CY9" s="1041"/>
      <c r="CZ9" s="1041"/>
      <c r="DA9" s="1042"/>
      <c r="DB9" s="1040">
        <v>0</v>
      </c>
      <c r="DC9" s="1041"/>
      <c r="DD9" s="1041"/>
      <c r="DE9" s="1041"/>
      <c r="DF9" s="1042"/>
      <c r="DG9" s="1040" t="s">
        <v>505</v>
      </c>
      <c r="DH9" s="1041"/>
      <c r="DI9" s="1041"/>
      <c r="DJ9" s="1041"/>
      <c r="DK9" s="1042"/>
      <c r="DL9" s="1040" t="s">
        <v>505</v>
      </c>
      <c r="DM9" s="1041"/>
      <c r="DN9" s="1041"/>
      <c r="DO9" s="1041"/>
      <c r="DP9" s="1042"/>
      <c r="DQ9" s="1040" t="s">
        <v>505</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t="s">
        <v>577</v>
      </c>
      <c r="BT10" s="1066"/>
      <c r="BU10" s="1066"/>
      <c r="BV10" s="1066"/>
      <c r="BW10" s="1066"/>
      <c r="BX10" s="1066"/>
      <c r="BY10" s="1066"/>
      <c r="BZ10" s="1066"/>
      <c r="CA10" s="1066"/>
      <c r="CB10" s="1066"/>
      <c r="CC10" s="1066"/>
      <c r="CD10" s="1066"/>
      <c r="CE10" s="1066"/>
      <c r="CF10" s="1066"/>
      <c r="CG10" s="1067"/>
      <c r="CH10" s="1040">
        <v>73</v>
      </c>
      <c r="CI10" s="1041"/>
      <c r="CJ10" s="1041"/>
      <c r="CK10" s="1041"/>
      <c r="CL10" s="1042"/>
      <c r="CM10" s="1040">
        <v>87</v>
      </c>
      <c r="CN10" s="1041"/>
      <c r="CO10" s="1041"/>
      <c r="CP10" s="1041"/>
      <c r="CQ10" s="1042"/>
      <c r="CR10" s="1040">
        <v>16</v>
      </c>
      <c r="CS10" s="1041"/>
      <c r="CT10" s="1041"/>
      <c r="CU10" s="1041"/>
      <c r="CV10" s="1042"/>
      <c r="CW10" s="1040">
        <v>0</v>
      </c>
      <c r="CX10" s="1041"/>
      <c r="CY10" s="1041"/>
      <c r="CZ10" s="1041"/>
      <c r="DA10" s="1042"/>
      <c r="DB10" s="1040">
        <v>0</v>
      </c>
      <c r="DC10" s="1041"/>
      <c r="DD10" s="1041"/>
      <c r="DE10" s="1041"/>
      <c r="DF10" s="1042"/>
      <c r="DG10" s="1040" t="s">
        <v>505</v>
      </c>
      <c r="DH10" s="1041"/>
      <c r="DI10" s="1041"/>
      <c r="DJ10" s="1041"/>
      <c r="DK10" s="1042"/>
      <c r="DL10" s="1040" t="s">
        <v>505</v>
      </c>
      <c r="DM10" s="1041"/>
      <c r="DN10" s="1041"/>
      <c r="DO10" s="1041"/>
      <c r="DP10" s="1042"/>
      <c r="DQ10" s="1040" t="s">
        <v>505</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t="s">
        <v>578</v>
      </c>
      <c r="BT11" s="1066"/>
      <c r="BU11" s="1066"/>
      <c r="BV11" s="1066"/>
      <c r="BW11" s="1066"/>
      <c r="BX11" s="1066"/>
      <c r="BY11" s="1066"/>
      <c r="BZ11" s="1066"/>
      <c r="CA11" s="1066"/>
      <c r="CB11" s="1066"/>
      <c r="CC11" s="1066"/>
      <c r="CD11" s="1066"/>
      <c r="CE11" s="1066"/>
      <c r="CF11" s="1066"/>
      <c r="CG11" s="1067"/>
      <c r="CH11" s="1040">
        <v>0</v>
      </c>
      <c r="CI11" s="1041"/>
      <c r="CJ11" s="1041"/>
      <c r="CK11" s="1041"/>
      <c r="CL11" s="1042"/>
      <c r="CM11" s="1040">
        <v>0</v>
      </c>
      <c r="CN11" s="1041"/>
      <c r="CO11" s="1041"/>
      <c r="CP11" s="1041"/>
      <c r="CQ11" s="1042"/>
      <c r="CR11" s="1040">
        <v>10</v>
      </c>
      <c r="CS11" s="1041"/>
      <c r="CT11" s="1041"/>
      <c r="CU11" s="1041"/>
      <c r="CV11" s="1042"/>
      <c r="CW11" s="1040">
        <v>0</v>
      </c>
      <c r="CX11" s="1041"/>
      <c r="CY11" s="1041"/>
      <c r="CZ11" s="1041"/>
      <c r="DA11" s="1042"/>
      <c r="DB11" s="1040">
        <v>0</v>
      </c>
      <c r="DC11" s="1041"/>
      <c r="DD11" s="1041"/>
      <c r="DE11" s="1041"/>
      <c r="DF11" s="1042"/>
      <c r="DG11" s="1040" t="s">
        <v>505</v>
      </c>
      <c r="DH11" s="1041"/>
      <c r="DI11" s="1041"/>
      <c r="DJ11" s="1041"/>
      <c r="DK11" s="1042"/>
      <c r="DL11" s="1040" t="s">
        <v>505</v>
      </c>
      <c r="DM11" s="1041"/>
      <c r="DN11" s="1041"/>
      <c r="DO11" s="1041"/>
      <c r="DP11" s="1042"/>
      <c r="DQ11" s="1040" t="s">
        <v>505</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t="s">
        <v>579</v>
      </c>
      <c r="BT12" s="1066"/>
      <c r="BU12" s="1066"/>
      <c r="BV12" s="1066"/>
      <c r="BW12" s="1066"/>
      <c r="BX12" s="1066"/>
      <c r="BY12" s="1066"/>
      <c r="BZ12" s="1066"/>
      <c r="CA12" s="1066"/>
      <c r="CB12" s="1066"/>
      <c r="CC12" s="1066"/>
      <c r="CD12" s="1066"/>
      <c r="CE12" s="1066"/>
      <c r="CF12" s="1066"/>
      <c r="CG12" s="1067"/>
      <c r="CH12" s="1040">
        <v>0</v>
      </c>
      <c r="CI12" s="1041"/>
      <c r="CJ12" s="1041"/>
      <c r="CK12" s="1041"/>
      <c r="CL12" s="1042"/>
      <c r="CM12" s="1040">
        <v>50</v>
      </c>
      <c r="CN12" s="1041"/>
      <c r="CO12" s="1041"/>
      <c r="CP12" s="1041"/>
      <c r="CQ12" s="1042"/>
      <c r="CR12" s="1040">
        <v>10</v>
      </c>
      <c r="CS12" s="1041"/>
      <c r="CT12" s="1041"/>
      <c r="CU12" s="1041"/>
      <c r="CV12" s="1042"/>
      <c r="CW12" s="1040">
        <v>0</v>
      </c>
      <c r="CX12" s="1041"/>
      <c r="CY12" s="1041"/>
      <c r="CZ12" s="1041"/>
      <c r="DA12" s="1042"/>
      <c r="DB12" s="1040">
        <v>1194</v>
      </c>
      <c r="DC12" s="1041"/>
      <c r="DD12" s="1041"/>
      <c r="DE12" s="1041"/>
      <c r="DF12" s="1042"/>
      <c r="DG12" s="1040">
        <v>0</v>
      </c>
      <c r="DH12" s="1041"/>
      <c r="DI12" s="1041"/>
      <c r="DJ12" s="1041"/>
      <c r="DK12" s="1042"/>
      <c r="DL12" s="1040">
        <v>0</v>
      </c>
      <c r="DM12" s="1041"/>
      <c r="DN12" s="1041"/>
      <c r="DO12" s="1041"/>
      <c r="DP12" s="1042"/>
      <c r="DQ12" s="1040">
        <v>0</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145085</v>
      </c>
      <c r="R23" s="1120"/>
      <c r="S23" s="1120"/>
      <c r="T23" s="1120"/>
      <c r="U23" s="1120"/>
      <c r="V23" s="1120">
        <v>138853</v>
      </c>
      <c r="W23" s="1120"/>
      <c r="X23" s="1120"/>
      <c r="Y23" s="1120"/>
      <c r="Z23" s="1120"/>
      <c r="AA23" s="1120">
        <v>6232</v>
      </c>
      <c r="AB23" s="1120"/>
      <c r="AC23" s="1120"/>
      <c r="AD23" s="1120"/>
      <c r="AE23" s="1121"/>
      <c r="AF23" s="1122">
        <v>4613</v>
      </c>
      <c r="AG23" s="1120"/>
      <c r="AH23" s="1120"/>
      <c r="AI23" s="1120"/>
      <c r="AJ23" s="1123"/>
      <c r="AK23" s="1124"/>
      <c r="AL23" s="1125"/>
      <c r="AM23" s="1125"/>
      <c r="AN23" s="1125"/>
      <c r="AO23" s="1125"/>
      <c r="AP23" s="1120">
        <v>57368</v>
      </c>
      <c r="AQ23" s="1120"/>
      <c r="AR23" s="1120"/>
      <c r="AS23" s="1120"/>
      <c r="AT23" s="1120"/>
      <c r="AU23" s="1126"/>
      <c r="AV23" s="1126"/>
      <c r="AW23" s="1126"/>
      <c r="AX23" s="1126"/>
      <c r="AY23" s="1127"/>
      <c r="AZ23" s="1116" t="s">
        <v>387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388</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389</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0" t="s">
        <v>393</v>
      </c>
      <c r="AG26" s="1059"/>
      <c r="AH26" s="1059"/>
      <c r="AI26" s="1059"/>
      <c r="AJ26" s="1111"/>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398</v>
      </c>
      <c r="C28" s="1102"/>
      <c r="D28" s="1102"/>
      <c r="E28" s="1102"/>
      <c r="F28" s="1102"/>
      <c r="G28" s="1102"/>
      <c r="H28" s="1102"/>
      <c r="I28" s="1102"/>
      <c r="J28" s="1102"/>
      <c r="K28" s="1102"/>
      <c r="L28" s="1102"/>
      <c r="M28" s="1102"/>
      <c r="N28" s="1102"/>
      <c r="O28" s="1102"/>
      <c r="P28" s="1103"/>
      <c r="Q28" s="1104">
        <v>41230</v>
      </c>
      <c r="R28" s="1105"/>
      <c r="S28" s="1105"/>
      <c r="T28" s="1105"/>
      <c r="U28" s="1105"/>
      <c r="V28" s="1105">
        <v>41048</v>
      </c>
      <c r="W28" s="1105"/>
      <c r="X28" s="1105"/>
      <c r="Y28" s="1105"/>
      <c r="Z28" s="1105"/>
      <c r="AA28" s="1105">
        <v>182</v>
      </c>
      <c r="AB28" s="1105"/>
      <c r="AC28" s="1105"/>
      <c r="AD28" s="1105"/>
      <c r="AE28" s="1106"/>
      <c r="AF28" s="1107">
        <v>182</v>
      </c>
      <c r="AG28" s="1105"/>
      <c r="AH28" s="1105"/>
      <c r="AI28" s="1105"/>
      <c r="AJ28" s="1108"/>
      <c r="AK28" s="1109">
        <v>3160</v>
      </c>
      <c r="AL28" s="1097"/>
      <c r="AM28" s="1097"/>
      <c r="AN28" s="1097"/>
      <c r="AO28" s="1097"/>
      <c r="AP28" s="1097" t="s">
        <v>505</v>
      </c>
      <c r="AQ28" s="1097"/>
      <c r="AR28" s="1097"/>
      <c r="AS28" s="1097"/>
      <c r="AT28" s="1097"/>
      <c r="AU28" s="1097" t="s">
        <v>505</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27798</v>
      </c>
      <c r="R29" s="1095"/>
      <c r="S29" s="1095"/>
      <c r="T29" s="1095"/>
      <c r="U29" s="1095"/>
      <c r="V29" s="1095">
        <v>27480</v>
      </c>
      <c r="W29" s="1095"/>
      <c r="X29" s="1095"/>
      <c r="Y29" s="1095"/>
      <c r="Z29" s="1095"/>
      <c r="AA29" s="1095">
        <v>318</v>
      </c>
      <c r="AB29" s="1095"/>
      <c r="AC29" s="1095"/>
      <c r="AD29" s="1095"/>
      <c r="AE29" s="1096"/>
      <c r="AF29" s="1070">
        <v>318</v>
      </c>
      <c r="AG29" s="1071"/>
      <c r="AH29" s="1071"/>
      <c r="AI29" s="1071"/>
      <c r="AJ29" s="1072"/>
      <c r="AK29" s="1031">
        <v>4036</v>
      </c>
      <c r="AL29" s="1022"/>
      <c r="AM29" s="1022"/>
      <c r="AN29" s="1022"/>
      <c r="AO29" s="1022"/>
      <c r="AP29" s="1022" t="s">
        <v>505</v>
      </c>
      <c r="AQ29" s="1022"/>
      <c r="AR29" s="1022"/>
      <c r="AS29" s="1022"/>
      <c r="AT29" s="1022"/>
      <c r="AU29" s="1022" t="s">
        <v>505</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4941</v>
      </c>
      <c r="R30" s="1095"/>
      <c r="S30" s="1095"/>
      <c r="T30" s="1095"/>
      <c r="U30" s="1095"/>
      <c r="V30" s="1095">
        <v>4916</v>
      </c>
      <c r="W30" s="1095"/>
      <c r="X30" s="1095"/>
      <c r="Y30" s="1095"/>
      <c r="Z30" s="1095"/>
      <c r="AA30" s="1095">
        <v>24</v>
      </c>
      <c r="AB30" s="1095"/>
      <c r="AC30" s="1095"/>
      <c r="AD30" s="1095"/>
      <c r="AE30" s="1096"/>
      <c r="AF30" s="1070">
        <v>24</v>
      </c>
      <c r="AG30" s="1071"/>
      <c r="AH30" s="1071"/>
      <c r="AI30" s="1071"/>
      <c r="AJ30" s="1072"/>
      <c r="AK30" s="1031">
        <v>717</v>
      </c>
      <c r="AL30" s="1022"/>
      <c r="AM30" s="1022"/>
      <c r="AN30" s="1022"/>
      <c r="AO30" s="1022"/>
      <c r="AP30" s="1022" t="s">
        <v>505</v>
      </c>
      <c r="AQ30" s="1022"/>
      <c r="AR30" s="1022"/>
      <c r="AS30" s="1022"/>
      <c r="AT30" s="1022"/>
      <c r="AU30" s="1022" t="s">
        <v>505</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2131</v>
      </c>
      <c r="R31" s="1095"/>
      <c r="S31" s="1095"/>
      <c r="T31" s="1095"/>
      <c r="U31" s="1095"/>
      <c r="V31" s="1095">
        <v>2060</v>
      </c>
      <c r="W31" s="1095"/>
      <c r="X31" s="1095"/>
      <c r="Y31" s="1095"/>
      <c r="Z31" s="1095"/>
      <c r="AA31" s="1095">
        <v>71</v>
      </c>
      <c r="AB31" s="1095"/>
      <c r="AC31" s="1095"/>
      <c r="AD31" s="1095"/>
      <c r="AE31" s="1096"/>
      <c r="AF31" s="1070">
        <v>1844</v>
      </c>
      <c r="AG31" s="1071"/>
      <c r="AH31" s="1071"/>
      <c r="AI31" s="1071"/>
      <c r="AJ31" s="1072"/>
      <c r="AK31" s="1031">
        <v>1212</v>
      </c>
      <c r="AL31" s="1022"/>
      <c r="AM31" s="1022"/>
      <c r="AN31" s="1022"/>
      <c r="AO31" s="1022"/>
      <c r="AP31" s="1022">
        <v>1496</v>
      </c>
      <c r="AQ31" s="1022"/>
      <c r="AR31" s="1022"/>
      <c r="AS31" s="1022"/>
      <c r="AT31" s="1022"/>
      <c r="AU31" s="1022">
        <v>997</v>
      </c>
      <c r="AV31" s="1022"/>
      <c r="AW31" s="1022"/>
      <c r="AX31" s="1022"/>
      <c r="AY31" s="1022"/>
      <c r="AZ31" s="1093" t="s">
        <v>505</v>
      </c>
      <c r="BA31" s="1093"/>
      <c r="BB31" s="1093"/>
      <c r="BC31" s="1093"/>
      <c r="BD31" s="1093"/>
      <c r="BE31" s="1083" t="s">
        <v>567</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7754</v>
      </c>
      <c r="R32" s="1095"/>
      <c r="S32" s="1095"/>
      <c r="T32" s="1095"/>
      <c r="U32" s="1095"/>
      <c r="V32" s="1095">
        <v>7835</v>
      </c>
      <c r="W32" s="1095"/>
      <c r="X32" s="1095"/>
      <c r="Y32" s="1095"/>
      <c r="Z32" s="1095"/>
      <c r="AA32" s="1095">
        <v>-81</v>
      </c>
      <c r="AB32" s="1095"/>
      <c r="AC32" s="1095"/>
      <c r="AD32" s="1095"/>
      <c r="AE32" s="1096"/>
      <c r="AF32" s="1070">
        <v>405</v>
      </c>
      <c r="AG32" s="1071"/>
      <c r="AH32" s="1071"/>
      <c r="AI32" s="1071"/>
      <c r="AJ32" s="1072"/>
      <c r="AK32" s="1031">
        <v>1562</v>
      </c>
      <c r="AL32" s="1022"/>
      <c r="AM32" s="1022"/>
      <c r="AN32" s="1022"/>
      <c r="AO32" s="1022"/>
      <c r="AP32" s="1022">
        <v>36975</v>
      </c>
      <c r="AQ32" s="1022"/>
      <c r="AR32" s="1022"/>
      <c r="AS32" s="1022"/>
      <c r="AT32" s="1022"/>
      <c r="AU32" s="1022">
        <v>14975</v>
      </c>
      <c r="AV32" s="1022"/>
      <c r="AW32" s="1022"/>
      <c r="AX32" s="1022"/>
      <c r="AY32" s="1022"/>
      <c r="AZ32" s="1093" t="s">
        <v>505</v>
      </c>
      <c r="BA32" s="1093"/>
      <c r="BB32" s="1093"/>
      <c r="BC32" s="1093"/>
      <c r="BD32" s="1093"/>
      <c r="BE32" s="1083" t="s">
        <v>567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2774</v>
      </c>
      <c r="AG63" s="1010"/>
      <c r="AH63" s="1010"/>
      <c r="AI63" s="1010"/>
      <c r="AJ63" s="1081"/>
      <c r="AK63" s="1082"/>
      <c r="AL63" s="1014"/>
      <c r="AM63" s="1014"/>
      <c r="AN63" s="1014"/>
      <c r="AO63" s="1014"/>
      <c r="AP63" s="1010">
        <v>38471</v>
      </c>
      <c r="AQ63" s="1010"/>
      <c r="AR63" s="1010"/>
      <c r="AS63" s="1010"/>
      <c r="AT63" s="1010"/>
      <c r="AU63" s="1010">
        <v>15972</v>
      </c>
      <c r="AV63" s="1010"/>
      <c r="AW63" s="1010"/>
      <c r="AX63" s="1010"/>
      <c r="AY63" s="1010"/>
      <c r="AZ63" s="1076"/>
      <c r="BA63" s="1076"/>
      <c r="BB63" s="1076"/>
      <c r="BC63" s="1076"/>
      <c r="BD63" s="1076"/>
      <c r="BE63" s="1011"/>
      <c r="BF63" s="1011"/>
      <c r="BG63" s="1011"/>
      <c r="BH63" s="1011"/>
      <c r="BI63" s="1012"/>
      <c r="BJ63" s="1077" t="s">
        <v>405</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407</v>
      </c>
      <c r="B66" s="1047"/>
      <c r="C66" s="1047"/>
      <c r="D66" s="1047"/>
      <c r="E66" s="1047"/>
      <c r="F66" s="1047"/>
      <c r="G66" s="1047"/>
      <c r="H66" s="1047"/>
      <c r="I66" s="1047"/>
      <c r="J66" s="1047"/>
      <c r="K66" s="1047"/>
      <c r="L66" s="1047"/>
      <c r="M66" s="1047"/>
      <c r="N66" s="1047"/>
      <c r="O66" s="1047"/>
      <c r="P66" s="1048"/>
      <c r="Q66" s="1052" t="s">
        <v>408</v>
      </c>
      <c r="R66" s="1053"/>
      <c r="S66" s="1053"/>
      <c r="T66" s="1053"/>
      <c r="U66" s="1054"/>
      <c r="V66" s="1052" t="s">
        <v>391</v>
      </c>
      <c r="W66" s="1053"/>
      <c r="X66" s="1053"/>
      <c r="Y66" s="1053"/>
      <c r="Z66" s="1054"/>
      <c r="AA66" s="1052" t="s">
        <v>409</v>
      </c>
      <c r="AB66" s="1053"/>
      <c r="AC66" s="1053"/>
      <c r="AD66" s="1053"/>
      <c r="AE66" s="1054"/>
      <c r="AF66" s="1058" t="s">
        <v>410</v>
      </c>
      <c r="AG66" s="1059"/>
      <c r="AH66" s="1059"/>
      <c r="AI66" s="1059"/>
      <c r="AJ66" s="1060"/>
      <c r="AK66" s="1052" t="s">
        <v>394</v>
      </c>
      <c r="AL66" s="1047"/>
      <c r="AM66" s="1047"/>
      <c r="AN66" s="1047"/>
      <c r="AO66" s="1048"/>
      <c r="AP66" s="1052" t="s">
        <v>411</v>
      </c>
      <c r="AQ66" s="1053"/>
      <c r="AR66" s="1053"/>
      <c r="AS66" s="1053"/>
      <c r="AT66" s="1054"/>
      <c r="AU66" s="1052" t="s">
        <v>412</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568</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505</v>
      </c>
      <c r="AQ68" s="1033"/>
      <c r="AR68" s="1033"/>
      <c r="AS68" s="1033"/>
      <c r="AT68" s="1033"/>
      <c r="AU68" s="1033" t="s">
        <v>505</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569</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505</v>
      </c>
      <c r="AL69" s="1022"/>
      <c r="AM69" s="1022"/>
      <c r="AN69" s="1022"/>
      <c r="AO69" s="1022"/>
      <c r="AP69" s="1022" t="s">
        <v>505</v>
      </c>
      <c r="AQ69" s="1022"/>
      <c r="AR69" s="1022"/>
      <c r="AS69" s="1022"/>
      <c r="AT69" s="1022"/>
      <c r="AU69" s="1022" t="s">
        <v>505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570</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505</v>
      </c>
      <c r="AQ70" s="1022"/>
      <c r="AR70" s="1022"/>
      <c r="AS70" s="1022"/>
      <c r="AT70" s="1022"/>
      <c r="AU70" s="1022" t="s">
        <v>505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571</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505</v>
      </c>
      <c r="AL71" s="1022"/>
      <c r="AM71" s="1022"/>
      <c r="AN71" s="1022"/>
      <c r="AO71" s="1022"/>
      <c r="AP71" s="1022" t="s">
        <v>505</v>
      </c>
      <c r="AQ71" s="1022"/>
      <c r="AR71" s="1022"/>
      <c r="AS71" s="1022"/>
      <c r="AT71" s="1022"/>
      <c r="AU71" s="1022" t="s">
        <v>505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572</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505</v>
      </c>
      <c r="AQ72" s="1022"/>
      <c r="AR72" s="1022"/>
      <c r="AS72" s="1022"/>
      <c r="AT72" s="1022"/>
      <c r="AU72" s="1022" t="s">
        <v>505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573</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505</v>
      </c>
      <c r="AQ73" s="1022"/>
      <c r="AR73" s="1022"/>
      <c r="AS73" s="1022"/>
      <c r="AT73" s="1022"/>
      <c r="AU73" s="1022" t="s">
        <v>505</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11299</v>
      </c>
      <c r="AG88" s="1010"/>
      <c r="AH88" s="1010"/>
      <c r="AI88" s="1010"/>
      <c r="AJ88" s="1010"/>
      <c r="AK88" s="1014"/>
      <c r="AL88" s="1014"/>
      <c r="AM88" s="1014"/>
      <c r="AN88" s="1014"/>
      <c r="AO88" s="1014"/>
      <c r="AP88" s="1010" t="s">
        <v>505</v>
      </c>
      <c r="AQ88" s="1010"/>
      <c r="AR88" s="1010"/>
      <c r="AS88" s="1010"/>
      <c r="AT88" s="1010"/>
      <c r="AU88" s="1010" t="s">
        <v>505</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766</v>
      </c>
      <c r="CS102" s="1002"/>
      <c r="CT102" s="1002"/>
      <c r="CU102" s="1002"/>
      <c r="CV102" s="1003"/>
      <c r="CW102" s="1001">
        <v>25</v>
      </c>
      <c r="CX102" s="1002"/>
      <c r="CY102" s="1002"/>
      <c r="CZ102" s="1002"/>
      <c r="DA102" s="1003"/>
      <c r="DB102" s="1001">
        <v>1194</v>
      </c>
      <c r="DC102" s="1002"/>
      <c r="DD102" s="1002"/>
      <c r="DE102" s="1002"/>
      <c r="DF102" s="1003"/>
      <c r="DG102" s="1001">
        <v>0</v>
      </c>
      <c r="DH102" s="1002"/>
      <c r="DI102" s="1002"/>
      <c r="DJ102" s="1002"/>
      <c r="DK102" s="1003"/>
      <c r="DL102" s="1001">
        <v>0</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304</v>
      </c>
      <c r="AG109" s="945"/>
      <c r="AH109" s="945"/>
      <c r="AI109" s="945"/>
      <c r="AJ109" s="946"/>
      <c r="AK109" s="947" t="s">
        <v>303</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304</v>
      </c>
      <c r="BW109" s="945"/>
      <c r="BX109" s="945"/>
      <c r="BY109" s="945"/>
      <c r="BZ109" s="946"/>
      <c r="CA109" s="947" t="s">
        <v>303</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304</v>
      </c>
      <c r="DM109" s="945"/>
      <c r="DN109" s="945"/>
      <c r="DO109" s="945"/>
      <c r="DP109" s="946"/>
      <c r="DQ109" s="947" t="s">
        <v>303</v>
      </c>
      <c r="DR109" s="945"/>
      <c r="DS109" s="945"/>
      <c r="DT109" s="945"/>
      <c r="DU109" s="946"/>
      <c r="DV109" s="947" t="s">
        <v>423</v>
      </c>
      <c r="DW109" s="945"/>
      <c r="DX109" s="945"/>
      <c r="DY109" s="945"/>
      <c r="DZ109" s="976"/>
    </row>
    <row r="110" spans="1:131" s="246"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7575148</v>
      </c>
      <c r="AB110" s="938"/>
      <c r="AC110" s="938"/>
      <c r="AD110" s="938"/>
      <c r="AE110" s="939"/>
      <c r="AF110" s="940">
        <v>7623352</v>
      </c>
      <c r="AG110" s="938"/>
      <c r="AH110" s="938"/>
      <c r="AI110" s="938"/>
      <c r="AJ110" s="939"/>
      <c r="AK110" s="940">
        <v>8220764</v>
      </c>
      <c r="AL110" s="938"/>
      <c r="AM110" s="938"/>
      <c r="AN110" s="938"/>
      <c r="AO110" s="939"/>
      <c r="AP110" s="941">
        <v>10.3</v>
      </c>
      <c r="AQ110" s="942"/>
      <c r="AR110" s="942"/>
      <c r="AS110" s="942"/>
      <c r="AT110" s="943"/>
      <c r="AU110" s="977" t="s">
        <v>73</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60022278</v>
      </c>
      <c r="BR110" s="885"/>
      <c r="BS110" s="885"/>
      <c r="BT110" s="885"/>
      <c r="BU110" s="885"/>
      <c r="BV110" s="885">
        <v>61689537</v>
      </c>
      <c r="BW110" s="885"/>
      <c r="BX110" s="885"/>
      <c r="BY110" s="885"/>
      <c r="BZ110" s="885"/>
      <c r="CA110" s="885">
        <v>57367503</v>
      </c>
      <c r="CB110" s="885"/>
      <c r="CC110" s="885"/>
      <c r="CD110" s="885"/>
      <c r="CE110" s="885"/>
      <c r="CF110" s="909">
        <v>71.599999999999994</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1626951</v>
      </c>
      <c r="DH110" s="885"/>
      <c r="DI110" s="885"/>
      <c r="DJ110" s="885"/>
      <c r="DK110" s="885"/>
      <c r="DL110" s="885">
        <v>1181801</v>
      </c>
      <c r="DM110" s="885"/>
      <c r="DN110" s="885"/>
      <c r="DO110" s="885"/>
      <c r="DP110" s="885"/>
      <c r="DQ110" s="885">
        <v>881150</v>
      </c>
      <c r="DR110" s="885"/>
      <c r="DS110" s="885"/>
      <c r="DT110" s="885"/>
      <c r="DU110" s="885"/>
      <c r="DV110" s="886">
        <v>1.1000000000000001</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430</v>
      </c>
      <c r="AB111" s="966"/>
      <c r="AC111" s="966"/>
      <c r="AD111" s="966"/>
      <c r="AE111" s="967"/>
      <c r="AF111" s="968">
        <v>83333</v>
      </c>
      <c r="AG111" s="966"/>
      <c r="AH111" s="966"/>
      <c r="AI111" s="966"/>
      <c r="AJ111" s="967"/>
      <c r="AK111" s="968" t="s">
        <v>430</v>
      </c>
      <c r="AL111" s="966"/>
      <c r="AM111" s="966"/>
      <c r="AN111" s="966"/>
      <c r="AO111" s="967"/>
      <c r="AP111" s="969" t="s">
        <v>430</v>
      </c>
      <c r="AQ111" s="970"/>
      <c r="AR111" s="970"/>
      <c r="AS111" s="970"/>
      <c r="AT111" s="971"/>
      <c r="AU111" s="979"/>
      <c r="AV111" s="980"/>
      <c r="AW111" s="980"/>
      <c r="AX111" s="980"/>
      <c r="AY111" s="980"/>
      <c r="AZ111" s="855" t="s">
        <v>431</v>
      </c>
      <c r="BA111" s="790"/>
      <c r="BB111" s="790"/>
      <c r="BC111" s="790"/>
      <c r="BD111" s="790"/>
      <c r="BE111" s="790"/>
      <c r="BF111" s="790"/>
      <c r="BG111" s="790"/>
      <c r="BH111" s="790"/>
      <c r="BI111" s="790"/>
      <c r="BJ111" s="790"/>
      <c r="BK111" s="790"/>
      <c r="BL111" s="790"/>
      <c r="BM111" s="790"/>
      <c r="BN111" s="790"/>
      <c r="BO111" s="790"/>
      <c r="BP111" s="791"/>
      <c r="BQ111" s="856">
        <v>5974180</v>
      </c>
      <c r="BR111" s="857"/>
      <c r="BS111" s="857"/>
      <c r="BT111" s="857"/>
      <c r="BU111" s="857"/>
      <c r="BV111" s="857">
        <v>4943178</v>
      </c>
      <c r="BW111" s="857"/>
      <c r="BX111" s="857"/>
      <c r="BY111" s="857"/>
      <c r="BZ111" s="857"/>
      <c r="CA111" s="857">
        <v>6419369</v>
      </c>
      <c r="CB111" s="857"/>
      <c r="CC111" s="857"/>
      <c r="CD111" s="857"/>
      <c r="CE111" s="857"/>
      <c r="CF111" s="918">
        <v>8</v>
      </c>
      <c r="CG111" s="919"/>
      <c r="CH111" s="919"/>
      <c r="CI111" s="919"/>
      <c r="CJ111" s="919"/>
      <c r="CK111" s="974"/>
      <c r="CL111" s="861"/>
      <c r="CM111" s="864" t="s">
        <v>432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v>345072</v>
      </c>
      <c r="DH111" s="857"/>
      <c r="DI111" s="857"/>
      <c r="DJ111" s="857"/>
      <c r="DK111" s="857"/>
      <c r="DL111" s="857">
        <v>301938</v>
      </c>
      <c r="DM111" s="857"/>
      <c r="DN111" s="857"/>
      <c r="DO111" s="857"/>
      <c r="DP111" s="857"/>
      <c r="DQ111" s="857">
        <v>258804</v>
      </c>
      <c r="DR111" s="857"/>
      <c r="DS111" s="857"/>
      <c r="DT111" s="857"/>
      <c r="DU111" s="857"/>
      <c r="DV111" s="834">
        <v>0.3</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33333</v>
      </c>
      <c r="AB112" s="820"/>
      <c r="AC112" s="820"/>
      <c r="AD112" s="820"/>
      <c r="AE112" s="821"/>
      <c r="AF112" s="822">
        <v>16667</v>
      </c>
      <c r="AG112" s="820"/>
      <c r="AH112" s="820"/>
      <c r="AI112" s="820"/>
      <c r="AJ112" s="821"/>
      <c r="AK112" s="822" t="s">
        <v>127</v>
      </c>
      <c r="AL112" s="820"/>
      <c r="AM112" s="820"/>
      <c r="AN112" s="820"/>
      <c r="AO112" s="821"/>
      <c r="AP112" s="867" t="s">
        <v>387</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15507093</v>
      </c>
      <c r="BR112" s="857"/>
      <c r="BS112" s="857"/>
      <c r="BT112" s="857"/>
      <c r="BU112" s="857"/>
      <c r="BV112" s="857">
        <v>16153801</v>
      </c>
      <c r="BW112" s="857"/>
      <c r="BX112" s="857"/>
      <c r="BY112" s="857"/>
      <c r="BZ112" s="857"/>
      <c r="CA112" s="857">
        <v>15972201</v>
      </c>
      <c r="CB112" s="857"/>
      <c r="CC112" s="857"/>
      <c r="CD112" s="857"/>
      <c r="CE112" s="857"/>
      <c r="CF112" s="918">
        <v>19.899999999999999</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387</v>
      </c>
      <c r="DH112" s="857"/>
      <c r="DI112" s="857"/>
      <c r="DJ112" s="857"/>
      <c r="DK112" s="857"/>
      <c r="DL112" s="857" t="s">
        <v>127</v>
      </c>
      <c r="DM112" s="857"/>
      <c r="DN112" s="857"/>
      <c r="DO112" s="857"/>
      <c r="DP112" s="857"/>
      <c r="DQ112" s="857" t="s">
        <v>387</v>
      </c>
      <c r="DR112" s="857"/>
      <c r="DS112" s="857"/>
      <c r="DT112" s="857"/>
      <c r="DU112" s="857"/>
      <c r="DV112" s="834" t="s">
        <v>387</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1301682</v>
      </c>
      <c r="AB113" s="966"/>
      <c r="AC113" s="966"/>
      <c r="AD113" s="966"/>
      <c r="AE113" s="967"/>
      <c r="AF113" s="968">
        <v>1316133</v>
      </c>
      <c r="AG113" s="966"/>
      <c r="AH113" s="966"/>
      <c r="AI113" s="966"/>
      <c r="AJ113" s="967"/>
      <c r="AK113" s="968">
        <v>1283384</v>
      </c>
      <c r="AL113" s="966"/>
      <c r="AM113" s="966"/>
      <c r="AN113" s="966"/>
      <c r="AO113" s="967"/>
      <c r="AP113" s="969">
        <v>1.6</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t="s">
        <v>387</v>
      </c>
      <c r="BR113" s="857"/>
      <c r="BS113" s="857"/>
      <c r="BT113" s="857"/>
      <c r="BU113" s="857"/>
      <c r="BV113" s="857" t="s">
        <v>387</v>
      </c>
      <c r="BW113" s="857"/>
      <c r="BX113" s="857"/>
      <c r="BY113" s="857"/>
      <c r="BZ113" s="857"/>
      <c r="CA113" s="857" t="s">
        <v>127</v>
      </c>
      <c r="CB113" s="857"/>
      <c r="CC113" s="857"/>
      <c r="CD113" s="857"/>
      <c r="CE113" s="857"/>
      <c r="CF113" s="918" t="s">
        <v>387</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387</v>
      </c>
      <c r="DH113" s="820"/>
      <c r="DI113" s="820"/>
      <c r="DJ113" s="820"/>
      <c r="DK113" s="821"/>
      <c r="DL113" s="822" t="s">
        <v>127</v>
      </c>
      <c r="DM113" s="820"/>
      <c r="DN113" s="820"/>
      <c r="DO113" s="820"/>
      <c r="DP113" s="821"/>
      <c r="DQ113" s="822" t="s">
        <v>387</v>
      </c>
      <c r="DR113" s="820"/>
      <c r="DS113" s="820"/>
      <c r="DT113" s="820"/>
      <c r="DU113" s="821"/>
      <c r="DV113" s="867" t="s">
        <v>127</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t="s">
        <v>127</v>
      </c>
      <c r="AB114" s="820"/>
      <c r="AC114" s="820"/>
      <c r="AD114" s="820"/>
      <c r="AE114" s="821"/>
      <c r="AF114" s="822" t="s">
        <v>127</v>
      </c>
      <c r="AG114" s="820"/>
      <c r="AH114" s="820"/>
      <c r="AI114" s="820"/>
      <c r="AJ114" s="821"/>
      <c r="AK114" s="822" t="s">
        <v>387</v>
      </c>
      <c r="AL114" s="820"/>
      <c r="AM114" s="820"/>
      <c r="AN114" s="820"/>
      <c r="AO114" s="821"/>
      <c r="AP114" s="867" t="s">
        <v>387</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25966628</v>
      </c>
      <c r="BR114" s="857"/>
      <c r="BS114" s="857"/>
      <c r="BT114" s="857"/>
      <c r="BU114" s="857"/>
      <c r="BV114" s="857">
        <v>25080090</v>
      </c>
      <c r="BW114" s="857"/>
      <c r="BX114" s="857"/>
      <c r="BY114" s="857"/>
      <c r="BZ114" s="857"/>
      <c r="CA114" s="857">
        <v>23591008</v>
      </c>
      <c r="CB114" s="857"/>
      <c r="CC114" s="857"/>
      <c r="CD114" s="857"/>
      <c r="CE114" s="857"/>
      <c r="CF114" s="918">
        <v>29.4</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387</v>
      </c>
      <c r="DR114" s="820"/>
      <c r="DS114" s="820"/>
      <c r="DT114" s="820"/>
      <c r="DU114" s="821"/>
      <c r="DV114" s="867" t="s">
        <v>387</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1940879</v>
      </c>
      <c r="AB115" s="966"/>
      <c r="AC115" s="966"/>
      <c r="AD115" s="966"/>
      <c r="AE115" s="967"/>
      <c r="AF115" s="968">
        <v>2232076</v>
      </c>
      <c r="AG115" s="966"/>
      <c r="AH115" s="966"/>
      <c r="AI115" s="966"/>
      <c r="AJ115" s="967"/>
      <c r="AK115" s="968">
        <v>1662582</v>
      </c>
      <c r="AL115" s="966"/>
      <c r="AM115" s="966"/>
      <c r="AN115" s="966"/>
      <c r="AO115" s="967"/>
      <c r="AP115" s="969">
        <v>2.1</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v>12027</v>
      </c>
      <c r="BR115" s="857"/>
      <c r="BS115" s="857"/>
      <c r="BT115" s="857"/>
      <c r="BU115" s="857"/>
      <c r="BV115" s="857">
        <v>33168</v>
      </c>
      <c r="BW115" s="857"/>
      <c r="BX115" s="857"/>
      <c r="BY115" s="857"/>
      <c r="BZ115" s="857"/>
      <c r="CA115" s="857">
        <v>20049</v>
      </c>
      <c r="CB115" s="857"/>
      <c r="CC115" s="857"/>
      <c r="CD115" s="857"/>
      <c r="CE115" s="857"/>
      <c r="CF115" s="918">
        <v>0</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1086030</v>
      </c>
      <c r="DH115" s="820"/>
      <c r="DI115" s="820"/>
      <c r="DJ115" s="820"/>
      <c r="DK115" s="821"/>
      <c r="DL115" s="822">
        <v>1168437</v>
      </c>
      <c r="DM115" s="820"/>
      <c r="DN115" s="820"/>
      <c r="DO115" s="820"/>
      <c r="DP115" s="821"/>
      <c r="DQ115" s="822">
        <v>1672267</v>
      </c>
      <c r="DR115" s="820"/>
      <c r="DS115" s="820"/>
      <c r="DT115" s="820"/>
      <c r="DU115" s="821"/>
      <c r="DV115" s="867">
        <v>2.1</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387</v>
      </c>
      <c r="AB116" s="820"/>
      <c r="AC116" s="820"/>
      <c r="AD116" s="820"/>
      <c r="AE116" s="821"/>
      <c r="AF116" s="822" t="s">
        <v>387</v>
      </c>
      <c r="AG116" s="820"/>
      <c r="AH116" s="820"/>
      <c r="AI116" s="820"/>
      <c r="AJ116" s="821"/>
      <c r="AK116" s="822" t="s">
        <v>127</v>
      </c>
      <c r="AL116" s="820"/>
      <c r="AM116" s="820"/>
      <c r="AN116" s="820"/>
      <c r="AO116" s="821"/>
      <c r="AP116" s="867" t="s">
        <v>387</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387</v>
      </c>
      <c r="BW116" s="857"/>
      <c r="BX116" s="857"/>
      <c r="BY116" s="857"/>
      <c r="BZ116" s="857"/>
      <c r="CA116" s="857" t="s">
        <v>448</v>
      </c>
      <c r="CB116" s="857"/>
      <c r="CC116" s="857"/>
      <c r="CD116" s="857"/>
      <c r="CE116" s="857"/>
      <c r="CF116" s="918" t="s">
        <v>387</v>
      </c>
      <c r="CG116" s="919"/>
      <c r="CH116" s="919"/>
      <c r="CI116" s="919"/>
      <c r="CJ116" s="919"/>
      <c r="CK116" s="974"/>
      <c r="CL116" s="861"/>
      <c r="CM116" s="864" t="s">
        <v>449</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387</v>
      </c>
      <c r="DH116" s="820"/>
      <c r="DI116" s="820"/>
      <c r="DJ116" s="820"/>
      <c r="DK116" s="821"/>
      <c r="DL116" s="822" t="s">
        <v>387</v>
      </c>
      <c r="DM116" s="820"/>
      <c r="DN116" s="820"/>
      <c r="DO116" s="820"/>
      <c r="DP116" s="821"/>
      <c r="DQ116" s="822" t="s">
        <v>127</v>
      </c>
      <c r="DR116" s="820"/>
      <c r="DS116" s="820"/>
      <c r="DT116" s="820"/>
      <c r="DU116" s="821"/>
      <c r="DV116" s="867" t="s">
        <v>450</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10851042</v>
      </c>
      <c r="AB117" s="952"/>
      <c r="AC117" s="952"/>
      <c r="AD117" s="952"/>
      <c r="AE117" s="953"/>
      <c r="AF117" s="954">
        <v>11271561</v>
      </c>
      <c r="AG117" s="952"/>
      <c r="AH117" s="952"/>
      <c r="AI117" s="952"/>
      <c r="AJ117" s="953"/>
      <c r="AK117" s="954">
        <v>11166730</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387</v>
      </c>
      <c r="BW117" s="857"/>
      <c r="BX117" s="857"/>
      <c r="BY117" s="857"/>
      <c r="BZ117" s="857"/>
      <c r="CA117" s="857" t="s">
        <v>127</v>
      </c>
      <c r="CB117" s="857"/>
      <c r="CC117" s="857"/>
      <c r="CD117" s="857"/>
      <c r="CE117" s="857"/>
      <c r="CF117" s="918" t="s">
        <v>127</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387</v>
      </c>
      <c r="DM117" s="820"/>
      <c r="DN117" s="820"/>
      <c r="DO117" s="820"/>
      <c r="DP117" s="821"/>
      <c r="DQ117" s="822" t="s">
        <v>127</v>
      </c>
      <c r="DR117" s="820"/>
      <c r="DS117" s="820"/>
      <c r="DT117" s="820"/>
      <c r="DU117" s="821"/>
      <c r="DV117" s="867" t="s">
        <v>387</v>
      </c>
      <c r="DW117" s="868"/>
      <c r="DX117" s="868"/>
      <c r="DY117" s="868"/>
      <c r="DZ117" s="869"/>
    </row>
    <row r="118" spans="1:130" s="246" customFormat="1" ht="26.25" customHeight="1" x14ac:dyDescent="0.15">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304</v>
      </c>
      <c r="AG118" s="945"/>
      <c r="AH118" s="945"/>
      <c r="AI118" s="945"/>
      <c r="AJ118" s="946"/>
      <c r="AK118" s="947" t="s">
        <v>303</v>
      </c>
      <c r="AL118" s="945"/>
      <c r="AM118" s="945"/>
      <c r="AN118" s="945"/>
      <c r="AO118" s="946"/>
      <c r="AP118" s="948" t="s">
        <v>423</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448</v>
      </c>
      <c r="BR118" s="888"/>
      <c r="BS118" s="888"/>
      <c r="BT118" s="888"/>
      <c r="BU118" s="888"/>
      <c r="BV118" s="888" t="s">
        <v>127</v>
      </c>
      <c r="BW118" s="888"/>
      <c r="BX118" s="888"/>
      <c r="BY118" s="888"/>
      <c r="BZ118" s="888"/>
      <c r="CA118" s="888" t="s">
        <v>387</v>
      </c>
      <c r="CB118" s="888"/>
      <c r="CC118" s="888"/>
      <c r="CD118" s="888"/>
      <c r="CE118" s="888"/>
      <c r="CF118" s="918" t="s">
        <v>387</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387</v>
      </c>
      <c r="DH118" s="820"/>
      <c r="DI118" s="820"/>
      <c r="DJ118" s="820"/>
      <c r="DK118" s="821"/>
      <c r="DL118" s="822" t="s">
        <v>387</v>
      </c>
      <c r="DM118" s="820"/>
      <c r="DN118" s="820"/>
      <c r="DO118" s="820"/>
      <c r="DP118" s="821"/>
      <c r="DQ118" s="822" t="s">
        <v>387</v>
      </c>
      <c r="DR118" s="820"/>
      <c r="DS118" s="820"/>
      <c r="DT118" s="820"/>
      <c r="DU118" s="821"/>
      <c r="DV118" s="867" t="s">
        <v>127</v>
      </c>
      <c r="DW118" s="868"/>
      <c r="DX118" s="868"/>
      <c r="DY118" s="868"/>
      <c r="DZ118" s="869"/>
    </row>
    <row r="119" spans="1:130" s="246" customFormat="1" ht="26.25" customHeight="1" x14ac:dyDescent="0.15">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372154</v>
      </c>
      <c r="AB119" s="938"/>
      <c r="AC119" s="938"/>
      <c r="AD119" s="938"/>
      <c r="AE119" s="939"/>
      <c r="AF119" s="940">
        <v>372645</v>
      </c>
      <c r="AG119" s="938"/>
      <c r="AH119" s="938"/>
      <c r="AI119" s="938"/>
      <c r="AJ119" s="939"/>
      <c r="AK119" s="940">
        <v>373155</v>
      </c>
      <c r="AL119" s="938"/>
      <c r="AM119" s="938"/>
      <c r="AN119" s="938"/>
      <c r="AO119" s="939"/>
      <c r="AP119" s="941">
        <v>0.5</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456</v>
      </c>
      <c r="BP119" s="921"/>
      <c r="BQ119" s="925">
        <v>107482206</v>
      </c>
      <c r="BR119" s="888"/>
      <c r="BS119" s="888"/>
      <c r="BT119" s="888"/>
      <c r="BU119" s="888"/>
      <c r="BV119" s="888">
        <v>107899774</v>
      </c>
      <c r="BW119" s="888"/>
      <c r="BX119" s="888"/>
      <c r="BY119" s="888"/>
      <c r="BZ119" s="888"/>
      <c r="CA119" s="888">
        <v>103370130</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2916127</v>
      </c>
      <c r="DH119" s="803"/>
      <c r="DI119" s="803"/>
      <c r="DJ119" s="803"/>
      <c r="DK119" s="804"/>
      <c r="DL119" s="805">
        <v>2291002</v>
      </c>
      <c r="DM119" s="803"/>
      <c r="DN119" s="803"/>
      <c r="DO119" s="803"/>
      <c r="DP119" s="804"/>
      <c r="DQ119" s="805">
        <v>3607148</v>
      </c>
      <c r="DR119" s="803"/>
      <c r="DS119" s="803"/>
      <c r="DT119" s="803"/>
      <c r="DU119" s="804"/>
      <c r="DV119" s="891">
        <v>4.5</v>
      </c>
      <c r="DW119" s="892"/>
      <c r="DX119" s="892"/>
      <c r="DY119" s="892"/>
      <c r="DZ119" s="893"/>
    </row>
    <row r="120" spans="1:130" s="246" customFormat="1" ht="26.25" customHeight="1" x14ac:dyDescent="0.15">
      <c r="A120" s="860"/>
      <c r="B120" s="861"/>
      <c r="C120" s="864" t="s">
        <v>432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v>43134</v>
      </c>
      <c r="AB120" s="820"/>
      <c r="AC120" s="820"/>
      <c r="AD120" s="820"/>
      <c r="AE120" s="821"/>
      <c r="AF120" s="822">
        <v>43134</v>
      </c>
      <c r="AG120" s="820"/>
      <c r="AH120" s="820"/>
      <c r="AI120" s="820"/>
      <c r="AJ120" s="821"/>
      <c r="AK120" s="822">
        <v>43134</v>
      </c>
      <c r="AL120" s="820"/>
      <c r="AM120" s="820"/>
      <c r="AN120" s="820"/>
      <c r="AO120" s="821"/>
      <c r="AP120" s="867">
        <v>0.1</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30247076</v>
      </c>
      <c r="BR120" s="885"/>
      <c r="BS120" s="885"/>
      <c r="BT120" s="885"/>
      <c r="BU120" s="885"/>
      <c r="BV120" s="885">
        <v>31840069</v>
      </c>
      <c r="BW120" s="885"/>
      <c r="BX120" s="885"/>
      <c r="BY120" s="885"/>
      <c r="BZ120" s="885"/>
      <c r="CA120" s="885">
        <v>35071562</v>
      </c>
      <c r="CB120" s="885"/>
      <c r="CC120" s="885"/>
      <c r="CD120" s="885"/>
      <c r="CE120" s="885"/>
      <c r="CF120" s="909">
        <v>43.8</v>
      </c>
      <c r="CG120" s="910"/>
      <c r="CH120" s="910"/>
      <c r="CI120" s="910"/>
      <c r="CJ120" s="910"/>
      <c r="CK120" s="911" t="s">
        <v>460</v>
      </c>
      <c r="CL120" s="895"/>
      <c r="CM120" s="895"/>
      <c r="CN120" s="895"/>
      <c r="CO120" s="896"/>
      <c r="CP120" s="915" t="s">
        <v>461</v>
      </c>
      <c r="CQ120" s="916"/>
      <c r="CR120" s="916"/>
      <c r="CS120" s="916"/>
      <c r="CT120" s="916"/>
      <c r="CU120" s="916"/>
      <c r="CV120" s="916"/>
      <c r="CW120" s="916"/>
      <c r="CX120" s="916"/>
      <c r="CY120" s="916"/>
      <c r="CZ120" s="916"/>
      <c r="DA120" s="916"/>
      <c r="DB120" s="916"/>
      <c r="DC120" s="916"/>
      <c r="DD120" s="916"/>
      <c r="DE120" s="916"/>
      <c r="DF120" s="917"/>
      <c r="DG120" s="904" t="s">
        <v>448</v>
      </c>
      <c r="DH120" s="885"/>
      <c r="DI120" s="885"/>
      <c r="DJ120" s="885"/>
      <c r="DK120" s="885"/>
      <c r="DL120" s="885" t="s">
        <v>387</v>
      </c>
      <c r="DM120" s="885"/>
      <c r="DN120" s="885"/>
      <c r="DO120" s="885"/>
      <c r="DP120" s="885"/>
      <c r="DQ120" s="885">
        <v>14974849</v>
      </c>
      <c r="DR120" s="885"/>
      <c r="DS120" s="885"/>
      <c r="DT120" s="885"/>
      <c r="DU120" s="885"/>
      <c r="DV120" s="886">
        <v>18.7</v>
      </c>
      <c r="DW120" s="886"/>
      <c r="DX120" s="886"/>
      <c r="DY120" s="886"/>
      <c r="DZ120" s="887"/>
    </row>
    <row r="121" spans="1:130" s="246" customFormat="1" ht="26.25" customHeight="1" x14ac:dyDescent="0.15">
      <c r="A121" s="860"/>
      <c r="B121" s="861"/>
      <c r="C121" s="906" t="s">
        <v>462</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387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463</v>
      </c>
      <c r="BA121" s="790"/>
      <c r="BB121" s="790"/>
      <c r="BC121" s="790"/>
      <c r="BD121" s="790"/>
      <c r="BE121" s="790"/>
      <c r="BF121" s="790"/>
      <c r="BG121" s="790"/>
      <c r="BH121" s="790"/>
      <c r="BI121" s="790"/>
      <c r="BJ121" s="790"/>
      <c r="BK121" s="790"/>
      <c r="BL121" s="790"/>
      <c r="BM121" s="790"/>
      <c r="BN121" s="790"/>
      <c r="BO121" s="790"/>
      <c r="BP121" s="791"/>
      <c r="BQ121" s="856">
        <v>32544468</v>
      </c>
      <c r="BR121" s="857"/>
      <c r="BS121" s="857"/>
      <c r="BT121" s="857"/>
      <c r="BU121" s="857"/>
      <c r="BV121" s="857">
        <v>31452144</v>
      </c>
      <c r="BW121" s="857"/>
      <c r="BX121" s="857"/>
      <c r="BY121" s="857"/>
      <c r="BZ121" s="857"/>
      <c r="CA121" s="857">
        <v>30208431</v>
      </c>
      <c r="CB121" s="857"/>
      <c r="CC121" s="857"/>
      <c r="CD121" s="857"/>
      <c r="CE121" s="857"/>
      <c r="CF121" s="918">
        <v>37.700000000000003</v>
      </c>
      <c r="CG121" s="919"/>
      <c r="CH121" s="919"/>
      <c r="CI121" s="919"/>
      <c r="CJ121" s="919"/>
      <c r="CK121" s="912"/>
      <c r="CL121" s="898"/>
      <c r="CM121" s="898"/>
      <c r="CN121" s="898"/>
      <c r="CO121" s="899"/>
      <c r="CP121" s="878" t="s">
        <v>464</v>
      </c>
      <c r="CQ121" s="879"/>
      <c r="CR121" s="879"/>
      <c r="CS121" s="879"/>
      <c r="CT121" s="879"/>
      <c r="CU121" s="879"/>
      <c r="CV121" s="879"/>
      <c r="CW121" s="879"/>
      <c r="CX121" s="879"/>
      <c r="CY121" s="879"/>
      <c r="CZ121" s="879"/>
      <c r="DA121" s="879"/>
      <c r="DB121" s="879"/>
      <c r="DC121" s="879"/>
      <c r="DD121" s="879"/>
      <c r="DE121" s="879"/>
      <c r="DF121" s="880"/>
      <c r="DG121" s="856">
        <v>1202687</v>
      </c>
      <c r="DH121" s="857"/>
      <c r="DI121" s="857"/>
      <c r="DJ121" s="857"/>
      <c r="DK121" s="857"/>
      <c r="DL121" s="857">
        <v>1101206</v>
      </c>
      <c r="DM121" s="857"/>
      <c r="DN121" s="857"/>
      <c r="DO121" s="857"/>
      <c r="DP121" s="857"/>
      <c r="DQ121" s="857">
        <v>997352</v>
      </c>
      <c r="DR121" s="857"/>
      <c r="DS121" s="857"/>
      <c r="DT121" s="857"/>
      <c r="DU121" s="857"/>
      <c r="DV121" s="834">
        <v>1.2</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448</v>
      </c>
      <c r="AB122" s="820"/>
      <c r="AC122" s="820"/>
      <c r="AD122" s="820"/>
      <c r="AE122" s="821"/>
      <c r="AF122" s="822" t="s">
        <v>387</v>
      </c>
      <c r="AG122" s="820"/>
      <c r="AH122" s="820"/>
      <c r="AI122" s="820"/>
      <c r="AJ122" s="821"/>
      <c r="AK122" s="822" t="s">
        <v>387</v>
      </c>
      <c r="AL122" s="820"/>
      <c r="AM122" s="820"/>
      <c r="AN122" s="820"/>
      <c r="AO122" s="821"/>
      <c r="AP122" s="867" t="s">
        <v>127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57958741</v>
      </c>
      <c r="BR122" s="888"/>
      <c r="BS122" s="888"/>
      <c r="BT122" s="888"/>
      <c r="BU122" s="888"/>
      <c r="BV122" s="888">
        <v>56182458</v>
      </c>
      <c r="BW122" s="888"/>
      <c r="BX122" s="888"/>
      <c r="BY122" s="888"/>
      <c r="BZ122" s="888"/>
      <c r="CA122" s="888">
        <v>52918752</v>
      </c>
      <c r="CB122" s="888"/>
      <c r="CC122" s="888"/>
      <c r="CD122" s="888"/>
      <c r="CE122" s="888"/>
      <c r="CF122" s="889">
        <v>66</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387</v>
      </c>
      <c r="DW122" s="834"/>
      <c r="DX122" s="834"/>
      <c r="DY122" s="834"/>
      <c r="DZ122" s="835"/>
    </row>
    <row r="123" spans="1:130" s="246" customFormat="1" ht="26.25" customHeight="1" x14ac:dyDescent="0.15">
      <c r="A123" s="860"/>
      <c r="B123" s="861"/>
      <c r="C123" s="864" t="s">
        <v>449</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11457</v>
      </c>
      <c r="AB123" s="820"/>
      <c r="AC123" s="820"/>
      <c r="AD123" s="820"/>
      <c r="AE123" s="821"/>
      <c r="AF123" s="822" t="s">
        <v>127</v>
      </c>
      <c r="AG123" s="820"/>
      <c r="AH123" s="820"/>
      <c r="AI123" s="820"/>
      <c r="AJ123" s="821"/>
      <c r="AK123" s="822" t="s">
        <v>387</v>
      </c>
      <c r="AL123" s="820"/>
      <c r="AM123" s="820"/>
      <c r="AN123" s="820"/>
      <c r="AO123" s="821"/>
      <c r="AP123" s="867" t="s">
        <v>387</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467</v>
      </c>
      <c r="BP123" s="921"/>
      <c r="BQ123" s="875">
        <v>120750285</v>
      </c>
      <c r="BR123" s="876"/>
      <c r="BS123" s="876"/>
      <c r="BT123" s="876"/>
      <c r="BU123" s="876"/>
      <c r="BV123" s="876">
        <v>119474671</v>
      </c>
      <c r="BW123" s="876"/>
      <c r="BX123" s="876"/>
      <c r="BY123" s="876"/>
      <c r="BZ123" s="876"/>
      <c r="CA123" s="876">
        <v>118198745</v>
      </c>
      <c r="CB123" s="876"/>
      <c r="CC123" s="876"/>
      <c r="CD123" s="876"/>
      <c r="CE123" s="876"/>
      <c r="CF123" s="786"/>
      <c r="CG123" s="787"/>
      <c r="CH123" s="787"/>
      <c r="CI123" s="787"/>
      <c r="CJ123" s="877"/>
      <c r="CK123" s="912"/>
      <c r="CL123" s="898"/>
      <c r="CM123" s="898"/>
      <c r="CN123" s="898"/>
      <c r="CO123" s="899"/>
      <c r="CP123" s="878" t="s">
        <v>468</v>
      </c>
      <c r="CQ123" s="879"/>
      <c r="CR123" s="879"/>
      <c r="CS123" s="879"/>
      <c r="CT123" s="879"/>
      <c r="CU123" s="879"/>
      <c r="CV123" s="879"/>
      <c r="CW123" s="879"/>
      <c r="CX123" s="879"/>
      <c r="CY123" s="879"/>
      <c r="CZ123" s="879"/>
      <c r="DA123" s="879"/>
      <c r="DB123" s="879"/>
      <c r="DC123" s="879"/>
      <c r="DD123" s="879"/>
      <c r="DE123" s="879"/>
      <c r="DF123" s="880"/>
      <c r="DG123" s="819" t="s">
        <v>387</v>
      </c>
      <c r="DH123" s="820"/>
      <c r="DI123" s="820"/>
      <c r="DJ123" s="820"/>
      <c r="DK123" s="821"/>
      <c r="DL123" s="822" t="s">
        <v>387</v>
      </c>
      <c r="DM123" s="820"/>
      <c r="DN123" s="820"/>
      <c r="DO123" s="820"/>
      <c r="DP123" s="821"/>
      <c r="DQ123" s="822" t="s">
        <v>387</v>
      </c>
      <c r="DR123" s="820"/>
      <c r="DS123" s="820"/>
      <c r="DT123" s="820"/>
      <c r="DU123" s="821"/>
      <c r="DV123" s="867" t="s">
        <v>387</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387</v>
      </c>
      <c r="AB124" s="820"/>
      <c r="AC124" s="820"/>
      <c r="AD124" s="820"/>
      <c r="AE124" s="821"/>
      <c r="AF124" s="822" t="s">
        <v>127</v>
      </c>
      <c r="AG124" s="820"/>
      <c r="AH124" s="820"/>
      <c r="AI124" s="820"/>
      <c r="AJ124" s="821"/>
      <c r="AK124" s="822" t="s">
        <v>387</v>
      </c>
      <c r="AL124" s="820"/>
      <c r="AM124" s="820"/>
      <c r="AN124" s="820"/>
      <c r="AO124" s="821"/>
      <c r="AP124" s="867" t="s">
        <v>127</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387</v>
      </c>
      <c r="BR124" s="874"/>
      <c r="BS124" s="874"/>
      <c r="BT124" s="874"/>
      <c r="BU124" s="874"/>
      <c r="BV124" s="874" t="s">
        <v>127</v>
      </c>
      <c r="BW124" s="874"/>
      <c r="BX124" s="874"/>
      <c r="BY124" s="874"/>
      <c r="BZ124" s="874"/>
      <c r="CA124" s="874" t="s">
        <v>387</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v>14304406</v>
      </c>
      <c r="DH124" s="803"/>
      <c r="DI124" s="803"/>
      <c r="DJ124" s="803"/>
      <c r="DK124" s="804"/>
      <c r="DL124" s="805">
        <v>15052595</v>
      </c>
      <c r="DM124" s="803"/>
      <c r="DN124" s="803"/>
      <c r="DO124" s="803"/>
      <c r="DP124" s="804"/>
      <c r="DQ124" s="805" t="s">
        <v>387</v>
      </c>
      <c r="DR124" s="803"/>
      <c r="DS124" s="803"/>
      <c r="DT124" s="803"/>
      <c r="DU124" s="804"/>
      <c r="DV124" s="891" t="s">
        <v>127</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387</v>
      </c>
      <c r="AB125" s="820"/>
      <c r="AC125" s="820"/>
      <c r="AD125" s="820"/>
      <c r="AE125" s="821"/>
      <c r="AF125" s="822" t="s">
        <v>127</v>
      </c>
      <c r="AG125" s="820"/>
      <c r="AH125" s="820"/>
      <c r="AI125" s="820"/>
      <c r="AJ125" s="821"/>
      <c r="AK125" s="822" t="s">
        <v>387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387</v>
      </c>
      <c r="DH125" s="885"/>
      <c r="DI125" s="885"/>
      <c r="DJ125" s="885"/>
      <c r="DK125" s="885"/>
      <c r="DL125" s="885" t="s">
        <v>387</v>
      </c>
      <c r="DM125" s="885"/>
      <c r="DN125" s="885"/>
      <c r="DO125" s="885"/>
      <c r="DP125" s="885"/>
      <c r="DQ125" s="885" t="s">
        <v>387</v>
      </c>
      <c r="DR125" s="885"/>
      <c r="DS125" s="885"/>
      <c r="DT125" s="885"/>
      <c r="DU125" s="885"/>
      <c r="DV125" s="886" t="s">
        <v>127</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1514134</v>
      </c>
      <c r="AB126" s="820"/>
      <c r="AC126" s="820"/>
      <c r="AD126" s="820"/>
      <c r="AE126" s="821"/>
      <c r="AF126" s="822">
        <v>1816297</v>
      </c>
      <c r="AG126" s="820"/>
      <c r="AH126" s="820"/>
      <c r="AI126" s="820"/>
      <c r="AJ126" s="821"/>
      <c r="AK126" s="822">
        <v>1246293</v>
      </c>
      <c r="AL126" s="820"/>
      <c r="AM126" s="820"/>
      <c r="AN126" s="820"/>
      <c r="AO126" s="821"/>
      <c r="AP126" s="867">
        <v>1.6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448</v>
      </c>
      <c r="DH126" s="857"/>
      <c r="DI126" s="857"/>
      <c r="DJ126" s="857"/>
      <c r="DK126" s="857"/>
      <c r="DL126" s="857" t="s">
        <v>387</v>
      </c>
      <c r="DM126" s="857"/>
      <c r="DN126" s="857"/>
      <c r="DO126" s="857"/>
      <c r="DP126" s="857"/>
      <c r="DQ126" s="857" t="s">
        <v>127</v>
      </c>
      <c r="DR126" s="857"/>
      <c r="DS126" s="857"/>
      <c r="DT126" s="857"/>
      <c r="DU126" s="857"/>
      <c r="DV126" s="834" t="s">
        <v>387</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387</v>
      </c>
      <c r="AL127" s="820"/>
      <c r="AM127" s="820"/>
      <c r="AN127" s="820"/>
      <c r="AO127" s="821"/>
      <c r="AP127" s="867" t="s">
        <v>127</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387</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v>3655583</v>
      </c>
      <c r="AB128" s="841"/>
      <c r="AC128" s="841"/>
      <c r="AD128" s="841"/>
      <c r="AE128" s="842"/>
      <c r="AF128" s="843">
        <v>3566735</v>
      </c>
      <c r="AG128" s="841"/>
      <c r="AH128" s="841"/>
      <c r="AI128" s="841"/>
      <c r="AJ128" s="842"/>
      <c r="AK128" s="843">
        <v>3368771</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387</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v>12027</v>
      </c>
      <c r="DH128" s="831"/>
      <c r="DI128" s="831"/>
      <c r="DJ128" s="831"/>
      <c r="DK128" s="831"/>
      <c r="DL128" s="831">
        <v>33168</v>
      </c>
      <c r="DM128" s="831"/>
      <c r="DN128" s="831"/>
      <c r="DO128" s="831"/>
      <c r="DP128" s="831"/>
      <c r="DQ128" s="831">
        <v>20049</v>
      </c>
      <c r="DR128" s="831"/>
      <c r="DS128" s="831"/>
      <c r="DT128" s="831"/>
      <c r="DU128" s="831"/>
      <c r="DV128" s="832">
        <v>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83307501</v>
      </c>
      <c r="AB129" s="820"/>
      <c r="AC129" s="820"/>
      <c r="AD129" s="820"/>
      <c r="AE129" s="821"/>
      <c r="AF129" s="822">
        <v>84263481</v>
      </c>
      <c r="AG129" s="820"/>
      <c r="AH129" s="820"/>
      <c r="AI129" s="820"/>
      <c r="AJ129" s="821"/>
      <c r="AK129" s="822">
        <v>86475319</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387</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6611604</v>
      </c>
      <c r="AB130" s="820"/>
      <c r="AC130" s="820"/>
      <c r="AD130" s="820"/>
      <c r="AE130" s="821"/>
      <c r="AF130" s="822">
        <v>6591778</v>
      </c>
      <c r="AG130" s="820"/>
      <c r="AH130" s="820"/>
      <c r="AI130" s="820"/>
      <c r="AJ130" s="821"/>
      <c r="AK130" s="822">
        <v>6311797</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76695897</v>
      </c>
      <c r="AB131" s="803"/>
      <c r="AC131" s="803"/>
      <c r="AD131" s="803"/>
      <c r="AE131" s="804"/>
      <c r="AF131" s="805">
        <v>77671703</v>
      </c>
      <c r="AG131" s="803"/>
      <c r="AH131" s="803"/>
      <c r="AI131" s="803"/>
      <c r="AJ131" s="804"/>
      <c r="AK131" s="805">
        <v>80163522</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0.76125975800000001</v>
      </c>
      <c r="AB132" s="783"/>
      <c r="AC132" s="783"/>
      <c r="AD132" s="783"/>
      <c r="AE132" s="784"/>
      <c r="AF132" s="785">
        <v>1.433016088</v>
      </c>
      <c r="AG132" s="783"/>
      <c r="AH132" s="783"/>
      <c r="AI132" s="783"/>
      <c r="AJ132" s="784"/>
      <c r="AK132" s="785">
        <v>1.853913055</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0</v>
      </c>
      <c r="AB133" s="762"/>
      <c r="AC133" s="762"/>
      <c r="AD133" s="762"/>
      <c r="AE133" s="763"/>
      <c r="AF133" s="761">
        <v>0.7</v>
      </c>
      <c r="AG133" s="762"/>
      <c r="AH133" s="762"/>
      <c r="AI133" s="762"/>
      <c r="AJ133" s="763"/>
      <c r="AK133" s="761">
        <v>1.3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Vc4Fl9FAv/f+ttxXb0Pwe3fta/vpQMlPxwiGgAW2h1DjChKBbkeUICqVl63qGtpMinCr2AUFT0lU6CijIo2uA==" saltValue="xGIfXGqi8cmoX4A+73tsS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vGLA4fxVKXcD3kq4BragFqm1mCWkudI2p+exmni89yZh0fo+5Sb57DWEed+LFn/t+AWx+G2sCd6uczds68VYg==" saltValue="BLKh+ysvl3UvWAAxIBpP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ZgQ9YCsLhB4hTXeJqZV+z+tiYRs7rduXNN6zDIRr1z+z/Zx+v5RoekgImVTAKrtwWepY7cTSuCYnUH9wQoIzg==" saltValue="f5FJB1Y64494xTCRjlpC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27693032</v>
      </c>
      <c r="AP9" s="312">
        <v>56802</v>
      </c>
      <c r="AQ9" s="313">
        <v>56078</v>
      </c>
      <c r="AR9" s="314">
        <v>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2004231</v>
      </c>
      <c r="AP10" s="315">
        <v>4111</v>
      </c>
      <c r="AQ10" s="316">
        <v>3491</v>
      </c>
      <c r="AR10" s="317">
        <v>17.8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t="s">
        <v>505</v>
      </c>
      <c r="AP11" s="315" t="s">
        <v>505</v>
      </c>
      <c r="AQ11" s="316">
        <v>1563</v>
      </c>
      <c r="AR11" s="317" t="s">
        <v>505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506</v>
      </c>
      <c r="AL12" s="1189"/>
      <c r="AM12" s="1189"/>
      <c r="AN12" s="1190"/>
      <c r="AO12" s="315">
        <v>585123</v>
      </c>
      <c r="AP12" s="315">
        <v>1200</v>
      </c>
      <c r="AQ12" s="316">
        <v>910</v>
      </c>
      <c r="AR12" s="317">
        <v>31.9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743530</v>
      </c>
      <c r="AP14" s="315">
        <v>1525</v>
      </c>
      <c r="AQ14" s="316">
        <v>2138</v>
      </c>
      <c r="AR14" s="317">
        <v>-28.7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1069117</v>
      </c>
      <c r="AP15" s="315">
        <v>2193</v>
      </c>
      <c r="AQ15" s="316">
        <v>1243</v>
      </c>
      <c r="AR15" s="317">
        <v>76.400000000000006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-2469580</v>
      </c>
      <c r="AP16" s="315">
        <v>-5065</v>
      </c>
      <c r="AQ16" s="316">
        <v>-4219</v>
      </c>
      <c r="AR16" s="317">
        <v>20.100000000000001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185</v>
      </c>
      <c r="AL17" s="1192"/>
      <c r="AM17" s="1192"/>
      <c r="AN17" s="1193"/>
      <c r="AO17" s="315">
        <v>29625453</v>
      </c>
      <c r="AP17" s="315">
        <v>60766</v>
      </c>
      <c r="AQ17" s="316">
        <v>61203</v>
      </c>
      <c r="AR17" s="317">
        <v>-0.7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6.14</v>
      </c>
      <c r="AP21" s="328">
        <v>6.02</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102.1</v>
      </c>
      <c r="AP22" s="333">
        <v>100.1</v>
      </c>
      <c r="AQ22" s="334">
        <v>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8220764</v>
      </c>
      <c r="AP32" s="342">
        <v>16862</v>
      </c>
      <c r="AQ32" s="343">
        <v>27020</v>
      </c>
      <c r="AR32" s="344">
        <v>-37.6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505</v>
      </c>
      <c r="AP34" s="342" t="s">
        <v>505</v>
      </c>
      <c r="AQ34" s="343">
        <v>28</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1283384</v>
      </c>
      <c r="AP35" s="342">
        <v>2632</v>
      </c>
      <c r="AQ35" s="343">
        <v>6255</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t="s">
        <v>505</v>
      </c>
      <c r="AP36" s="342" t="s">
        <v>505</v>
      </c>
      <c r="AQ36" s="343">
        <v>683</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1662582</v>
      </c>
      <c r="AP37" s="342">
        <v>3410</v>
      </c>
      <c r="AQ37" s="343">
        <v>1461</v>
      </c>
      <c r="AR37" s="344">
        <v>133.4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t="s">
        <v>505</v>
      </c>
      <c r="AP38" s="345" t="s">
        <v>505</v>
      </c>
      <c r="AQ38" s="346">
        <v>0</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-3368771</v>
      </c>
      <c r="AP39" s="342">
        <v>-6910</v>
      </c>
      <c r="AQ39" s="343">
        <v>-7551</v>
      </c>
      <c r="AR39" s="344">
        <v>-8.5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-6311797</v>
      </c>
      <c r="AP40" s="342">
        <v>-12946</v>
      </c>
      <c r="AQ40" s="343">
        <v>-21721</v>
      </c>
      <c r="AR40" s="344">
        <v>-40.4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1486162</v>
      </c>
      <c r="AP41" s="342">
        <v>3048</v>
      </c>
      <c r="AQ41" s="343">
        <v>6176</v>
      </c>
      <c r="AR41" s="344">
        <v>-50.6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9592187</v>
      </c>
      <c r="AN51" s="364">
        <v>20290</v>
      </c>
      <c r="AO51" s="365">
        <v>-18.899999999999999</v>
      </c>
      <c r="AP51" s="366">
        <v>45117</v>
      </c>
      <c r="AQ51" s="367">
        <v>4.5999999999999996</v>
      </c>
      <c r="AR51" s="368">
        <v>-23.5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6970189</v>
      </c>
      <c r="AN52" s="372">
        <v>14744</v>
      </c>
      <c r="AO52" s="373">
        <v>22</v>
      </c>
      <c r="AP52" s="374">
        <v>25589</v>
      </c>
      <c r="AQ52" s="375">
        <v>16.899999999999999</v>
      </c>
      <c r="AR52" s="376">
        <v>5.0999999999999996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11880083</v>
      </c>
      <c r="AN53" s="364">
        <v>24929</v>
      </c>
      <c r="AO53" s="365">
        <v>22.9</v>
      </c>
      <c r="AP53" s="366">
        <v>39951</v>
      </c>
      <c r="AQ53" s="367">
        <v>-11.5</v>
      </c>
      <c r="AR53" s="368">
        <v>34.4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10263585</v>
      </c>
      <c r="AN54" s="372">
        <v>21537</v>
      </c>
      <c r="AO54" s="373">
        <v>46.1</v>
      </c>
      <c r="AP54" s="374">
        <v>22555</v>
      </c>
      <c r="AQ54" s="375">
        <v>-11.9</v>
      </c>
      <c r="AR54" s="376">
        <v>58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12434193</v>
      </c>
      <c r="AN55" s="364">
        <v>25864</v>
      </c>
      <c r="AO55" s="365">
        <v>3.8</v>
      </c>
      <c r="AP55" s="366">
        <v>39893</v>
      </c>
      <c r="AQ55" s="367">
        <v>-0.1</v>
      </c>
      <c r="AR55" s="368">
        <v>3.9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11124537</v>
      </c>
      <c r="AN56" s="372">
        <v>23140</v>
      </c>
      <c r="AO56" s="373">
        <v>7.4</v>
      </c>
      <c r="AP56" s="374">
        <v>26170</v>
      </c>
      <c r="AQ56" s="375">
        <v>16</v>
      </c>
      <c r="AR56" s="376">
        <v>-8.6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20521093</v>
      </c>
      <c r="AN57" s="364">
        <v>42346</v>
      </c>
      <c r="AO57" s="365">
        <v>63.7</v>
      </c>
      <c r="AP57" s="366">
        <v>41080</v>
      </c>
      <c r="AQ57" s="367">
        <v>3</v>
      </c>
      <c r="AR57" s="368">
        <v>60.7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17954768</v>
      </c>
      <c r="AN58" s="372">
        <v>37050</v>
      </c>
      <c r="AO58" s="373">
        <v>60.1</v>
      </c>
      <c r="AP58" s="374">
        <v>27265</v>
      </c>
      <c r="AQ58" s="375">
        <v>4.2</v>
      </c>
      <c r="AR58" s="376">
        <v>55.9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10694793</v>
      </c>
      <c r="AN59" s="364">
        <v>21936</v>
      </c>
      <c r="AO59" s="365">
        <v>-48.2</v>
      </c>
      <c r="AP59" s="366">
        <v>33173</v>
      </c>
      <c r="AQ59" s="367">
        <v>-19.2</v>
      </c>
      <c r="AR59" s="368">
        <v>-29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9463470</v>
      </c>
      <c r="AN60" s="372">
        <v>19411</v>
      </c>
      <c r="AO60" s="373">
        <v>-47.6</v>
      </c>
      <c r="AP60" s="374">
        <v>20353</v>
      </c>
      <c r="AQ60" s="375">
        <v>-25.4</v>
      </c>
      <c r="AR60" s="376">
        <v>-22.2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13024470</v>
      </c>
      <c r="AN61" s="379">
        <v>27073</v>
      </c>
      <c r="AO61" s="380">
        <v>4.7</v>
      </c>
      <c r="AP61" s="381">
        <v>39843</v>
      </c>
      <c r="AQ61" s="382">
        <v>-4.5999999999999996</v>
      </c>
      <c r="AR61" s="368">
        <v>9.3000000000000007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11155310</v>
      </c>
      <c r="AN62" s="372">
        <v>23176</v>
      </c>
      <c r="AO62" s="373">
        <v>17.600000000000001</v>
      </c>
      <c r="AP62" s="374">
        <v>24386</v>
      </c>
      <c r="AQ62" s="375">
        <v>0</v>
      </c>
      <c r="AR62" s="376">
        <v>17.600000000000001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Shdb14+7uqPN5A0ynTpKF5JGloC+LuON5QjbeliGhrHjFKvjtfQByHsp8mBWZ4PJ1UFDysXUy2HUf0VNv9zEw==" saltValue="LELiMOoCW887NZvjWyZG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9Z5cFnpOI31w3JFxiOMGxXd7A5pSkCE+FkMXdi/syKdPkvKsD/XFixHyrdjfo6npBi8zcJEGTtBVoAaXlD9g==" saltValue="5s/NTRjfCsspjjvCKiJU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dKa2Mim/U+wOo/vJu0y7ztoilR6F+JP5WdXrhSYAZOW+ie8NKd43zhPVRcMaGV7fdznhHddir6caiGahBytVw==" saltValue="GzpoOlD0y9Ji1plxBlvD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13.72</v>
      </c>
      <c r="G47" s="12">
        <v>15.71</v>
      </c>
      <c r="H47" s="12">
        <v>18.23</v>
      </c>
      <c r="I47" s="12">
        <v>20.420000000000002</v>
      </c>
      <c r="J47" s="13">
        <v>22</v>
      </c>
    </row>
    <row r="48" spans="2:10" ht="57.75" customHeight="1" x14ac:dyDescent="0.15">
      <c r="B48" s="14"/>
      <c r="C48" s="1196" t="s">
        <v>4</v>
      </c>
      <c r="D48" s="1196"/>
      <c r="E48" s="1197"/>
      <c r="F48" s="15">
        <v>4.92</v>
      </c>
      <c r="G48" s="16">
        <v>5.88</v>
      </c>
      <c r="H48" s="16">
        <v>4.57</v>
      </c>
      <c r="I48" s="16">
        <v>4.1900000000000004</v>
      </c>
      <c r="J48" s="17">
        <v>5.33</v>
      </c>
    </row>
    <row r="49" spans="2:10" ht="57.75" customHeight="1" thickBot="1" x14ac:dyDescent="0.2">
      <c r="B49" s="18"/>
      <c r="C49" s="1198" t="s">
        <v>5</v>
      </c>
      <c r="D49" s="1198"/>
      <c r="E49" s="1199"/>
      <c r="F49" s="19">
        <v>0.76</v>
      </c>
      <c r="G49" s="20">
        <v>1.1399999999999999</v>
      </c>
      <c r="H49" s="20" t="s">
        <v>553</v>
      </c>
      <c r="I49" s="20">
        <v>0.28999999999999998</v>
      </c>
      <c r="J49" s="21">
        <v>1.27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Jz440OfUmNYL3Cu3SzlUGNT6HyIUmMCl1f/V11UmOwt2TjpHdN0SerSSv9Nq9Qo4spYR/1mrXKwt5l7ssHVQw==" saltValue="ROh6NNzsIatXvpFiFHtl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2020-03-19T05:26:01Z</cp:lastPrinted>
  <dcterms:created xsi:type="dcterms:W3CDTF">2020-02-10T03:10:22Z</dcterms:created>
  <dcterms:modified xsi:type="dcterms:W3CDTF">2020-03-19T06:38:24Z</dcterms:modified>
  <cp:category/>
</cp:coreProperties>
</file>