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EB1962D-279A-4F06-848D-2CDE2F5089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廃棄リスト (R7)" sheetId="5" r:id="rId1"/>
  </sheets>
  <definedNames>
    <definedName name="_xlnm._FilterDatabase" localSheetId="0" hidden="1">'廃棄リスト (R7)'!$A$8:$I$455</definedName>
    <definedName name="_xlnm.Print_Area" localSheetId="0">'廃棄リスト (R7)'!$A$1:$I$455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5" l="1"/>
  <c r="I197" i="5" s="1"/>
  <c r="H196" i="5"/>
  <c r="I196" i="5" s="1"/>
  <c r="H198" i="5"/>
  <c r="I198" i="5" s="1"/>
  <c r="H199" i="5"/>
  <c r="I199" i="5" s="1"/>
  <c r="H436" i="5"/>
  <c r="I436" i="5" s="1"/>
  <c r="H437" i="5"/>
  <c r="I437" i="5" s="1"/>
  <c r="H438" i="5"/>
  <c r="I438" i="5" s="1"/>
  <c r="H421" i="5" l="1"/>
  <c r="I421" i="5" s="1"/>
  <c r="H376" i="5"/>
  <c r="I376" i="5" s="1"/>
  <c r="H377" i="5"/>
  <c r="I377" i="5" s="1"/>
  <c r="H378" i="5"/>
  <c r="I378" i="5" s="1"/>
  <c r="H379" i="5"/>
  <c r="I379" i="5" s="1"/>
  <c r="H380" i="5"/>
  <c r="I380" i="5" s="1"/>
  <c r="H381" i="5"/>
  <c r="I381" i="5" s="1"/>
  <c r="H451" i="5"/>
  <c r="I451" i="5" s="1"/>
  <c r="H452" i="5"/>
  <c r="I452" i="5" s="1"/>
  <c r="H453" i="5"/>
  <c r="I453" i="5" s="1"/>
  <c r="H286" i="5"/>
  <c r="I286" i="5" s="1"/>
  <c r="H194" i="5"/>
  <c r="I194" i="5" s="1"/>
  <c r="H146" i="5"/>
  <c r="I146" i="5" s="1"/>
  <c r="H147" i="5"/>
  <c r="I147" i="5" s="1"/>
  <c r="H107" i="5"/>
  <c r="I107" i="5" s="1"/>
  <c r="H103" i="5"/>
  <c r="I103" i="5" s="1"/>
  <c r="H104" i="5"/>
  <c r="I104" i="5" s="1"/>
  <c r="H105" i="5"/>
  <c r="I105" i="5" s="1"/>
  <c r="H64" i="5"/>
  <c r="I64" i="5" s="1"/>
  <c r="H28" i="5"/>
  <c r="I28" i="5" s="1"/>
  <c r="H29" i="5"/>
  <c r="I29" i="5" s="1"/>
  <c r="H13" i="5" l="1"/>
  <c r="I13" i="5" s="1"/>
  <c r="H352" i="5" l="1"/>
  <c r="H353" i="5"/>
  <c r="H354" i="5"/>
  <c r="H355" i="5"/>
  <c r="H356" i="5"/>
  <c r="I356" i="5" s="1"/>
  <c r="H357" i="5"/>
  <c r="I357" i="5" s="1"/>
  <c r="H358" i="5"/>
  <c r="I358" i="5" s="1"/>
  <c r="H359" i="5"/>
  <c r="H360" i="5"/>
  <c r="H361" i="5"/>
  <c r="I361" i="5" s="1"/>
  <c r="H362" i="5"/>
  <c r="I362" i="5" s="1"/>
  <c r="H363" i="5"/>
  <c r="H364" i="5"/>
  <c r="H365" i="5"/>
  <c r="H366" i="5"/>
  <c r="H367" i="5"/>
  <c r="H368" i="5"/>
  <c r="H369" i="5"/>
  <c r="H370" i="5"/>
  <c r="H371" i="5"/>
  <c r="H372" i="5"/>
  <c r="H373" i="5"/>
  <c r="I373" i="5" s="1"/>
  <c r="H374" i="5"/>
  <c r="I374" i="5" s="1"/>
  <c r="H375" i="5"/>
  <c r="I375" i="5" s="1"/>
  <c r="H382" i="5"/>
  <c r="I382" i="5" s="1"/>
  <c r="H383" i="5"/>
  <c r="H384" i="5"/>
  <c r="I384" i="5" s="1"/>
  <c r="H385" i="5"/>
  <c r="I385" i="5" s="1"/>
  <c r="H386" i="5"/>
  <c r="I386" i="5" s="1"/>
  <c r="H387" i="5"/>
  <c r="I387" i="5" s="1"/>
  <c r="H388" i="5"/>
  <c r="I388" i="5" s="1"/>
  <c r="H389" i="5"/>
  <c r="I389" i="5" s="1"/>
  <c r="H390" i="5"/>
  <c r="I390" i="5" s="1"/>
  <c r="H391" i="5"/>
  <c r="I391" i="5" s="1"/>
  <c r="H392" i="5"/>
  <c r="I392" i="5" s="1"/>
  <c r="H393" i="5"/>
  <c r="I393" i="5" s="1"/>
  <c r="H394" i="5"/>
  <c r="I394" i="5" s="1"/>
  <c r="H395" i="5"/>
  <c r="I395" i="5" s="1"/>
  <c r="H396" i="5"/>
  <c r="I396" i="5" s="1"/>
  <c r="H397" i="5"/>
  <c r="I397" i="5" s="1"/>
  <c r="H398" i="5"/>
  <c r="I398" i="5" s="1"/>
  <c r="H399" i="5"/>
  <c r="I399" i="5" s="1"/>
  <c r="H400" i="5"/>
  <c r="H401" i="5"/>
  <c r="H402" i="5"/>
  <c r="I402" i="5" s="1"/>
  <c r="H403" i="5"/>
  <c r="I403" i="5" s="1"/>
  <c r="H404" i="5"/>
  <c r="I404" i="5" s="1"/>
  <c r="H405" i="5"/>
  <c r="H406" i="5"/>
  <c r="I406" i="5" s="1"/>
  <c r="H407" i="5"/>
  <c r="I407" i="5" s="1"/>
  <c r="H408" i="5"/>
  <c r="I408" i="5" s="1"/>
  <c r="H409" i="5"/>
  <c r="I409" i="5" s="1"/>
  <c r="H410" i="5"/>
  <c r="H411" i="5"/>
  <c r="I411" i="5" s="1"/>
  <c r="H412" i="5"/>
  <c r="H413" i="5"/>
  <c r="I413" i="5" s="1"/>
  <c r="H414" i="5"/>
  <c r="I414" i="5" s="1"/>
  <c r="H415" i="5"/>
  <c r="I415" i="5" s="1"/>
  <c r="H416" i="5"/>
  <c r="H417" i="5"/>
  <c r="I417" i="5" s="1"/>
  <c r="H418" i="5"/>
  <c r="I418" i="5" s="1"/>
  <c r="H419" i="5"/>
  <c r="I419" i="5" s="1"/>
  <c r="H420" i="5"/>
  <c r="I420" i="5" s="1"/>
  <c r="H422" i="5"/>
  <c r="H423" i="5"/>
  <c r="I423" i="5" s="1"/>
  <c r="H424" i="5"/>
  <c r="I424" i="5" s="1"/>
  <c r="H425" i="5"/>
  <c r="I425" i="5" s="1"/>
  <c r="H426" i="5"/>
  <c r="H427" i="5"/>
  <c r="I427" i="5" s="1"/>
  <c r="H428" i="5"/>
  <c r="I428" i="5" s="1"/>
  <c r="H429" i="5"/>
  <c r="I429" i="5" s="1"/>
  <c r="H430" i="5"/>
  <c r="I430" i="5" s="1"/>
  <c r="H431" i="5"/>
  <c r="I431" i="5" s="1"/>
  <c r="H432" i="5"/>
  <c r="I432" i="5" s="1"/>
  <c r="H433" i="5"/>
  <c r="I433" i="5" s="1"/>
  <c r="H434" i="5"/>
  <c r="I434" i="5" s="1"/>
  <c r="H435" i="5"/>
  <c r="I435" i="5" s="1"/>
  <c r="H439" i="5"/>
  <c r="H440" i="5"/>
  <c r="I440" i="5" s="1"/>
  <c r="H441" i="5"/>
  <c r="I441" i="5" s="1"/>
  <c r="H442" i="5"/>
  <c r="I442" i="5" s="1"/>
  <c r="H443" i="5"/>
  <c r="I443" i="5" s="1"/>
  <c r="H444" i="5"/>
  <c r="H445" i="5"/>
  <c r="I445" i="5" s="1"/>
  <c r="H446" i="5"/>
  <c r="H447" i="5"/>
  <c r="H448" i="5"/>
  <c r="I448" i="5" s="1"/>
  <c r="H449" i="5"/>
  <c r="H450" i="5"/>
  <c r="H454" i="5"/>
  <c r="H455" i="5"/>
  <c r="H348" i="5"/>
  <c r="H347" i="5"/>
  <c r="H346" i="5"/>
  <c r="H345" i="5"/>
  <c r="H344" i="5"/>
  <c r="H343" i="5"/>
  <c r="H339" i="5"/>
  <c r="H333" i="5"/>
  <c r="H328" i="5"/>
  <c r="H320" i="5"/>
  <c r="H314" i="5"/>
  <c r="H312" i="5"/>
  <c r="H311" i="5"/>
  <c r="H310" i="5"/>
  <c r="H309" i="5"/>
  <c r="H308" i="5"/>
  <c r="H307" i="5"/>
  <c r="H306" i="5"/>
  <c r="H301" i="5"/>
  <c r="H300" i="5"/>
  <c r="H299" i="5"/>
  <c r="H294" i="5"/>
  <c r="H293" i="5"/>
  <c r="H292" i="5"/>
  <c r="H283" i="5"/>
  <c r="H282" i="5"/>
  <c r="H280" i="5"/>
  <c r="H277" i="5"/>
  <c r="H275" i="5"/>
  <c r="H274" i="5"/>
  <c r="H273" i="5"/>
  <c r="H272" i="5"/>
  <c r="H271" i="5"/>
  <c r="H270" i="5"/>
  <c r="H266" i="5"/>
  <c r="H259" i="5"/>
  <c r="H256" i="5"/>
  <c r="H253" i="5"/>
  <c r="H252" i="5"/>
  <c r="H251" i="5"/>
  <c r="H248" i="5"/>
  <c r="H245" i="5"/>
  <c r="H243" i="5"/>
  <c r="H242" i="5"/>
  <c r="H241" i="5"/>
  <c r="H239" i="5"/>
  <c r="H238" i="5"/>
  <c r="H236" i="5"/>
  <c r="H229" i="5"/>
  <c r="H220" i="5"/>
  <c r="H212" i="5"/>
  <c r="H211" i="5"/>
  <c r="H206" i="5"/>
  <c r="H205" i="5"/>
  <c r="H204" i="5"/>
  <c r="H203" i="5"/>
  <c r="H202" i="5"/>
  <c r="H201" i="5"/>
  <c r="H187" i="5"/>
  <c r="H186" i="5"/>
  <c r="H185" i="5"/>
  <c r="H184" i="5"/>
  <c r="H174" i="5"/>
  <c r="H172" i="5"/>
  <c r="H170" i="5"/>
  <c r="H165" i="5"/>
  <c r="H164" i="5"/>
  <c r="H162" i="5"/>
  <c r="H153" i="5"/>
  <c r="H152" i="5"/>
  <c r="H151" i="5"/>
  <c r="H150" i="5"/>
  <c r="H141" i="5"/>
  <c r="H140" i="5"/>
  <c r="H139" i="5"/>
  <c r="H134" i="5"/>
  <c r="H133" i="5"/>
  <c r="H129" i="5"/>
  <c r="H116" i="5"/>
  <c r="H115" i="5"/>
  <c r="H113" i="5"/>
  <c r="H112" i="5"/>
  <c r="H110" i="5"/>
  <c r="H96" i="5"/>
  <c r="H95" i="5"/>
  <c r="H92" i="5"/>
  <c r="H91" i="5"/>
  <c r="H90" i="5"/>
  <c r="H89" i="5"/>
  <c r="H87" i="5"/>
  <c r="H83" i="5"/>
  <c r="H79" i="5"/>
  <c r="H78" i="5"/>
  <c r="H77" i="5"/>
  <c r="H76" i="5"/>
  <c r="H75" i="5"/>
  <c r="H74" i="5"/>
  <c r="H73" i="5"/>
  <c r="H72" i="5"/>
  <c r="H70" i="5"/>
  <c r="H65" i="5"/>
  <c r="H62" i="5"/>
  <c r="H61" i="5"/>
  <c r="H60" i="5"/>
  <c r="H59" i="5"/>
  <c r="H58" i="5"/>
  <c r="H57" i="5"/>
  <c r="H56" i="5"/>
  <c r="H50" i="5"/>
  <c r="H49" i="5"/>
  <c r="H47" i="5"/>
  <c r="H46" i="5"/>
  <c r="H45" i="5"/>
  <c r="H44" i="5"/>
  <c r="H39" i="5"/>
  <c r="H37" i="5"/>
  <c r="H34" i="5"/>
  <c r="H33" i="5"/>
  <c r="H32" i="5"/>
  <c r="H31" i="5"/>
  <c r="H30" i="5"/>
  <c r="H24" i="5"/>
  <c r="H21" i="5"/>
  <c r="H19" i="5"/>
  <c r="H18" i="5"/>
  <c r="H17" i="5"/>
  <c r="H16" i="5"/>
  <c r="H350" i="5"/>
  <c r="H349" i="5"/>
  <c r="H341" i="5"/>
  <c r="H340" i="5"/>
  <c r="H337" i="5"/>
  <c r="H335" i="5"/>
  <c r="H331" i="5"/>
  <c r="H329" i="5"/>
  <c r="H326" i="5"/>
  <c r="H325" i="5"/>
  <c r="H324" i="5"/>
  <c r="H323" i="5"/>
  <c r="H322" i="5"/>
  <c r="H321" i="5"/>
  <c r="H318" i="5"/>
  <c r="H317" i="5"/>
  <c r="H316" i="5"/>
  <c r="H315" i="5"/>
  <c r="H305" i="5"/>
  <c r="H303" i="5"/>
  <c r="I303" i="5" s="1"/>
  <c r="H302" i="5"/>
  <c r="H298" i="5"/>
  <c r="H297" i="5"/>
  <c r="H296" i="5"/>
  <c r="H295" i="5"/>
  <c r="H291" i="5"/>
  <c r="H290" i="5"/>
  <c r="H289" i="5"/>
  <c r="H288" i="5"/>
  <c r="H278" i="5"/>
  <c r="H276" i="5"/>
  <c r="H269" i="5"/>
  <c r="H265" i="5"/>
  <c r="H261" i="5"/>
  <c r="H260" i="5"/>
  <c r="H258" i="5"/>
  <c r="H255" i="5"/>
  <c r="H250" i="5"/>
  <c r="H246" i="5"/>
  <c r="H244" i="5"/>
  <c r="H240" i="5"/>
  <c r="H237" i="5"/>
  <c r="H233" i="5"/>
  <c r="H231" i="5"/>
  <c r="H230" i="5"/>
  <c r="H219" i="5"/>
  <c r="H200" i="5"/>
  <c r="H195" i="5"/>
  <c r="H193" i="5"/>
  <c r="H192" i="5"/>
  <c r="H191" i="5"/>
  <c r="H190" i="5"/>
  <c r="H188" i="5"/>
  <c r="H183" i="5"/>
  <c r="H182" i="5"/>
  <c r="H181" i="5"/>
  <c r="H180" i="5"/>
  <c r="H179" i="5"/>
  <c r="H178" i="5"/>
  <c r="H177" i="5"/>
  <c r="H175" i="5"/>
  <c r="H173" i="5"/>
  <c r="H171" i="5"/>
  <c r="H168" i="5"/>
  <c r="H167" i="5"/>
  <c r="H166" i="5"/>
  <c r="H163" i="5"/>
  <c r="H160" i="5"/>
  <c r="H156" i="5"/>
  <c r="H149" i="5"/>
  <c r="H148" i="5"/>
  <c r="H145" i="5"/>
  <c r="I145" i="5" s="1"/>
  <c r="H144" i="5"/>
  <c r="H143" i="5"/>
  <c r="H142" i="5"/>
  <c r="H137" i="5"/>
  <c r="H136" i="5"/>
  <c r="H132" i="5"/>
  <c r="H131" i="5"/>
  <c r="H128" i="5"/>
  <c r="H125" i="5"/>
  <c r="H124" i="5"/>
  <c r="H119" i="5"/>
  <c r="H118" i="5"/>
  <c r="H117" i="5"/>
  <c r="H108" i="5"/>
  <c r="H106" i="5"/>
  <c r="I106" i="5" s="1"/>
  <c r="H98" i="5"/>
  <c r="H97" i="5"/>
  <c r="H94" i="5"/>
  <c r="H93" i="5"/>
  <c r="H88" i="5"/>
  <c r="H86" i="5"/>
  <c r="H85" i="5"/>
  <c r="H84" i="5"/>
  <c r="H81" i="5"/>
  <c r="H80" i="5"/>
  <c r="H69" i="5"/>
  <c r="H68" i="5"/>
  <c r="H67" i="5"/>
  <c r="H66" i="5"/>
  <c r="H63" i="5"/>
  <c r="H55" i="5"/>
  <c r="H54" i="5"/>
  <c r="H48" i="5"/>
  <c r="H40" i="5"/>
  <c r="H38" i="5"/>
  <c r="H36" i="5"/>
  <c r="H35" i="5"/>
  <c r="H25" i="5"/>
  <c r="H23" i="5"/>
  <c r="H20" i="5"/>
  <c r="H12" i="5"/>
  <c r="H11" i="5"/>
  <c r="H217" i="5"/>
  <c r="H215" i="5"/>
  <c r="H161" i="5"/>
  <c r="H342" i="5"/>
  <c r="H338" i="5"/>
  <c r="H336" i="5"/>
  <c r="H334" i="5"/>
  <c r="H332" i="5"/>
  <c r="H330" i="5"/>
  <c r="H327" i="5"/>
  <c r="H319" i="5"/>
  <c r="H313" i="5"/>
  <c r="H304" i="5"/>
  <c r="H287" i="5"/>
  <c r="H285" i="5"/>
  <c r="H284" i="5"/>
  <c r="H281" i="5"/>
  <c r="H279" i="5"/>
  <c r="H268" i="5"/>
  <c r="H267" i="5"/>
  <c r="H264" i="5"/>
  <c r="H263" i="5"/>
  <c r="H262" i="5"/>
  <c r="H257" i="5"/>
  <c r="H254" i="5"/>
  <c r="H249" i="5"/>
  <c r="H235" i="5"/>
  <c r="H234" i="5"/>
  <c r="H232" i="5"/>
  <c r="H228" i="5"/>
  <c r="H227" i="5"/>
  <c r="H226" i="5"/>
  <c r="H225" i="5"/>
  <c r="H224" i="5"/>
  <c r="H223" i="5"/>
  <c r="H222" i="5"/>
  <c r="H221" i="5"/>
  <c r="H218" i="5"/>
  <c r="H216" i="5"/>
  <c r="H214" i="5"/>
  <c r="H213" i="5"/>
  <c r="H210" i="5"/>
  <c r="H209" i="5"/>
  <c r="H208" i="5"/>
  <c r="H207" i="5"/>
  <c r="H189" i="5"/>
  <c r="H176" i="5"/>
  <c r="H169" i="5"/>
  <c r="H159" i="5"/>
  <c r="H158" i="5"/>
  <c r="H157" i="5"/>
  <c r="H155" i="5"/>
  <c r="H154" i="5"/>
  <c r="H138" i="5"/>
  <c r="H135" i="5"/>
  <c r="H130" i="5"/>
  <c r="H127" i="5"/>
  <c r="H126" i="5"/>
  <c r="H123" i="5"/>
  <c r="H122" i="5"/>
  <c r="H121" i="5"/>
  <c r="H120" i="5"/>
  <c r="H114" i="5"/>
  <c r="H111" i="5"/>
  <c r="H101" i="5"/>
  <c r="H100" i="5"/>
  <c r="H99" i="5"/>
  <c r="H82" i="5"/>
  <c r="H71" i="5"/>
  <c r="H53" i="5"/>
  <c r="H52" i="5"/>
  <c r="H51" i="5"/>
  <c r="H43" i="5"/>
  <c r="H42" i="5"/>
  <c r="H41" i="5"/>
  <c r="H27" i="5"/>
  <c r="H26" i="5"/>
  <c r="H22" i="5"/>
  <c r="H14" i="5"/>
  <c r="H10" i="5"/>
  <c r="I10" i="5" s="1"/>
  <c r="H9" i="5" l="1"/>
  <c r="I202" i="5" l="1"/>
  <c r="I203" i="5"/>
  <c r="I204" i="5"/>
  <c r="I205" i="5"/>
  <c r="I206" i="5"/>
  <c r="I207" i="5"/>
  <c r="I208" i="5"/>
  <c r="I209" i="5"/>
  <c r="I210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01" i="5"/>
  <c r="I344" i="5"/>
  <c r="I345" i="5"/>
  <c r="I346" i="5"/>
  <c r="I347" i="5"/>
  <c r="I348" i="5"/>
  <c r="I343" i="5"/>
  <c r="I322" i="5"/>
  <c r="I323" i="5"/>
  <c r="I324" i="5"/>
  <c r="I325" i="5"/>
  <c r="I326" i="5"/>
  <c r="I327" i="5"/>
  <c r="I328" i="5"/>
  <c r="I330" i="5"/>
  <c r="I332" i="5"/>
  <c r="I333" i="5"/>
  <c r="I336" i="5"/>
  <c r="I338" i="5"/>
  <c r="I339" i="5"/>
  <c r="I340" i="5"/>
  <c r="I342" i="5"/>
  <c r="I319" i="5"/>
  <c r="I289" i="5"/>
  <c r="I290" i="5"/>
  <c r="I291" i="5"/>
  <c r="I292" i="5"/>
  <c r="I293" i="5"/>
  <c r="I294" i="5"/>
  <c r="I296" i="5"/>
  <c r="I297" i="5"/>
  <c r="I298" i="5"/>
  <c r="I300" i="5"/>
  <c r="I301" i="5"/>
  <c r="I302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288" i="5"/>
  <c r="I279" i="5"/>
  <c r="I281" i="5"/>
  <c r="I283" i="5"/>
  <c r="I284" i="5"/>
  <c r="I285" i="5"/>
  <c r="I287" i="5"/>
  <c r="I271" i="5"/>
  <c r="I272" i="5"/>
  <c r="I273" i="5"/>
  <c r="I274" i="5"/>
  <c r="I275" i="5"/>
  <c r="I277" i="5"/>
  <c r="I270" i="5"/>
  <c r="I260" i="5"/>
  <c r="I261" i="5"/>
  <c r="I262" i="5"/>
  <c r="I263" i="5"/>
  <c r="I264" i="5"/>
  <c r="I265" i="5"/>
  <c r="I266" i="5"/>
  <c r="I267" i="5"/>
  <c r="I268" i="5"/>
  <c r="I269" i="5"/>
  <c r="I246" i="5" l="1"/>
  <c r="H247" i="5"/>
  <c r="I247" i="5" s="1"/>
  <c r="I249" i="5"/>
  <c r="I250" i="5"/>
  <c r="I251" i="5"/>
  <c r="I252" i="5"/>
  <c r="I253" i="5"/>
  <c r="I254" i="5"/>
  <c r="I257" i="5"/>
  <c r="I183" i="5"/>
  <c r="I184" i="5"/>
  <c r="I185" i="5"/>
  <c r="I186" i="5"/>
  <c r="I187" i="5"/>
  <c r="I190" i="5"/>
  <c r="I191" i="5"/>
  <c r="I192" i="5"/>
  <c r="I193" i="5"/>
  <c r="I195" i="5"/>
  <c r="I200" i="5"/>
  <c r="I182" i="5"/>
  <c r="I177" i="5"/>
  <c r="I178" i="5"/>
  <c r="I181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70" i="5"/>
  <c r="I172" i="5"/>
  <c r="I149" i="5"/>
  <c r="I129" i="5"/>
  <c r="I130" i="5"/>
  <c r="I131" i="5"/>
  <c r="I132" i="5"/>
  <c r="I134" i="5"/>
  <c r="I135" i="5"/>
  <c r="I136" i="5"/>
  <c r="I137" i="5"/>
  <c r="I138" i="5"/>
  <c r="I139" i="5"/>
  <c r="I140" i="5"/>
  <c r="I141" i="5"/>
  <c r="I142" i="5"/>
  <c r="I143" i="5"/>
  <c r="I144" i="5"/>
  <c r="I148" i="5"/>
  <c r="I128" i="5"/>
  <c r="I111" i="5"/>
  <c r="I113" i="5"/>
  <c r="I114" i="5"/>
  <c r="I116" i="5"/>
  <c r="I117" i="5"/>
  <c r="I118" i="5"/>
  <c r="I119" i="5"/>
  <c r="I120" i="5"/>
  <c r="I121" i="5"/>
  <c r="I122" i="5"/>
  <c r="I123" i="5"/>
  <c r="I125" i="5"/>
  <c r="I126" i="5"/>
  <c r="I74" i="5" l="1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8" i="5"/>
  <c r="H109" i="5"/>
  <c r="I109" i="5" s="1"/>
  <c r="I67" i="5"/>
  <c r="I68" i="5"/>
  <c r="I69" i="5"/>
  <c r="I70" i="5"/>
  <c r="I71" i="5"/>
  <c r="I72" i="5"/>
  <c r="I73" i="5"/>
  <c r="I66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5" i="5"/>
  <c r="I39" i="5"/>
  <c r="I38" i="5"/>
  <c r="I37" i="5"/>
  <c r="I36" i="5"/>
  <c r="I35" i="5"/>
  <c r="I34" i="5"/>
  <c r="I33" i="5"/>
  <c r="I32" i="5"/>
  <c r="I31" i="5"/>
  <c r="I11" i="5" l="1"/>
  <c r="I12" i="5"/>
  <c r="I14" i="5"/>
  <c r="H15" i="5"/>
  <c r="I15" i="5" s="1"/>
  <c r="I16" i="5"/>
  <c r="I17" i="5"/>
  <c r="I18" i="5"/>
  <c r="I19" i="5"/>
  <c r="I22" i="5"/>
  <c r="I23" i="5"/>
  <c r="I24" i="5"/>
  <c r="I26" i="5"/>
  <c r="I27" i="5"/>
  <c r="I9" i="5"/>
  <c r="I401" i="5" l="1"/>
  <c r="I405" i="5"/>
  <c r="I410" i="5"/>
  <c r="I412" i="5"/>
  <c r="I352" i="5"/>
  <c r="I353" i="5"/>
  <c r="I354" i="5"/>
  <c r="I355" i="5"/>
  <c r="I359" i="5"/>
  <c r="I360" i="5"/>
  <c r="I363" i="5"/>
  <c r="I364" i="5"/>
  <c r="I365" i="5"/>
  <c r="I366" i="5"/>
  <c r="I367" i="5"/>
  <c r="I368" i="5"/>
  <c r="I369" i="5"/>
  <c r="I370" i="5"/>
  <c r="I371" i="5"/>
  <c r="I372" i="5"/>
  <c r="I383" i="5"/>
  <c r="H351" i="5"/>
  <c r="I351" i="5" s="1"/>
  <c r="I439" i="5"/>
  <c r="I426" i="5"/>
  <c r="I416" i="5"/>
  <c r="I400" i="5"/>
  <c r="I455" i="5" l="1"/>
  <c r="I454" i="5"/>
  <c r="I450" i="5"/>
  <c r="I449" i="5"/>
  <c r="I447" i="5"/>
  <c r="I446" i="5"/>
  <c r="I444" i="5"/>
  <c r="I320" i="5"/>
  <c r="I299" i="5"/>
  <c r="I282" i="5"/>
  <c r="I280" i="5"/>
  <c r="I259" i="5"/>
  <c r="I256" i="5"/>
  <c r="I248" i="5"/>
  <c r="I245" i="5"/>
  <c r="I211" i="5"/>
  <c r="I174" i="5"/>
  <c r="I133" i="5"/>
  <c r="I127" i="5"/>
  <c r="I115" i="5"/>
  <c r="I112" i="5"/>
  <c r="I110" i="5"/>
  <c r="I422" i="5"/>
  <c r="I334" i="5"/>
  <c r="I189" i="5"/>
  <c r="I176" i="5"/>
  <c r="I169" i="5"/>
  <c r="I350" i="5"/>
  <c r="I349" i="5"/>
  <c r="I341" i="5"/>
  <c r="I337" i="5"/>
  <c r="I335" i="5"/>
  <c r="I331" i="5"/>
  <c r="I329" i="5"/>
  <c r="I321" i="5"/>
  <c r="I295" i="5"/>
  <c r="I278" i="5"/>
  <c r="I276" i="5"/>
  <c r="I258" i="5"/>
  <c r="I255" i="5"/>
  <c r="I244" i="5"/>
  <c r="I188" i="5"/>
  <c r="I180" i="5"/>
  <c r="I179" i="5"/>
  <c r="I175" i="5"/>
  <c r="I173" i="5"/>
  <c r="I171" i="5"/>
  <c r="I124" i="5"/>
  <c r="I30" i="5" l="1"/>
  <c r="I25" i="5"/>
  <c r="I21" i="5"/>
  <c r="I20" i="5"/>
</calcChain>
</file>

<file path=xl/sharedStrings.xml><?xml version="1.0" encoding="utf-8"?>
<sst xmlns="http://schemas.openxmlformats.org/spreadsheetml/2006/main" count="1357" uniqueCount="379">
  <si>
    <t>名称</t>
    <rPh sb="0" eb="2">
      <t>メイショウ</t>
    </rPh>
    <phoneticPr fontId="2"/>
  </si>
  <si>
    <t>数量</t>
    <rPh sb="0" eb="2">
      <t>スウリョウ</t>
    </rPh>
    <phoneticPr fontId="2"/>
  </si>
  <si>
    <t>廃棄物種類</t>
    <rPh sb="0" eb="3">
      <t>ハイキブツ</t>
    </rPh>
    <rPh sb="3" eb="5">
      <t>シュルイ</t>
    </rPh>
    <phoneticPr fontId="2"/>
  </si>
  <si>
    <t>高さ（m）</t>
    <rPh sb="0" eb="1">
      <t>タカ</t>
    </rPh>
    <phoneticPr fontId="2"/>
  </si>
  <si>
    <t>幅（m）</t>
    <rPh sb="0" eb="1">
      <t>ハバ</t>
    </rPh>
    <phoneticPr fontId="2"/>
  </si>
  <si>
    <t>奥行（m）</t>
    <rPh sb="0" eb="2">
      <t>オクユキ</t>
    </rPh>
    <phoneticPr fontId="2"/>
  </si>
  <si>
    <t>㎥</t>
    <phoneticPr fontId="2"/>
  </si>
  <si>
    <t>コンビカー</t>
    <phoneticPr fontId="2"/>
  </si>
  <si>
    <t>廃ﾌﾟﾗｽﾁｯｸ</t>
  </si>
  <si>
    <t>三輪車</t>
    <rPh sb="0" eb="3">
      <t>サンリンシャ</t>
    </rPh>
    <phoneticPr fontId="2"/>
  </si>
  <si>
    <t>金属くず</t>
  </si>
  <si>
    <t>避難車</t>
    <rPh sb="0" eb="2">
      <t>ヒナン</t>
    </rPh>
    <rPh sb="2" eb="3">
      <t>シャ</t>
    </rPh>
    <phoneticPr fontId="2"/>
  </si>
  <si>
    <t>ベビーカー</t>
    <phoneticPr fontId="2"/>
  </si>
  <si>
    <t>本棚</t>
    <rPh sb="0" eb="2">
      <t>ホンダナ</t>
    </rPh>
    <phoneticPr fontId="2"/>
  </si>
  <si>
    <t>木くず</t>
  </si>
  <si>
    <t>ベビーベッド</t>
    <phoneticPr fontId="2"/>
  </si>
  <si>
    <t>棚</t>
    <rPh sb="0" eb="1">
      <t>タナ</t>
    </rPh>
    <phoneticPr fontId="2"/>
  </si>
  <si>
    <t>ベビーバス</t>
    <phoneticPr fontId="2"/>
  </si>
  <si>
    <t>かご</t>
    <phoneticPr fontId="2"/>
  </si>
  <si>
    <t>オルガン</t>
    <phoneticPr fontId="2"/>
  </si>
  <si>
    <t>ｶﾞﾗｽ・ｺﾝｸﾘｰﾄ・陶磁器くず</t>
  </si>
  <si>
    <t>掃除機</t>
    <rPh sb="0" eb="3">
      <t>ソウジキ</t>
    </rPh>
    <phoneticPr fontId="2"/>
  </si>
  <si>
    <t>自転車</t>
    <rPh sb="0" eb="3">
      <t>ジテンシャ</t>
    </rPh>
    <phoneticPr fontId="2"/>
  </si>
  <si>
    <t>プリンター</t>
    <phoneticPr fontId="2"/>
  </si>
  <si>
    <t>カラーボックス</t>
    <phoneticPr fontId="2"/>
  </si>
  <si>
    <t>テーブル</t>
    <phoneticPr fontId="2"/>
  </si>
  <si>
    <t>なべ</t>
    <phoneticPr fontId="2"/>
  </si>
  <si>
    <t>一輪車</t>
    <rPh sb="0" eb="3">
      <t>イチリンシャ</t>
    </rPh>
    <phoneticPr fontId="2"/>
  </si>
  <si>
    <t>黒板</t>
    <rPh sb="0" eb="2">
      <t>コクバン</t>
    </rPh>
    <phoneticPr fontId="2"/>
  </si>
  <si>
    <t>電子レンジ</t>
    <rPh sb="0" eb="2">
      <t>デンシ</t>
    </rPh>
    <phoneticPr fontId="2"/>
  </si>
  <si>
    <t>園名</t>
    <rPh sb="0" eb="2">
      <t>エンメイ</t>
    </rPh>
    <phoneticPr fontId="1"/>
  </si>
  <si>
    <t>平田</t>
    <rPh sb="0" eb="2">
      <t>ヒラタ</t>
    </rPh>
    <phoneticPr fontId="1"/>
  </si>
  <si>
    <t>若宮</t>
    <rPh sb="0" eb="2">
      <t>ワカミヤ</t>
    </rPh>
    <phoneticPr fontId="1"/>
  </si>
  <si>
    <t>机</t>
    <rPh sb="0" eb="1">
      <t>ツクエ</t>
    </rPh>
    <phoneticPr fontId="2"/>
  </si>
  <si>
    <t>マット</t>
    <phoneticPr fontId="2"/>
  </si>
  <si>
    <t>椅子</t>
    <rPh sb="0" eb="2">
      <t>イス</t>
    </rPh>
    <phoneticPr fontId="2"/>
  </si>
  <si>
    <t>木材</t>
    <rPh sb="0" eb="2">
      <t>モクザイ</t>
    </rPh>
    <phoneticPr fontId="2"/>
  </si>
  <si>
    <t>水槽</t>
    <rPh sb="0" eb="2">
      <t>スイソウ</t>
    </rPh>
    <phoneticPr fontId="2"/>
  </si>
  <si>
    <t>電子ピアノ</t>
    <rPh sb="0" eb="2">
      <t>デンシ</t>
    </rPh>
    <phoneticPr fontId="2"/>
  </si>
  <si>
    <t>スタッキングベッド</t>
    <phoneticPr fontId="2"/>
  </si>
  <si>
    <t>板</t>
    <rPh sb="0" eb="1">
      <t>イタ</t>
    </rPh>
    <phoneticPr fontId="2"/>
  </si>
  <si>
    <t>すのこ</t>
    <phoneticPr fontId="2"/>
  </si>
  <si>
    <t>パイプ椅子</t>
    <rPh sb="3" eb="5">
      <t>イス</t>
    </rPh>
    <phoneticPr fontId="2"/>
  </si>
  <si>
    <t>プランター</t>
    <phoneticPr fontId="2"/>
  </si>
  <si>
    <t>新田</t>
    <rPh sb="0" eb="2">
      <t>シンデン</t>
    </rPh>
    <phoneticPr fontId="1"/>
  </si>
  <si>
    <t>鬼高</t>
    <rPh sb="0" eb="2">
      <t>オニタカ</t>
    </rPh>
    <phoneticPr fontId="1"/>
  </si>
  <si>
    <t>網戸</t>
    <rPh sb="0" eb="2">
      <t>アミド</t>
    </rPh>
    <phoneticPr fontId="2"/>
  </si>
  <si>
    <t>万能スタンド</t>
    <rPh sb="0" eb="2">
      <t>バンノウ</t>
    </rPh>
    <phoneticPr fontId="2"/>
  </si>
  <si>
    <t>行徳</t>
    <rPh sb="0" eb="2">
      <t>ギョウトク</t>
    </rPh>
    <phoneticPr fontId="1"/>
  </si>
  <si>
    <t>靴箱</t>
    <rPh sb="0" eb="2">
      <t>クツバコ</t>
    </rPh>
    <phoneticPr fontId="2"/>
  </si>
  <si>
    <t>柵</t>
    <rPh sb="0" eb="1">
      <t>サク</t>
    </rPh>
    <phoneticPr fontId="2"/>
  </si>
  <si>
    <t>曽谷</t>
    <rPh sb="0" eb="2">
      <t>ソヤ</t>
    </rPh>
    <phoneticPr fontId="1"/>
  </si>
  <si>
    <t>本北方</t>
    <rPh sb="0" eb="3">
      <t>モトキタカタ</t>
    </rPh>
    <phoneticPr fontId="1"/>
  </si>
  <si>
    <t>下駄箱</t>
    <rPh sb="0" eb="3">
      <t>ゲタバコ</t>
    </rPh>
    <phoneticPr fontId="2"/>
  </si>
  <si>
    <t>まな板</t>
    <rPh sb="2" eb="3">
      <t>イタ</t>
    </rPh>
    <phoneticPr fontId="2"/>
  </si>
  <si>
    <t>菅野</t>
    <rPh sb="0" eb="2">
      <t>スガノ</t>
    </rPh>
    <phoneticPr fontId="1"/>
  </si>
  <si>
    <t>丸テーブル</t>
    <rPh sb="0" eb="1">
      <t>マル</t>
    </rPh>
    <phoneticPr fontId="2"/>
  </si>
  <si>
    <t>傘立て</t>
    <rPh sb="0" eb="2">
      <t>カサタ</t>
    </rPh>
    <phoneticPr fontId="2"/>
  </si>
  <si>
    <t>体重計</t>
    <rPh sb="0" eb="3">
      <t>タイジュウケイ</t>
    </rPh>
    <phoneticPr fontId="2"/>
  </si>
  <si>
    <t>すのこ大</t>
    <rPh sb="3" eb="4">
      <t>ダイ</t>
    </rPh>
    <phoneticPr fontId="2"/>
  </si>
  <si>
    <t>すのこ小</t>
    <rPh sb="3" eb="4">
      <t>ショウ</t>
    </rPh>
    <phoneticPr fontId="2"/>
  </si>
  <si>
    <t>トランポリン</t>
    <phoneticPr fontId="2"/>
  </si>
  <si>
    <t>空気清浄機</t>
    <rPh sb="0" eb="5">
      <t>クウキセイジョウキ</t>
    </rPh>
    <phoneticPr fontId="2"/>
  </si>
  <si>
    <t>木箱</t>
    <rPh sb="0" eb="2">
      <t>キバコ</t>
    </rPh>
    <phoneticPr fontId="2"/>
  </si>
  <si>
    <t>塩焼</t>
    <rPh sb="0" eb="2">
      <t>シオヤキ</t>
    </rPh>
    <phoneticPr fontId="1"/>
  </si>
  <si>
    <t>ワゴン</t>
    <phoneticPr fontId="2"/>
  </si>
  <si>
    <t>たらい</t>
    <phoneticPr fontId="2"/>
  </si>
  <si>
    <t>ロッカー</t>
    <phoneticPr fontId="2"/>
  </si>
  <si>
    <t>滑り台</t>
    <rPh sb="0" eb="1">
      <t>スベ</t>
    </rPh>
    <rPh sb="2" eb="3">
      <t>ダイ</t>
    </rPh>
    <phoneticPr fontId="2"/>
  </si>
  <si>
    <t>サークル</t>
    <phoneticPr fontId="2"/>
  </si>
  <si>
    <t>コンクリート破片</t>
    <rPh sb="6" eb="8">
      <t>ハヘン</t>
    </rPh>
    <phoneticPr fontId="2"/>
  </si>
  <si>
    <t>稲荷木</t>
    <rPh sb="0" eb="3">
      <t>トウカギ</t>
    </rPh>
    <phoneticPr fontId="1"/>
  </si>
  <si>
    <t>幼児用机</t>
    <rPh sb="0" eb="3">
      <t>ヨウジヨウ</t>
    </rPh>
    <rPh sb="3" eb="4">
      <t>ツクエ</t>
    </rPh>
    <phoneticPr fontId="2"/>
  </si>
  <si>
    <t>ラック</t>
    <phoneticPr fontId="2"/>
  </si>
  <si>
    <t>タンス</t>
    <phoneticPr fontId="2"/>
  </si>
  <si>
    <t>塩浜</t>
    <rPh sb="0" eb="2">
      <t>シオハマ</t>
    </rPh>
    <phoneticPr fontId="1"/>
  </si>
  <si>
    <t>タイヤ</t>
    <phoneticPr fontId="2"/>
  </si>
  <si>
    <t>箪笥</t>
    <rPh sb="0" eb="2">
      <t>タンス</t>
    </rPh>
    <phoneticPr fontId="2"/>
  </si>
  <si>
    <t>大野</t>
    <rPh sb="0" eb="2">
      <t>オオノ</t>
    </rPh>
    <phoneticPr fontId="1"/>
  </si>
  <si>
    <t>香取</t>
    <rPh sb="0" eb="2">
      <t>カンドリ</t>
    </rPh>
    <phoneticPr fontId="1"/>
  </si>
  <si>
    <t>大洲幼</t>
    <rPh sb="0" eb="2">
      <t>オオス</t>
    </rPh>
    <rPh sb="2" eb="3">
      <t>ヨウ</t>
    </rPh>
    <phoneticPr fontId="1"/>
  </si>
  <si>
    <t>ままごと模型セット</t>
    <rPh sb="4" eb="6">
      <t>モケイ</t>
    </rPh>
    <phoneticPr fontId="2"/>
  </si>
  <si>
    <t>南行徳幼</t>
    <rPh sb="0" eb="3">
      <t>ミナミギョウトク</t>
    </rPh>
    <rPh sb="3" eb="4">
      <t>ヨウ</t>
    </rPh>
    <phoneticPr fontId="1"/>
  </si>
  <si>
    <t>掲示板</t>
    <rPh sb="0" eb="3">
      <t>ケイジバン</t>
    </rPh>
    <phoneticPr fontId="2"/>
  </si>
  <si>
    <t>百合台幼</t>
    <rPh sb="0" eb="2">
      <t>ユリ</t>
    </rPh>
    <rPh sb="2" eb="3">
      <t>ダイ</t>
    </rPh>
    <rPh sb="3" eb="4">
      <t>ヨウ</t>
    </rPh>
    <phoneticPr fontId="1"/>
  </si>
  <si>
    <t>マイクスタンド</t>
    <phoneticPr fontId="2"/>
  </si>
  <si>
    <t>スチール棚</t>
    <rPh sb="4" eb="5">
      <t>タナ</t>
    </rPh>
    <phoneticPr fontId="2"/>
  </si>
  <si>
    <t>新浜幼</t>
    <rPh sb="0" eb="2">
      <t>ニイハマ</t>
    </rPh>
    <rPh sb="2" eb="3">
      <t>ヨウ</t>
    </rPh>
    <phoneticPr fontId="1"/>
  </si>
  <si>
    <t>衣装ケース</t>
    <rPh sb="0" eb="2">
      <t>イショウ</t>
    </rPh>
    <phoneticPr fontId="2"/>
  </si>
  <si>
    <t>塩焼幼</t>
    <rPh sb="0" eb="2">
      <t>シオヤキ</t>
    </rPh>
    <rPh sb="2" eb="3">
      <t>ヨウ</t>
    </rPh>
    <phoneticPr fontId="1"/>
  </si>
  <si>
    <t>木くず</t>
    <rPh sb="0" eb="1">
      <t>キ</t>
    </rPh>
    <phoneticPr fontId="1"/>
  </si>
  <si>
    <t>金属くず</t>
    <rPh sb="0" eb="2">
      <t>キンゾク</t>
    </rPh>
    <phoneticPr fontId="1"/>
  </si>
  <si>
    <t>㎏</t>
    <phoneticPr fontId="1"/>
  </si>
  <si>
    <t>廃ﾌﾟﾗｽﾁｯｸ</t>
    <rPh sb="0" eb="1">
      <t>ハイ</t>
    </rPh>
    <phoneticPr fontId="1"/>
  </si>
  <si>
    <t>ｶﾞﾗｽ・ｺﾝｸﾘｰﾄ・陶磁器類</t>
    <rPh sb="12" eb="15">
      <t>トウジキ</t>
    </rPh>
    <rPh sb="15" eb="16">
      <t>ルイ</t>
    </rPh>
    <phoneticPr fontId="1"/>
  </si>
  <si>
    <t>別紙３</t>
    <rPh sb="0" eb="2">
      <t>ベッシ</t>
    </rPh>
    <phoneticPr fontId="1"/>
  </si>
  <si>
    <t>中国分</t>
    <rPh sb="0" eb="1">
      <t>ナカ</t>
    </rPh>
    <rPh sb="1" eb="3">
      <t>コクブン</t>
    </rPh>
    <phoneticPr fontId="1"/>
  </si>
  <si>
    <t>タンス</t>
  </si>
  <si>
    <t>新田第２</t>
    <rPh sb="0" eb="2">
      <t>シンデン</t>
    </rPh>
    <rPh sb="2" eb="3">
      <t>ダイ</t>
    </rPh>
    <phoneticPr fontId="1"/>
  </si>
  <si>
    <t>塩焼第２</t>
    <rPh sb="0" eb="2">
      <t>シオヤキ</t>
    </rPh>
    <rPh sb="2" eb="3">
      <t>ダイ</t>
    </rPh>
    <phoneticPr fontId="1"/>
  </si>
  <si>
    <t>塩焼第２</t>
    <rPh sb="0" eb="3">
      <t>シオヤキダイ</t>
    </rPh>
    <phoneticPr fontId="1"/>
  </si>
  <si>
    <t>ホワイトボード</t>
    <phoneticPr fontId="2"/>
  </si>
  <si>
    <t>玉入れポール</t>
    <rPh sb="0" eb="1">
      <t>タマ</t>
    </rPh>
    <rPh sb="1" eb="2">
      <t>イ</t>
    </rPh>
    <phoneticPr fontId="2"/>
  </si>
  <si>
    <t>扇風機</t>
    <rPh sb="0" eb="3">
      <t>センプウキ</t>
    </rPh>
    <phoneticPr fontId="2"/>
  </si>
  <si>
    <t>コンクリート</t>
    <phoneticPr fontId="2"/>
  </si>
  <si>
    <t>物置台</t>
    <rPh sb="0" eb="2">
      <t>モノオキ</t>
    </rPh>
    <rPh sb="2" eb="3">
      <t>ダイ</t>
    </rPh>
    <phoneticPr fontId="2"/>
  </si>
  <si>
    <t>信篤幼</t>
  </si>
  <si>
    <t>信篤幼</t>
    <rPh sb="0" eb="1">
      <t>シン</t>
    </rPh>
    <rPh sb="1" eb="2">
      <t>トク</t>
    </rPh>
    <rPh sb="2" eb="3">
      <t>ヨウ</t>
    </rPh>
    <phoneticPr fontId="1"/>
  </si>
  <si>
    <t>平机</t>
    <rPh sb="0" eb="1">
      <t>ヒラ</t>
    </rPh>
    <rPh sb="1" eb="2">
      <t>ツクエ</t>
    </rPh>
    <phoneticPr fontId="2"/>
  </si>
  <si>
    <t>大洲幼</t>
    <rPh sb="0" eb="3">
      <t>オオスヨウ</t>
    </rPh>
    <phoneticPr fontId="1"/>
  </si>
  <si>
    <t>南行徳幼</t>
  </si>
  <si>
    <t>衣類ロッカー</t>
    <rPh sb="0" eb="2">
      <t>イルイ</t>
    </rPh>
    <phoneticPr fontId="2"/>
  </si>
  <si>
    <t>百合台幼</t>
  </si>
  <si>
    <t>万能パネル</t>
    <rPh sb="0" eb="2">
      <t>バンノウ</t>
    </rPh>
    <phoneticPr fontId="2"/>
  </si>
  <si>
    <t>コンクリート片</t>
    <rPh sb="6" eb="7">
      <t>ヘン</t>
    </rPh>
    <phoneticPr fontId="2"/>
  </si>
  <si>
    <t>回転椅子</t>
    <rPh sb="0" eb="2">
      <t>カイテン</t>
    </rPh>
    <rPh sb="2" eb="4">
      <t>イス</t>
    </rPh>
    <phoneticPr fontId="2"/>
  </si>
  <si>
    <t>用品運搬車</t>
    <rPh sb="0" eb="2">
      <t>ヨウヒン</t>
    </rPh>
    <rPh sb="2" eb="5">
      <t>ウンパンシャ</t>
    </rPh>
    <phoneticPr fontId="2"/>
  </si>
  <si>
    <t>食器棚</t>
    <rPh sb="0" eb="2">
      <t>ショッキ</t>
    </rPh>
    <rPh sb="2" eb="3">
      <t>ダナ</t>
    </rPh>
    <phoneticPr fontId="2"/>
  </si>
  <si>
    <t>幼児机</t>
    <rPh sb="0" eb="2">
      <t>ヨウジ</t>
    </rPh>
    <rPh sb="2" eb="3">
      <t>ツクエ</t>
    </rPh>
    <phoneticPr fontId="2"/>
  </si>
  <si>
    <t>幼児用椅子</t>
    <rPh sb="0" eb="2">
      <t>ヨウジ</t>
    </rPh>
    <rPh sb="2" eb="3">
      <t>ヨウ</t>
    </rPh>
    <rPh sb="3" eb="5">
      <t>イス</t>
    </rPh>
    <phoneticPr fontId="2"/>
  </si>
  <si>
    <t>幼児用舞台</t>
    <rPh sb="0" eb="2">
      <t>ヨウジ</t>
    </rPh>
    <rPh sb="2" eb="3">
      <t>ヨウ</t>
    </rPh>
    <rPh sb="3" eb="5">
      <t>ブタイ</t>
    </rPh>
    <phoneticPr fontId="2"/>
  </si>
  <si>
    <t>卓子テーブル</t>
    <rPh sb="0" eb="2">
      <t>タクシ</t>
    </rPh>
    <phoneticPr fontId="2"/>
  </si>
  <si>
    <t>応接用小椅子</t>
    <rPh sb="0" eb="2">
      <t>オウセツ</t>
    </rPh>
    <rPh sb="2" eb="3">
      <t>ヨウ</t>
    </rPh>
    <rPh sb="3" eb="4">
      <t>ショウ</t>
    </rPh>
    <rPh sb="4" eb="6">
      <t>イス</t>
    </rPh>
    <phoneticPr fontId="2"/>
  </si>
  <si>
    <t>応接用長椅子</t>
    <rPh sb="0" eb="2">
      <t>オウセツ</t>
    </rPh>
    <rPh sb="2" eb="3">
      <t>ヨウ</t>
    </rPh>
    <rPh sb="3" eb="4">
      <t>チョウ</t>
    </rPh>
    <rPh sb="4" eb="6">
      <t>イス</t>
    </rPh>
    <phoneticPr fontId="2"/>
  </si>
  <si>
    <t>塩焼幼</t>
    <rPh sb="0" eb="3">
      <t>シオヤキヨウ</t>
    </rPh>
    <phoneticPr fontId="1"/>
  </si>
  <si>
    <t>富貴島</t>
  </si>
  <si>
    <t>【R6実績】</t>
    <rPh sb="3" eb="5">
      <t>ジッセキ</t>
    </rPh>
    <phoneticPr fontId="1"/>
  </si>
  <si>
    <t>ガラス</t>
    <phoneticPr fontId="2"/>
  </si>
  <si>
    <t>カーペット（床材）巻</t>
    <rPh sb="6" eb="7">
      <t>ユカ</t>
    </rPh>
    <rPh sb="7" eb="8">
      <t>ザイ</t>
    </rPh>
    <rPh sb="9" eb="10">
      <t>マキ</t>
    </rPh>
    <phoneticPr fontId="2"/>
  </si>
  <si>
    <t>おりたたみテーブル</t>
    <phoneticPr fontId="2"/>
  </si>
  <si>
    <t>フックスタンド</t>
    <phoneticPr fontId="2"/>
  </si>
  <si>
    <t>移動式掲示板</t>
    <rPh sb="0" eb="2">
      <t>イドウ</t>
    </rPh>
    <rPh sb="2" eb="3">
      <t>シキ</t>
    </rPh>
    <rPh sb="3" eb="6">
      <t>ケイジバン</t>
    </rPh>
    <phoneticPr fontId="2"/>
  </si>
  <si>
    <t>鍵盤ハーモニカ（ケース入）</t>
    <rPh sb="0" eb="2">
      <t>ケンバン</t>
    </rPh>
    <rPh sb="11" eb="12">
      <t>イ</t>
    </rPh>
    <phoneticPr fontId="2"/>
  </si>
  <si>
    <t>鍵盤ハーモニカスタンド</t>
    <rPh sb="0" eb="2">
      <t>ケンバン</t>
    </rPh>
    <phoneticPr fontId="2"/>
  </si>
  <si>
    <t>幼児用椅子（５脚セット）</t>
    <rPh sb="0" eb="2">
      <t>ヨウジ</t>
    </rPh>
    <rPh sb="2" eb="3">
      <t>ヨウ</t>
    </rPh>
    <rPh sb="3" eb="5">
      <t>イス</t>
    </rPh>
    <rPh sb="7" eb="8">
      <t>キャク</t>
    </rPh>
    <phoneticPr fontId="2"/>
  </si>
  <si>
    <t>コーナー椅子</t>
    <rPh sb="4" eb="6">
      <t>イス</t>
    </rPh>
    <phoneticPr fontId="2"/>
  </si>
  <si>
    <t>踏み台</t>
    <rPh sb="0" eb="1">
      <t>フ</t>
    </rPh>
    <rPh sb="2" eb="3">
      <t>ダイ</t>
    </rPh>
    <phoneticPr fontId="2"/>
  </si>
  <si>
    <t>演題</t>
    <rPh sb="0" eb="2">
      <t>エンダイ</t>
    </rPh>
    <phoneticPr fontId="2"/>
  </si>
  <si>
    <t>ゴミ箱（円柱型）</t>
    <rPh sb="2" eb="3">
      <t>バコ</t>
    </rPh>
    <rPh sb="4" eb="6">
      <t>エンチュウ</t>
    </rPh>
    <rPh sb="6" eb="7">
      <t>ガタ</t>
    </rPh>
    <phoneticPr fontId="2"/>
  </si>
  <si>
    <t>木製すのこ</t>
    <phoneticPr fontId="2"/>
  </si>
  <si>
    <t>本棚（ベンチ付き）</t>
    <phoneticPr fontId="2"/>
  </si>
  <si>
    <t>踏み台</t>
    <phoneticPr fontId="2"/>
  </si>
  <si>
    <t>立て看板</t>
    <phoneticPr fontId="2"/>
  </si>
  <si>
    <t>パイプ</t>
    <phoneticPr fontId="2"/>
  </si>
  <si>
    <t>黒板</t>
    <phoneticPr fontId="2"/>
  </si>
  <si>
    <t>自転車</t>
    <phoneticPr fontId="2"/>
  </si>
  <si>
    <t>屋外用物置</t>
    <rPh sb="0" eb="2">
      <t>オクガイ</t>
    </rPh>
    <rPh sb="2" eb="3">
      <t>ヨウ</t>
    </rPh>
    <rPh sb="3" eb="5">
      <t>モノオキ</t>
    </rPh>
    <phoneticPr fontId="2"/>
  </si>
  <si>
    <t>三輪車</t>
    <phoneticPr fontId="2"/>
  </si>
  <si>
    <t>スクーター</t>
    <phoneticPr fontId="2"/>
  </si>
  <si>
    <t>木の板とびら</t>
    <phoneticPr fontId="2"/>
  </si>
  <si>
    <t>車輪</t>
    <phoneticPr fontId="2"/>
  </si>
  <si>
    <t>ボール入れ</t>
    <phoneticPr fontId="2"/>
  </si>
  <si>
    <t>パイプ椅子入れ１</t>
    <rPh sb="3" eb="5">
      <t>イス</t>
    </rPh>
    <rPh sb="5" eb="6">
      <t>イ</t>
    </rPh>
    <phoneticPr fontId="2"/>
  </si>
  <si>
    <t>竹馬ラック</t>
    <rPh sb="0" eb="2">
      <t>タケウマ</t>
    </rPh>
    <phoneticPr fontId="2"/>
  </si>
  <si>
    <t>くい</t>
    <phoneticPr fontId="2"/>
  </si>
  <si>
    <t>ざる</t>
    <phoneticPr fontId="2"/>
  </si>
  <si>
    <t>ボウル</t>
    <phoneticPr fontId="2"/>
  </si>
  <si>
    <t>金属くず</t>
    <phoneticPr fontId="2"/>
  </si>
  <si>
    <t>木製棚</t>
    <rPh sb="0" eb="2">
      <t>モクセイ</t>
    </rPh>
    <rPh sb="2" eb="3">
      <t>タナ</t>
    </rPh>
    <phoneticPr fontId="2"/>
  </si>
  <si>
    <t>3段ラック</t>
    <rPh sb="1" eb="2">
      <t>ダン</t>
    </rPh>
    <phoneticPr fontId="2"/>
  </si>
  <si>
    <t>カーテンレール</t>
    <phoneticPr fontId="2"/>
  </si>
  <si>
    <t>ままごと模型セット（衝立）</t>
    <rPh sb="4" eb="6">
      <t>モケイ</t>
    </rPh>
    <rPh sb="10" eb="12">
      <t>ツイタテ</t>
    </rPh>
    <phoneticPr fontId="2"/>
  </si>
  <si>
    <t>鉄くず(ねじ、釘など）1.7Kg</t>
    <rPh sb="0" eb="1">
      <t>テツ</t>
    </rPh>
    <rPh sb="7" eb="8">
      <t>クギ</t>
    </rPh>
    <phoneticPr fontId="2"/>
  </si>
  <si>
    <t>会議用机</t>
    <rPh sb="0" eb="3">
      <t>カイギヨウ</t>
    </rPh>
    <rPh sb="3" eb="4">
      <t>ツクエ</t>
    </rPh>
    <phoneticPr fontId="2"/>
  </si>
  <si>
    <t>園児用いす</t>
    <rPh sb="0" eb="3">
      <t>エンジヨウ</t>
    </rPh>
    <phoneticPr fontId="2"/>
  </si>
  <si>
    <t>テレビ</t>
    <phoneticPr fontId="2"/>
  </si>
  <si>
    <t>玉入れ用ポール</t>
    <rPh sb="0" eb="1">
      <t>タマ</t>
    </rPh>
    <rPh sb="1" eb="2">
      <t>イ</t>
    </rPh>
    <rPh sb="3" eb="4">
      <t>ヨウ</t>
    </rPh>
    <phoneticPr fontId="2"/>
  </si>
  <si>
    <t>簡易用テント</t>
    <rPh sb="0" eb="2">
      <t>カンイ</t>
    </rPh>
    <rPh sb="2" eb="3">
      <t>ヨウ</t>
    </rPh>
    <phoneticPr fontId="2"/>
  </si>
  <si>
    <t>OHP</t>
    <phoneticPr fontId="2"/>
  </si>
  <si>
    <t>印刷機</t>
    <rPh sb="0" eb="3">
      <t>インサツキ</t>
    </rPh>
    <phoneticPr fontId="2"/>
  </si>
  <si>
    <t>折りたたみいす（パイプ椅子）</t>
    <phoneticPr fontId="2"/>
  </si>
  <si>
    <t>巧技台用鉄棒</t>
    <rPh sb="0" eb="3">
      <t>コウギダイ</t>
    </rPh>
    <rPh sb="3" eb="4">
      <t>ヨウ</t>
    </rPh>
    <rPh sb="4" eb="6">
      <t>テツボウ</t>
    </rPh>
    <phoneticPr fontId="2"/>
  </si>
  <si>
    <t>ベンチ（座席部分）</t>
    <rPh sb="4" eb="6">
      <t>ザセキ</t>
    </rPh>
    <rPh sb="6" eb="8">
      <t>ブブン</t>
    </rPh>
    <phoneticPr fontId="2"/>
  </si>
  <si>
    <t>ベンチ（脚部分）</t>
    <rPh sb="4" eb="5">
      <t>アシ</t>
    </rPh>
    <rPh sb="5" eb="7">
      <t>ブブン</t>
    </rPh>
    <phoneticPr fontId="2"/>
  </si>
  <si>
    <t>ステンレス棒</t>
    <rPh sb="5" eb="6">
      <t>ボウ</t>
    </rPh>
    <phoneticPr fontId="2"/>
  </si>
  <si>
    <t>幼児用椅子（5脚セット）</t>
    <rPh sb="0" eb="3">
      <t>ヨウジヨウ</t>
    </rPh>
    <rPh sb="3" eb="5">
      <t>イス</t>
    </rPh>
    <rPh sb="7" eb="8">
      <t>キャク</t>
    </rPh>
    <phoneticPr fontId="2"/>
  </si>
  <si>
    <t>木の棚</t>
    <rPh sb="0" eb="1">
      <t>キ</t>
    </rPh>
    <rPh sb="2" eb="3">
      <t>タナ</t>
    </rPh>
    <phoneticPr fontId="2"/>
  </si>
  <si>
    <t>コンビラック</t>
    <phoneticPr fontId="2"/>
  </si>
  <si>
    <t>肘付回転椅子</t>
    <rPh sb="0" eb="1">
      <t>ヒジ</t>
    </rPh>
    <rPh sb="1" eb="2">
      <t>ツキ</t>
    </rPh>
    <rPh sb="2" eb="4">
      <t>カイテン</t>
    </rPh>
    <rPh sb="4" eb="6">
      <t>イス</t>
    </rPh>
    <phoneticPr fontId="2"/>
  </si>
  <si>
    <t>小机</t>
    <rPh sb="0" eb="1">
      <t>ショウ</t>
    </rPh>
    <rPh sb="1" eb="2">
      <t>ツクエ</t>
    </rPh>
    <phoneticPr fontId="2"/>
  </si>
  <si>
    <t>飛沫防止パーテーション</t>
    <rPh sb="0" eb="2">
      <t>ヒマツ</t>
    </rPh>
    <rPh sb="2" eb="4">
      <t>ボウシ</t>
    </rPh>
    <phoneticPr fontId="2"/>
  </si>
  <si>
    <t>木片</t>
    <rPh sb="0" eb="2">
      <t>モクヘン</t>
    </rPh>
    <phoneticPr fontId="2"/>
  </si>
  <si>
    <t>タオル掛け</t>
    <rPh sb="3" eb="4">
      <t>カ</t>
    </rPh>
    <phoneticPr fontId="2"/>
  </si>
  <si>
    <t>木板</t>
    <rPh sb="0" eb="1">
      <t>キ</t>
    </rPh>
    <rPh sb="1" eb="2">
      <t>イタ</t>
    </rPh>
    <phoneticPr fontId="2"/>
  </si>
  <si>
    <t>スピーカー</t>
    <phoneticPr fontId="2"/>
  </si>
  <si>
    <t>ネット</t>
    <phoneticPr fontId="2"/>
  </si>
  <si>
    <t>タオル掛けサークル</t>
    <rPh sb="3" eb="4">
      <t>カ</t>
    </rPh>
    <phoneticPr fontId="2"/>
  </si>
  <si>
    <t>高枝切狭</t>
    <rPh sb="0" eb="2">
      <t>タカエダ</t>
    </rPh>
    <rPh sb="2" eb="4">
      <t>キリバサミ</t>
    </rPh>
    <phoneticPr fontId="2"/>
  </si>
  <si>
    <t>鉄くず</t>
    <rPh sb="0" eb="1">
      <t>テツ</t>
    </rPh>
    <phoneticPr fontId="2"/>
  </si>
  <si>
    <t>プラスチック棒</t>
    <rPh sb="6" eb="7">
      <t>ボウ</t>
    </rPh>
    <phoneticPr fontId="2"/>
  </si>
  <si>
    <t>キッチン台玩具</t>
    <rPh sb="4" eb="5">
      <t>ダイ</t>
    </rPh>
    <rPh sb="5" eb="7">
      <t>ガング</t>
    </rPh>
    <phoneticPr fontId="2"/>
  </si>
  <si>
    <t>平均台</t>
    <rPh sb="0" eb="3">
      <t>ヘイキンダイ</t>
    </rPh>
    <phoneticPr fontId="2"/>
  </si>
  <si>
    <t>平均台の棒のみ（一部金属）</t>
    <rPh sb="0" eb="3">
      <t>ヘイキンダイ</t>
    </rPh>
    <rPh sb="4" eb="5">
      <t>ボウ</t>
    </rPh>
    <rPh sb="8" eb="10">
      <t>イチブ</t>
    </rPh>
    <rPh sb="10" eb="12">
      <t>キンゾク</t>
    </rPh>
    <phoneticPr fontId="2"/>
  </si>
  <si>
    <t>テント骨組み</t>
    <rPh sb="3" eb="5">
      <t>ホネグ</t>
    </rPh>
    <phoneticPr fontId="2"/>
  </si>
  <si>
    <t>事務椅子</t>
    <rPh sb="0" eb="2">
      <t>ジム</t>
    </rPh>
    <rPh sb="2" eb="4">
      <t>イス</t>
    </rPh>
    <phoneticPr fontId="2"/>
  </si>
  <si>
    <t>幼児テーブル（一部金属）</t>
    <rPh sb="0" eb="2">
      <t>ヨウジ</t>
    </rPh>
    <rPh sb="7" eb="9">
      <t>イチブ</t>
    </rPh>
    <rPh sb="9" eb="11">
      <t>キンゾク</t>
    </rPh>
    <phoneticPr fontId="2"/>
  </si>
  <si>
    <t>木棚</t>
    <rPh sb="0" eb="1">
      <t>キ</t>
    </rPh>
    <rPh sb="1" eb="2">
      <t>タナ</t>
    </rPh>
    <phoneticPr fontId="2"/>
  </si>
  <si>
    <t>一輪車（手押し車）</t>
    <rPh sb="0" eb="3">
      <t>イチリンシャ</t>
    </rPh>
    <rPh sb="4" eb="6">
      <t>テオ</t>
    </rPh>
    <rPh sb="7" eb="8">
      <t>グルマ</t>
    </rPh>
    <phoneticPr fontId="2"/>
  </si>
  <si>
    <t>すのこ（プラスチック）</t>
    <phoneticPr fontId="2"/>
  </si>
  <si>
    <t>すのこ（木）</t>
    <rPh sb="4" eb="5">
      <t>キ</t>
    </rPh>
    <phoneticPr fontId="2"/>
  </si>
  <si>
    <t>木の棒（束）</t>
    <rPh sb="0" eb="1">
      <t>キ</t>
    </rPh>
    <rPh sb="2" eb="3">
      <t>ボウ</t>
    </rPh>
    <rPh sb="4" eb="5">
      <t>タバ</t>
    </rPh>
    <phoneticPr fontId="2"/>
  </si>
  <si>
    <t>鉄パイプ（物干しざお）</t>
    <rPh sb="0" eb="1">
      <t>テツ</t>
    </rPh>
    <rPh sb="5" eb="7">
      <t>モノホ</t>
    </rPh>
    <phoneticPr fontId="2"/>
  </si>
  <si>
    <t>木の棒</t>
    <rPh sb="0" eb="1">
      <t>キ</t>
    </rPh>
    <rPh sb="2" eb="3">
      <t>ボウ</t>
    </rPh>
    <phoneticPr fontId="2"/>
  </si>
  <si>
    <t>ほうき長、短（束）</t>
    <rPh sb="3" eb="4">
      <t>チョウ</t>
    </rPh>
    <rPh sb="5" eb="6">
      <t>タン</t>
    </rPh>
    <rPh sb="7" eb="8">
      <t>タバ</t>
    </rPh>
    <phoneticPr fontId="2"/>
  </si>
  <si>
    <t>黄色コンテナ</t>
    <rPh sb="0" eb="2">
      <t>キイロ</t>
    </rPh>
    <phoneticPr fontId="2"/>
  </si>
  <si>
    <t>サイクロン掃除機（2台分）</t>
    <rPh sb="5" eb="8">
      <t>ソウジキ</t>
    </rPh>
    <rPh sb="10" eb="12">
      <t>ダイブン</t>
    </rPh>
    <phoneticPr fontId="2"/>
  </si>
  <si>
    <t>細い鉄の棒の束</t>
    <rPh sb="0" eb="1">
      <t>ホソ</t>
    </rPh>
    <rPh sb="2" eb="3">
      <t>テツ</t>
    </rPh>
    <rPh sb="4" eb="5">
      <t>ボウ</t>
    </rPh>
    <rPh sb="6" eb="7">
      <t>タバ</t>
    </rPh>
    <phoneticPr fontId="2"/>
  </si>
  <si>
    <t>映写機</t>
    <rPh sb="0" eb="3">
      <t>エイシャキ</t>
    </rPh>
    <phoneticPr fontId="2"/>
  </si>
  <si>
    <t>くまで</t>
    <phoneticPr fontId="2"/>
  </si>
  <si>
    <t>木板の束</t>
    <rPh sb="0" eb="2">
      <t>モクイタ</t>
    </rPh>
    <rPh sb="3" eb="4">
      <t>タバ</t>
    </rPh>
    <phoneticPr fontId="2"/>
  </si>
  <si>
    <t>幼児椅子</t>
    <rPh sb="0" eb="4">
      <t>ヨウジイス</t>
    </rPh>
    <phoneticPr fontId="2"/>
  </si>
  <si>
    <t>若宮</t>
    <rPh sb="0" eb="2">
      <t>ワカミヤ</t>
    </rPh>
    <phoneticPr fontId="1"/>
  </si>
  <si>
    <t>サッカーゴール</t>
    <phoneticPr fontId="2"/>
  </si>
  <si>
    <t>タオルハンガー</t>
    <phoneticPr fontId="2"/>
  </si>
  <si>
    <t>木製台</t>
    <rPh sb="0" eb="2">
      <t>モクセイ</t>
    </rPh>
    <rPh sb="2" eb="3">
      <t>ダイ</t>
    </rPh>
    <phoneticPr fontId="2"/>
  </si>
  <si>
    <t>ままごと用　仕切り</t>
    <rPh sb="4" eb="5">
      <t>ヨウ</t>
    </rPh>
    <rPh sb="6" eb="8">
      <t>シキ</t>
    </rPh>
    <phoneticPr fontId="2"/>
  </si>
  <si>
    <t>跳び箱</t>
    <rPh sb="0" eb="1">
      <t>ト</t>
    </rPh>
    <rPh sb="2" eb="3">
      <t>バコ</t>
    </rPh>
    <phoneticPr fontId="2"/>
  </si>
  <si>
    <t>ロイター板</t>
    <rPh sb="4" eb="5">
      <t>バン</t>
    </rPh>
    <phoneticPr fontId="2"/>
  </si>
  <si>
    <t>幼児イス</t>
    <rPh sb="0" eb="2">
      <t>ヨウジ</t>
    </rPh>
    <phoneticPr fontId="2"/>
  </si>
  <si>
    <t>煮沸消毒器</t>
    <rPh sb="0" eb="2">
      <t>シャフツ</t>
    </rPh>
    <rPh sb="2" eb="5">
      <t>ショウドクキ</t>
    </rPh>
    <phoneticPr fontId="2"/>
  </si>
  <si>
    <t>ガスストーブ</t>
    <phoneticPr fontId="2"/>
  </si>
  <si>
    <t>ままごと用テーブル台</t>
    <rPh sb="4" eb="5">
      <t>ヨウ</t>
    </rPh>
    <rPh sb="9" eb="10">
      <t>ダイ</t>
    </rPh>
    <phoneticPr fontId="2"/>
  </si>
  <si>
    <t>金属バケツ</t>
    <rPh sb="0" eb="2">
      <t>キンゾク</t>
    </rPh>
    <phoneticPr fontId="2"/>
  </si>
  <si>
    <t>金属ケース</t>
    <rPh sb="0" eb="2">
      <t>キンゾク</t>
    </rPh>
    <phoneticPr fontId="2"/>
  </si>
  <si>
    <t>木の板</t>
    <rPh sb="0" eb="1">
      <t>キ</t>
    </rPh>
    <rPh sb="2" eb="3">
      <t>イタ</t>
    </rPh>
    <phoneticPr fontId="2"/>
  </si>
  <si>
    <t>つるはし</t>
    <phoneticPr fontId="2"/>
  </si>
  <si>
    <t>くわ</t>
    <phoneticPr fontId="2"/>
  </si>
  <si>
    <t>ラック式食卓椅子</t>
    <rPh sb="3" eb="4">
      <t>シキ</t>
    </rPh>
    <rPh sb="4" eb="8">
      <t>ショクタクイス</t>
    </rPh>
    <phoneticPr fontId="2"/>
  </si>
  <si>
    <t>キーボード</t>
    <phoneticPr fontId="2"/>
  </si>
  <si>
    <t>身長計</t>
    <rPh sb="0" eb="2">
      <t>シンチョウ</t>
    </rPh>
    <rPh sb="2" eb="3">
      <t>ケイ</t>
    </rPh>
    <phoneticPr fontId="2"/>
  </si>
  <si>
    <t>ストーブ用金網</t>
    <rPh sb="4" eb="5">
      <t>ヨウ</t>
    </rPh>
    <rPh sb="5" eb="7">
      <t>カナアミ</t>
    </rPh>
    <phoneticPr fontId="2"/>
  </si>
  <si>
    <t>額</t>
    <rPh sb="0" eb="1">
      <t>ガク</t>
    </rPh>
    <phoneticPr fontId="2"/>
  </si>
  <si>
    <t>花壇</t>
    <rPh sb="0" eb="2">
      <t>カダン</t>
    </rPh>
    <phoneticPr fontId="2"/>
  </si>
  <si>
    <t>台</t>
    <rPh sb="0" eb="1">
      <t>ダイ</t>
    </rPh>
    <phoneticPr fontId="2"/>
  </si>
  <si>
    <t>おままごと箱</t>
    <rPh sb="5" eb="6">
      <t>ハコ</t>
    </rPh>
    <phoneticPr fontId="2"/>
  </si>
  <si>
    <t>加湿器</t>
    <rPh sb="0" eb="3">
      <t>カシツキ</t>
    </rPh>
    <phoneticPr fontId="2"/>
  </si>
  <si>
    <t>ウォーターペン</t>
    <phoneticPr fontId="2"/>
  </si>
  <si>
    <t>高枝切りバサミ</t>
    <rPh sb="0" eb="2">
      <t>タカエダ</t>
    </rPh>
    <rPh sb="2" eb="3">
      <t>キリ</t>
    </rPh>
    <phoneticPr fontId="2"/>
  </si>
  <si>
    <t>砂場のふた</t>
    <rPh sb="0" eb="2">
      <t>スナバ</t>
    </rPh>
    <phoneticPr fontId="2"/>
  </si>
  <si>
    <t>二人乗りベビーカー</t>
    <rPh sb="0" eb="3">
      <t>フタリノ</t>
    </rPh>
    <phoneticPr fontId="2"/>
  </si>
  <si>
    <t>木材（小）</t>
    <rPh sb="0" eb="2">
      <t>モクザイ</t>
    </rPh>
    <rPh sb="3" eb="4">
      <t>ショウ</t>
    </rPh>
    <phoneticPr fontId="2"/>
  </si>
  <si>
    <t>木材（大）</t>
    <rPh sb="0" eb="2">
      <t>モクザイ</t>
    </rPh>
    <rPh sb="3" eb="4">
      <t>ダイ</t>
    </rPh>
    <phoneticPr fontId="2"/>
  </si>
  <si>
    <t>テーブル（折り畳み）</t>
    <rPh sb="5" eb="6">
      <t>オ</t>
    </rPh>
    <rPh sb="7" eb="8">
      <t>タタ</t>
    </rPh>
    <phoneticPr fontId="2"/>
  </si>
  <si>
    <t>ストライダー</t>
    <phoneticPr fontId="2"/>
  </si>
  <si>
    <t>すのこ中</t>
    <rPh sb="3" eb="4">
      <t>チュウ</t>
    </rPh>
    <phoneticPr fontId="2"/>
  </si>
  <si>
    <t>扉付きロッカー</t>
    <rPh sb="0" eb="2">
      <t>トビラツ</t>
    </rPh>
    <phoneticPr fontId="2"/>
  </si>
  <si>
    <t>玉入れポール</t>
    <rPh sb="0" eb="2">
      <t>タマイ</t>
    </rPh>
    <phoneticPr fontId="2"/>
  </si>
  <si>
    <t>玉入れ土台</t>
    <rPh sb="0" eb="2">
      <t>タマイ</t>
    </rPh>
    <rPh sb="3" eb="5">
      <t>ドダイ</t>
    </rPh>
    <phoneticPr fontId="2"/>
  </si>
  <si>
    <t>組み立てプール枠</t>
    <rPh sb="0" eb="1">
      <t>ク</t>
    </rPh>
    <rPh sb="2" eb="3">
      <t>タ</t>
    </rPh>
    <rPh sb="7" eb="8">
      <t>ワク</t>
    </rPh>
    <phoneticPr fontId="2"/>
  </si>
  <si>
    <t>ケース　蓋つき</t>
    <rPh sb="4" eb="5">
      <t>フタ</t>
    </rPh>
    <phoneticPr fontId="2"/>
  </si>
  <si>
    <t>プール</t>
    <phoneticPr fontId="2"/>
  </si>
  <si>
    <t>コンテナボックス</t>
    <phoneticPr fontId="2"/>
  </si>
  <si>
    <t>テントの足の部分</t>
    <rPh sb="4" eb="5">
      <t>アシ</t>
    </rPh>
    <rPh sb="6" eb="8">
      <t>ブブン</t>
    </rPh>
    <phoneticPr fontId="2"/>
  </si>
  <si>
    <t>ブロック</t>
    <phoneticPr fontId="2"/>
  </si>
  <si>
    <t>アルミサッシ</t>
    <phoneticPr fontId="2"/>
  </si>
  <si>
    <t>五月人形</t>
    <rPh sb="0" eb="4">
      <t>ゴガツニンギョウ</t>
    </rPh>
    <phoneticPr fontId="2"/>
  </si>
  <si>
    <t>お飾り台</t>
    <rPh sb="1" eb="2">
      <t>カザ</t>
    </rPh>
    <rPh sb="3" eb="4">
      <t>ダイ</t>
    </rPh>
    <phoneticPr fontId="2"/>
  </si>
  <si>
    <t>視力測定器</t>
    <rPh sb="0" eb="5">
      <t>シリョクソクテイキ</t>
    </rPh>
    <phoneticPr fontId="2"/>
  </si>
  <si>
    <t>こいのぼりポール</t>
    <phoneticPr fontId="2"/>
  </si>
  <si>
    <t>スティック掃除機</t>
    <rPh sb="5" eb="8">
      <t>ソウジキ</t>
    </rPh>
    <phoneticPr fontId="2"/>
  </si>
  <si>
    <t>大型積み木</t>
    <rPh sb="0" eb="3">
      <t>オオガタツ</t>
    </rPh>
    <rPh sb="4" eb="5">
      <t>キ</t>
    </rPh>
    <phoneticPr fontId="2"/>
  </si>
  <si>
    <t>トイレ用アコーディオンカーテン</t>
    <rPh sb="3" eb="4">
      <t>ヨウ</t>
    </rPh>
    <phoneticPr fontId="2"/>
  </si>
  <si>
    <t>廃ﾌﾟﾗｽﾁｯｸ</t>
    <phoneticPr fontId="1"/>
  </si>
  <si>
    <t>ストーブ網</t>
    <rPh sb="4" eb="5">
      <t>アミ</t>
    </rPh>
    <phoneticPr fontId="2"/>
  </si>
  <si>
    <t>木材（車輪付き）</t>
    <rPh sb="0" eb="2">
      <t>モクザイ</t>
    </rPh>
    <rPh sb="3" eb="6">
      <t>シャリンツ</t>
    </rPh>
    <phoneticPr fontId="2"/>
  </si>
  <si>
    <t>ままごと用テーブルセット</t>
    <rPh sb="4" eb="5">
      <t>ヨウ</t>
    </rPh>
    <phoneticPr fontId="2"/>
  </si>
  <si>
    <t>カラートンネル</t>
    <phoneticPr fontId="2"/>
  </si>
  <si>
    <t>ベッド収納ワゴン</t>
    <rPh sb="3" eb="5">
      <t>シュウノウ</t>
    </rPh>
    <phoneticPr fontId="2"/>
  </si>
  <si>
    <t>草刈り機</t>
    <rPh sb="0" eb="2">
      <t>クサカ</t>
    </rPh>
    <rPh sb="3" eb="4">
      <t>キ</t>
    </rPh>
    <phoneticPr fontId="2"/>
  </si>
  <si>
    <t>コードレス掃除機</t>
    <rPh sb="5" eb="8">
      <t>ソウジキ</t>
    </rPh>
    <phoneticPr fontId="2"/>
  </si>
  <si>
    <t>空気清浄機</t>
    <rPh sb="0" eb="2">
      <t>クウキ</t>
    </rPh>
    <rPh sb="2" eb="5">
      <t>セイジョウキ</t>
    </rPh>
    <phoneticPr fontId="2"/>
  </si>
  <si>
    <t>樽</t>
    <rPh sb="0" eb="1">
      <t>タル</t>
    </rPh>
    <phoneticPr fontId="2"/>
  </si>
  <si>
    <t>幼児用テーブル</t>
    <rPh sb="0" eb="3">
      <t>ヨウジヨウ</t>
    </rPh>
    <phoneticPr fontId="2"/>
  </si>
  <si>
    <t>大木</t>
    <rPh sb="0" eb="2">
      <t>タイボク</t>
    </rPh>
    <phoneticPr fontId="2"/>
  </si>
  <si>
    <t>スーツケース</t>
    <phoneticPr fontId="2"/>
  </si>
  <si>
    <t>食洗器かご</t>
    <rPh sb="0" eb="3">
      <t>ショクセンキ</t>
    </rPh>
    <phoneticPr fontId="2"/>
  </si>
  <si>
    <t>幼児用テーブル折り畳み</t>
    <rPh sb="0" eb="3">
      <t>ヨウジヨウ</t>
    </rPh>
    <rPh sb="7" eb="8">
      <t>オ</t>
    </rPh>
    <rPh sb="9" eb="10">
      <t>タタ</t>
    </rPh>
    <phoneticPr fontId="2"/>
  </si>
  <si>
    <t>壁面装飾</t>
    <rPh sb="0" eb="2">
      <t>ヘキメン</t>
    </rPh>
    <rPh sb="2" eb="4">
      <t>ソウショク</t>
    </rPh>
    <phoneticPr fontId="2"/>
  </si>
  <si>
    <t>黒板の脚</t>
    <rPh sb="0" eb="2">
      <t>コクバン</t>
    </rPh>
    <rPh sb="3" eb="4">
      <t>アシ</t>
    </rPh>
    <phoneticPr fontId="2"/>
  </si>
  <si>
    <t>子ども用ジャングルジム</t>
    <rPh sb="0" eb="1">
      <t>コ</t>
    </rPh>
    <rPh sb="3" eb="4">
      <t>ヨウ</t>
    </rPh>
    <phoneticPr fontId="2"/>
  </si>
  <si>
    <t>子ども用滑り台</t>
    <rPh sb="0" eb="1">
      <t>コ</t>
    </rPh>
    <rPh sb="3" eb="4">
      <t>ヨウ</t>
    </rPh>
    <rPh sb="4" eb="5">
      <t>スベ</t>
    </rPh>
    <rPh sb="6" eb="7">
      <t>ダイ</t>
    </rPh>
    <phoneticPr fontId="2"/>
  </si>
  <si>
    <t>仕切り</t>
    <rPh sb="0" eb="2">
      <t>シキ</t>
    </rPh>
    <phoneticPr fontId="2"/>
  </si>
  <si>
    <t>古いトイレのドア</t>
    <rPh sb="0" eb="1">
      <t>フル</t>
    </rPh>
    <phoneticPr fontId="2"/>
  </si>
  <si>
    <t>パソコンデスク</t>
    <phoneticPr fontId="2"/>
  </si>
  <si>
    <t>ピクニックテーブル(テーブル面）</t>
    <rPh sb="14" eb="15">
      <t>メン</t>
    </rPh>
    <phoneticPr fontId="2"/>
  </si>
  <si>
    <t>ピクニックテーブル(いす面）</t>
    <rPh sb="12" eb="13">
      <t>メン</t>
    </rPh>
    <phoneticPr fontId="2"/>
  </si>
  <si>
    <t>ピクニックテーブル(足面）</t>
    <rPh sb="10" eb="11">
      <t>アシ</t>
    </rPh>
    <rPh sb="11" eb="12">
      <t>メン</t>
    </rPh>
    <phoneticPr fontId="2"/>
  </si>
  <si>
    <t>タライ</t>
    <phoneticPr fontId="2"/>
  </si>
  <si>
    <t>ボール</t>
    <phoneticPr fontId="2"/>
  </si>
  <si>
    <t>体重計（大）</t>
    <rPh sb="0" eb="3">
      <t>タイジュウケイ</t>
    </rPh>
    <rPh sb="4" eb="5">
      <t>ダイ</t>
    </rPh>
    <phoneticPr fontId="2"/>
  </si>
  <si>
    <t>体重計（小）</t>
    <rPh sb="0" eb="3">
      <t>タイジュウケイ</t>
    </rPh>
    <rPh sb="4" eb="5">
      <t>ショウ</t>
    </rPh>
    <phoneticPr fontId="2"/>
  </si>
  <si>
    <t>ボール入れ</t>
    <rPh sb="3" eb="4">
      <t>イ</t>
    </rPh>
    <phoneticPr fontId="2"/>
  </si>
  <si>
    <t>巧技台</t>
    <rPh sb="0" eb="3">
      <t>コウギダイ</t>
    </rPh>
    <phoneticPr fontId="2"/>
  </si>
  <si>
    <t>丸椅子</t>
    <rPh sb="0" eb="3">
      <t>マルイス</t>
    </rPh>
    <phoneticPr fontId="2"/>
  </si>
  <si>
    <t>ブランコ台</t>
    <rPh sb="4" eb="5">
      <t>ダイ</t>
    </rPh>
    <phoneticPr fontId="2"/>
  </si>
  <si>
    <t>ケース</t>
    <phoneticPr fontId="2"/>
  </si>
  <si>
    <t>ショーケース</t>
    <phoneticPr fontId="2"/>
  </si>
  <si>
    <t>4輪バギー</t>
    <rPh sb="1" eb="2">
      <t>リン</t>
    </rPh>
    <phoneticPr fontId="2"/>
  </si>
  <si>
    <t>くい　（３０本合計２９キロ）</t>
    <rPh sb="6" eb="7">
      <t>ホン</t>
    </rPh>
    <rPh sb="7" eb="9">
      <t>ゴウケイ</t>
    </rPh>
    <phoneticPr fontId="2"/>
  </si>
  <si>
    <t>くさり　（４．５キロ）</t>
    <phoneticPr fontId="2"/>
  </si>
  <si>
    <t>カラーボックス（3段・黒）</t>
    <rPh sb="9" eb="10">
      <t>ダン</t>
    </rPh>
    <rPh sb="11" eb="12">
      <t>クロ</t>
    </rPh>
    <phoneticPr fontId="2"/>
  </si>
  <si>
    <t>カラーボックス（3段・白）</t>
    <rPh sb="9" eb="10">
      <t>ダン</t>
    </rPh>
    <rPh sb="11" eb="12">
      <t>シロ</t>
    </rPh>
    <phoneticPr fontId="2"/>
  </si>
  <si>
    <t>ベビータンス</t>
    <phoneticPr fontId="2"/>
  </si>
  <si>
    <t>パーテーション（木目）</t>
    <rPh sb="8" eb="10">
      <t>モクメ</t>
    </rPh>
    <phoneticPr fontId="2"/>
  </si>
  <si>
    <t>収納棚（木目）</t>
    <rPh sb="0" eb="3">
      <t>シュウノウダナ</t>
    </rPh>
    <rPh sb="4" eb="6">
      <t>モクメ</t>
    </rPh>
    <phoneticPr fontId="2"/>
  </si>
  <si>
    <t>ベビータンス（ハート）</t>
    <phoneticPr fontId="2"/>
  </si>
  <si>
    <t>衣装ケース（大）</t>
    <rPh sb="0" eb="2">
      <t>イショウ</t>
    </rPh>
    <rPh sb="6" eb="7">
      <t>ダイ</t>
    </rPh>
    <phoneticPr fontId="2"/>
  </si>
  <si>
    <t>衣装ケース（中）</t>
    <rPh sb="0" eb="2">
      <t>イショウ</t>
    </rPh>
    <rPh sb="6" eb="7">
      <t>チュウ</t>
    </rPh>
    <phoneticPr fontId="2"/>
  </si>
  <si>
    <t>カゴ</t>
    <phoneticPr fontId="2"/>
  </si>
  <si>
    <t>収納棚（2段）</t>
    <rPh sb="0" eb="3">
      <t>シュウノウダナ</t>
    </rPh>
    <rPh sb="5" eb="6">
      <t>ダン</t>
    </rPh>
    <phoneticPr fontId="2"/>
  </si>
  <si>
    <t>ゴミ箱（４５ℓ用）グレー</t>
    <rPh sb="2" eb="3">
      <t>バコ</t>
    </rPh>
    <rPh sb="7" eb="8">
      <t>ヨウ</t>
    </rPh>
    <phoneticPr fontId="2"/>
  </si>
  <si>
    <t>花束立て（グレー）</t>
    <rPh sb="0" eb="3">
      <t>ハナタバタ</t>
    </rPh>
    <phoneticPr fontId="2"/>
  </si>
  <si>
    <t>ミニ茶タンス（ガラス戸）</t>
    <rPh sb="2" eb="3">
      <t>チャ</t>
    </rPh>
    <rPh sb="10" eb="11">
      <t>ト</t>
    </rPh>
    <phoneticPr fontId="2"/>
  </si>
  <si>
    <t>花束立て（黒）</t>
    <rPh sb="0" eb="3">
      <t>ハナタバタ</t>
    </rPh>
    <rPh sb="5" eb="6">
      <t>クロ</t>
    </rPh>
    <phoneticPr fontId="2"/>
  </si>
  <si>
    <t>植木鉢（丸）</t>
    <rPh sb="0" eb="3">
      <t>ウエキバチ</t>
    </rPh>
    <rPh sb="4" eb="5">
      <t>マル</t>
    </rPh>
    <phoneticPr fontId="2"/>
  </si>
  <si>
    <t>プランター（茶）</t>
    <rPh sb="6" eb="7">
      <t>チャ</t>
    </rPh>
    <phoneticPr fontId="2"/>
  </si>
  <si>
    <t>竿（棒）</t>
    <rPh sb="0" eb="1">
      <t>サオ</t>
    </rPh>
    <rPh sb="2" eb="3">
      <t>ボウ</t>
    </rPh>
    <phoneticPr fontId="2"/>
  </si>
  <si>
    <t>デッキブラシ</t>
    <phoneticPr fontId="2"/>
  </si>
  <si>
    <t>バケツ（青）</t>
    <rPh sb="4" eb="5">
      <t>アオ</t>
    </rPh>
    <phoneticPr fontId="2"/>
  </si>
  <si>
    <t>バケツ</t>
    <phoneticPr fontId="2"/>
  </si>
  <si>
    <t>桶</t>
    <rPh sb="0" eb="1">
      <t>オケ</t>
    </rPh>
    <phoneticPr fontId="2"/>
  </si>
  <si>
    <t>スコップ（子供用）カラー</t>
    <rPh sb="5" eb="8">
      <t>コドモヨウ</t>
    </rPh>
    <phoneticPr fontId="2"/>
  </si>
  <si>
    <t>棒</t>
    <rPh sb="0" eb="1">
      <t>ボウ</t>
    </rPh>
    <phoneticPr fontId="2"/>
  </si>
  <si>
    <t>スクレーバー</t>
    <phoneticPr fontId="2"/>
  </si>
  <si>
    <t>買い物かご（イエロー、グリーン）</t>
    <rPh sb="0" eb="1">
      <t>カ</t>
    </rPh>
    <rPh sb="2" eb="3">
      <t>モノ</t>
    </rPh>
    <phoneticPr fontId="2"/>
  </si>
  <si>
    <t>プランター（緑）</t>
    <rPh sb="6" eb="7">
      <t>ミドリ</t>
    </rPh>
    <phoneticPr fontId="2"/>
  </si>
  <si>
    <t>収納棚（2段）</t>
    <rPh sb="0" eb="2">
      <t>シュウノウ</t>
    </rPh>
    <rPh sb="2" eb="3">
      <t>タナ</t>
    </rPh>
    <rPh sb="5" eb="6">
      <t>ダン</t>
    </rPh>
    <phoneticPr fontId="2"/>
  </si>
  <si>
    <t>収納棚（ミニ３段）</t>
    <rPh sb="0" eb="3">
      <t>シュウノウダナ</t>
    </rPh>
    <rPh sb="7" eb="8">
      <t>ダン</t>
    </rPh>
    <phoneticPr fontId="2"/>
  </si>
  <si>
    <t>シュレッダー</t>
    <phoneticPr fontId="2"/>
  </si>
  <si>
    <t>身長計</t>
    <rPh sb="0" eb="3">
      <t>シンチョウケイ</t>
    </rPh>
    <phoneticPr fontId="2"/>
  </si>
  <si>
    <t>土運び用おもちゃ（赤・車輪付き）</t>
    <rPh sb="0" eb="2">
      <t>ツチハコ</t>
    </rPh>
    <rPh sb="3" eb="4">
      <t>ヨウ</t>
    </rPh>
    <rPh sb="9" eb="10">
      <t>アカ</t>
    </rPh>
    <rPh sb="11" eb="14">
      <t>シャリンツ</t>
    </rPh>
    <phoneticPr fontId="2"/>
  </si>
  <si>
    <t>フック付き板</t>
    <rPh sb="3" eb="4">
      <t>ツ</t>
    </rPh>
    <rPh sb="5" eb="6">
      <t>イタ</t>
    </rPh>
    <phoneticPr fontId="2"/>
  </si>
  <si>
    <t>食缶</t>
    <rPh sb="0" eb="2">
      <t>ショッカン</t>
    </rPh>
    <phoneticPr fontId="2"/>
  </si>
  <si>
    <t>タンス（白）</t>
    <rPh sb="4" eb="5">
      <t>シロ</t>
    </rPh>
    <phoneticPr fontId="2"/>
  </si>
  <si>
    <t>支柱</t>
    <rPh sb="0" eb="2">
      <t>シチュウ</t>
    </rPh>
    <phoneticPr fontId="2"/>
  </si>
  <si>
    <t>木くず</t>
    <phoneticPr fontId="2"/>
  </si>
  <si>
    <t>蒸し網</t>
    <rPh sb="0" eb="1">
      <t>ム</t>
    </rPh>
    <rPh sb="2" eb="3">
      <t>アミ</t>
    </rPh>
    <phoneticPr fontId="2"/>
  </si>
  <si>
    <t>事務机</t>
    <rPh sb="0" eb="3">
      <t>ジムツクエ</t>
    </rPh>
    <phoneticPr fontId="2"/>
  </si>
  <si>
    <t>ミニロッカー</t>
    <phoneticPr fontId="2"/>
  </si>
  <si>
    <t>ボックス</t>
    <phoneticPr fontId="2"/>
  </si>
  <si>
    <t>大太鼓</t>
    <rPh sb="0" eb="3">
      <t>オオダイコ</t>
    </rPh>
    <phoneticPr fontId="2"/>
  </si>
  <si>
    <t>スタッキングベット</t>
    <phoneticPr fontId="2"/>
  </si>
  <si>
    <t>木棒</t>
    <rPh sb="0" eb="1">
      <t>キ</t>
    </rPh>
    <rPh sb="1" eb="2">
      <t>ボウ</t>
    </rPh>
    <phoneticPr fontId="2"/>
  </si>
  <si>
    <t>塩ビ管</t>
    <rPh sb="0" eb="1">
      <t>エン</t>
    </rPh>
    <rPh sb="2" eb="3">
      <t>カン</t>
    </rPh>
    <phoneticPr fontId="2"/>
  </si>
  <si>
    <t>物入れ</t>
    <rPh sb="0" eb="2">
      <t>モノイ</t>
    </rPh>
    <phoneticPr fontId="2"/>
  </si>
  <si>
    <t>砂場ワゴン</t>
    <rPh sb="0" eb="2">
      <t>スナバ</t>
    </rPh>
    <phoneticPr fontId="2"/>
  </si>
  <si>
    <t>回転いす</t>
    <rPh sb="0" eb="2">
      <t>カイテン</t>
    </rPh>
    <phoneticPr fontId="2"/>
  </si>
  <si>
    <t>洗濯機</t>
    <rPh sb="0" eb="3">
      <t>センタクキ</t>
    </rPh>
    <phoneticPr fontId="2"/>
  </si>
  <si>
    <t>マットレス</t>
    <phoneticPr fontId="2"/>
  </si>
  <si>
    <r>
      <rPr>
        <sz val="8"/>
        <color theme="1"/>
        <rFont val="游ゴシック"/>
        <family val="3"/>
        <charset val="128"/>
        <scheme val="minor"/>
      </rPr>
      <t>折り紙棚</t>
    </r>
    <r>
      <rPr>
        <sz val="10"/>
        <color theme="1"/>
        <rFont val="游ゴシック"/>
        <family val="3"/>
        <charset val="128"/>
        <scheme val="minor"/>
      </rPr>
      <t>（引き出しのみ6杯分）</t>
    </r>
    <rPh sb="0" eb="1">
      <t>オ</t>
    </rPh>
    <rPh sb="2" eb="3">
      <t>ガミ</t>
    </rPh>
    <rPh sb="3" eb="4">
      <t>タナ</t>
    </rPh>
    <rPh sb="5" eb="6">
      <t>ヒ</t>
    </rPh>
    <rPh sb="7" eb="8">
      <t>ダ</t>
    </rPh>
    <rPh sb="12" eb="14">
      <t>ハイブン</t>
    </rPh>
    <phoneticPr fontId="2"/>
  </si>
  <si>
    <t>廃棄予定リスト</t>
    <phoneticPr fontId="1"/>
  </si>
  <si>
    <t>プラスチックケース</t>
    <phoneticPr fontId="2"/>
  </si>
  <si>
    <t>コンテナ</t>
    <phoneticPr fontId="2"/>
  </si>
  <si>
    <t>ブロック塀（1個６キロ）</t>
    <rPh sb="4" eb="5">
      <t>ベイ</t>
    </rPh>
    <rPh sb="7" eb="8">
      <t>コ</t>
    </rPh>
    <phoneticPr fontId="1"/>
  </si>
  <si>
    <t>展示食ケース</t>
    <rPh sb="0" eb="3">
      <t>テンジショク</t>
    </rPh>
    <phoneticPr fontId="1"/>
  </si>
  <si>
    <t>衣装ケース</t>
    <rPh sb="0" eb="2">
      <t>イショウ</t>
    </rPh>
    <phoneticPr fontId="1"/>
  </si>
  <si>
    <t>プラスチック板</t>
    <rPh sb="6" eb="7">
      <t>イタ</t>
    </rPh>
    <phoneticPr fontId="1"/>
  </si>
  <si>
    <t>扇風機カバー</t>
    <rPh sb="0" eb="3">
      <t>センプウキ</t>
    </rPh>
    <phoneticPr fontId="1"/>
  </si>
  <si>
    <t>金網</t>
    <rPh sb="0" eb="2">
      <t>カナアミ</t>
    </rPh>
    <phoneticPr fontId="1"/>
  </si>
  <si>
    <t>棚</t>
    <rPh sb="0" eb="1">
      <t>タナ</t>
    </rPh>
    <phoneticPr fontId="1"/>
  </si>
  <si>
    <t>視力測定器</t>
    <rPh sb="0" eb="5">
      <t>シリョクソクテイキ</t>
    </rPh>
    <phoneticPr fontId="1"/>
  </si>
  <si>
    <t>空気清浄機</t>
    <rPh sb="0" eb="5">
      <t>クウキセイジョウキ</t>
    </rPh>
    <phoneticPr fontId="1"/>
  </si>
  <si>
    <t>フック（青）</t>
    <rPh sb="4" eb="5">
      <t>アオ</t>
    </rPh>
    <phoneticPr fontId="1"/>
  </si>
  <si>
    <t>木製パーテーション</t>
    <rPh sb="0" eb="2">
      <t>モクセイ</t>
    </rPh>
    <phoneticPr fontId="1"/>
  </si>
  <si>
    <t>スチール棚</t>
    <rPh sb="4" eb="5">
      <t>タナ</t>
    </rPh>
    <phoneticPr fontId="1"/>
  </si>
  <si>
    <t>紙芝居台</t>
    <rPh sb="0" eb="3">
      <t>カミシバイ</t>
    </rPh>
    <rPh sb="3" eb="4">
      <t>ダイ</t>
    </rPh>
    <phoneticPr fontId="1"/>
  </si>
  <si>
    <t>平机</t>
    <rPh sb="0" eb="1">
      <t>ヒラ</t>
    </rPh>
    <rPh sb="1" eb="2">
      <t>ツクエ</t>
    </rPh>
    <phoneticPr fontId="1"/>
  </si>
  <si>
    <t>片袖机</t>
    <rPh sb="0" eb="2">
      <t>カタソデ</t>
    </rPh>
    <rPh sb="2" eb="3">
      <t>ツクエ</t>
    </rPh>
    <phoneticPr fontId="1"/>
  </si>
  <si>
    <t>椅子</t>
    <rPh sb="0" eb="2">
      <t>イス</t>
    </rPh>
    <phoneticPr fontId="1"/>
  </si>
  <si>
    <t>カーペット（床材）巻</t>
    <rPh sb="6" eb="7">
      <t>ユカ</t>
    </rPh>
    <rPh sb="7" eb="8">
      <t>ザイ</t>
    </rPh>
    <rPh sb="9" eb="10">
      <t>マキ</t>
    </rPh>
    <phoneticPr fontId="1"/>
  </si>
  <si>
    <t>リヤカー</t>
  </si>
  <si>
    <t>食器棚</t>
    <rPh sb="0" eb="2">
      <t>ショッキ</t>
    </rPh>
    <rPh sb="2" eb="3">
      <t>ダナ</t>
    </rPh>
    <phoneticPr fontId="1"/>
  </si>
  <si>
    <t>幼児用机（脚）</t>
    <rPh sb="0" eb="3">
      <t>ヨウジヨウ</t>
    </rPh>
    <rPh sb="3" eb="4">
      <t>ツクエ</t>
    </rPh>
    <rPh sb="5" eb="6">
      <t>アシ</t>
    </rPh>
    <phoneticPr fontId="1"/>
  </si>
  <si>
    <t>幼児用机（天板）</t>
    <rPh sb="0" eb="3">
      <t>ヨウジヨウ</t>
    </rPh>
    <rPh sb="3" eb="4">
      <t>ツクエ</t>
    </rPh>
    <rPh sb="5" eb="7">
      <t>テンバン</t>
    </rPh>
    <phoneticPr fontId="1"/>
  </si>
  <si>
    <t>テーブル</t>
  </si>
  <si>
    <t>ままごと台</t>
    <rPh sb="4" eb="5">
      <t>ダイ</t>
    </rPh>
    <phoneticPr fontId="1"/>
  </si>
  <si>
    <t>扇風機</t>
    <rPh sb="0" eb="3">
      <t>センプウキ</t>
    </rPh>
    <phoneticPr fontId="1"/>
  </si>
  <si>
    <t>扇風機下部分</t>
    <rPh sb="0" eb="3">
      <t>センプウキ</t>
    </rPh>
    <rPh sb="3" eb="6">
      <t>シタブブン</t>
    </rPh>
    <phoneticPr fontId="1"/>
  </si>
  <si>
    <t>ベッド収納台</t>
    <rPh sb="3" eb="6">
      <t>シュウノウダイ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</si>
</sst>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#&quot;㎏&quot;"/>
    <numFmt numFmtId="181" formatCode="0.00_);[Red]\(0.00\)"/>
    <numFmt numFmtId="182" formatCode="0.0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8" fontId="4" fillId="0" borderId="1" xfId="1" applyNumberFormat="1" applyFont="1" applyBorder="1" applyAlignment="1">
      <alignment horizontal="center" vertical="center" shrinkToFit="1"/>
    </xf>
    <xf numFmtId="178" fontId="4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shrinkToFit="1"/>
    </xf>
    <xf numFmtId="181" fontId="4" fillId="3" borderId="3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81" fontId="4" fillId="3" borderId="1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81" fontId="4" fillId="3" borderId="4" xfId="0" applyNumberFormat="1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81" fontId="4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81" fontId="4" fillId="2" borderId="1" xfId="0" applyNumberFormat="1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81" fontId="4" fillId="2" borderId="4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181" fontId="4" fillId="2" borderId="1" xfId="0" applyNumberFormat="1" applyFont="1" applyFill="1" applyBorder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81" fontId="8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81" fontId="4" fillId="2" borderId="3" xfId="0" applyNumberFormat="1" applyFont="1" applyFill="1" applyBorder="1"/>
    <xf numFmtId="18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shrinkToFit="1"/>
    </xf>
    <xf numFmtId="182" fontId="4" fillId="2" borderId="4" xfId="0" applyNumberFormat="1" applyFont="1" applyFill="1" applyBorder="1"/>
    <xf numFmtId="182" fontId="4" fillId="0" borderId="3" xfId="0" applyNumberFormat="1" applyFont="1" applyBorder="1" applyAlignment="1" applyProtection="1">
      <alignment vertical="center"/>
      <protection locked="0"/>
    </xf>
    <xf numFmtId="181" fontId="4" fillId="3" borderId="3" xfId="0" applyNumberFormat="1" applyFont="1" applyFill="1" applyBorder="1"/>
    <xf numFmtId="182" fontId="4" fillId="0" borderId="1" xfId="0" applyNumberFormat="1" applyFont="1" applyBorder="1" applyAlignment="1" applyProtection="1">
      <alignment vertical="center"/>
      <protection locked="0"/>
    </xf>
    <xf numFmtId="182" fontId="4" fillId="0" borderId="4" xfId="0" applyNumberFormat="1" applyFont="1" applyBorder="1" applyAlignment="1" applyProtection="1">
      <alignment vertical="center"/>
      <protection locked="0"/>
    </xf>
    <xf numFmtId="181" fontId="4" fillId="3" borderId="4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182" fontId="4" fillId="2" borderId="4" xfId="0" applyNumberFormat="1" applyFont="1" applyFill="1" applyBorder="1" applyAlignment="1" applyProtection="1">
      <alignment vertical="center"/>
      <protection locked="0"/>
    </xf>
    <xf numFmtId="181" fontId="4" fillId="2" borderId="4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shrinkToFit="1"/>
    </xf>
    <xf numFmtId="182" fontId="4" fillId="0" borderId="3" xfId="0" applyNumberFormat="1" applyFont="1" applyBorder="1"/>
    <xf numFmtId="0" fontId="4" fillId="0" borderId="1" xfId="0" applyFont="1" applyBorder="1" applyAlignment="1">
      <alignment horizontal="center" shrinkToFit="1"/>
    </xf>
    <xf numFmtId="182" fontId="4" fillId="0" borderId="1" xfId="0" applyNumberFormat="1" applyFont="1" applyBorder="1"/>
    <xf numFmtId="0" fontId="4" fillId="0" borderId="1" xfId="0" applyFont="1" applyBorder="1"/>
    <xf numFmtId="0" fontId="0" fillId="0" borderId="5" xfId="0" applyBorder="1"/>
    <xf numFmtId="0" fontId="0" fillId="0" borderId="0" xfId="0" applyFill="1" applyBorder="1"/>
    <xf numFmtId="0" fontId="8" fillId="0" borderId="0" xfId="0" applyFont="1" applyBorder="1"/>
    <xf numFmtId="0" fontId="4" fillId="3" borderId="1" xfId="0" applyFont="1" applyFill="1" applyBorder="1" applyAlignment="1">
      <alignment horizontal="center"/>
    </xf>
    <xf numFmtId="181" fontId="4" fillId="3" borderId="1" xfId="0" applyNumberFormat="1" applyFont="1" applyFill="1" applyBorder="1"/>
    <xf numFmtId="181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81" fontId="4" fillId="0" borderId="1" xfId="0" applyNumberFormat="1" applyFont="1" applyBorder="1"/>
    <xf numFmtId="0" fontId="5" fillId="2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181" fontId="8" fillId="3" borderId="1" xfId="0" applyNumberFormat="1" applyFont="1" applyFill="1" applyBorder="1" applyAlignment="1">
      <alignment vertical="center"/>
    </xf>
    <xf numFmtId="181" fontId="8" fillId="0" borderId="1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locked="0"/>
    </xf>
    <xf numFmtId="181" fontId="4" fillId="0" borderId="3" xfId="0" applyNumberFormat="1" applyFont="1" applyFill="1" applyBorder="1"/>
    <xf numFmtId="0" fontId="9" fillId="2" borderId="4" xfId="0" applyFont="1" applyFill="1" applyBorder="1" applyAlignment="1" applyProtection="1">
      <alignment horizontal="center" vertical="center"/>
      <protection locked="0"/>
    </xf>
    <xf numFmtId="181" fontId="4" fillId="0" borderId="4" xfId="0" applyNumberFormat="1" applyFont="1" applyFill="1" applyBorder="1"/>
    <xf numFmtId="181" fontId="4" fillId="0" borderId="4" xfId="0" applyNumberFormat="1" applyFont="1" applyBorder="1"/>
    <xf numFmtId="0" fontId="4" fillId="0" borderId="3" xfId="0" applyFont="1" applyFill="1" applyBorder="1" applyAlignment="1">
      <alignment horizontal="center"/>
    </xf>
    <xf numFmtId="181" fontId="4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3" xfId="0" applyFont="1" applyBorder="1"/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82" fontId="4" fillId="0" borderId="2" xfId="0" applyNumberFormat="1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0F8D-E277-4AB3-A897-35BC734CA8D8}">
  <sheetPr>
    <pageSetUpPr fitToPage="1"/>
  </sheetPr>
  <dimension ref="A1:K459"/>
  <sheetViews>
    <sheetView tabSelected="1" view="pageBreakPreview" zoomScaleNormal="100" zoomScaleSheetLayoutView="100" zoomScalePageLayoutView="40" workbookViewId="0">
      <selection activeCell="H351" sqref="H351:H455"/>
    </sheetView>
  </sheetViews>
  <sheetFormatPr defaultRowHeight="18" x14ac:dyDescent="0.55000000000000004"/>
  <cols>
    <col min="1" max="1" width="10.9140625" style="1" customWidth="1"/>
    <col min="2" max="2" width="40.4140625" customWidth="1"/>
    <col min="3" max="3" width="8.6640625" style="1"/>
    <col min="4" max="4" width="21.75" style="2" customWidth="1"/>
    <col min="5" max="8" width="9.9140625" customWidth="1"/>
    <col min="9" max="9" width="12.58203125" bestFit="1" customWidth="1"/>
  </cols>
  <sheetData>
    <row r="1" spans="1:10" ht="25.5" customHeight="1" x14ac:dyDescent="0.8">
      <c r="A1" s="7" t="s">
        <v>95</v>
      </c>
    </row>
    <row r="2" spans="1:10" ht="25.5" customHeight="1" x14ac:dyDescent="0.55000000000000004">
      <c r="A2" s="118" t="s">
        <v>350</v>
      </c>
      <c r="B2" s="118"/>
      <c r="C2" s="118"/>
      <c r="D2" s="118"/>
      <c r="E2" s="118"/>
      <c r="F2" s="118"/>
      <c r="G2" s="118"/>
      <c r="H2" s="118"/>
    </row>
    <row r="3" spans="1:10" ht="9.5" customHeight="1" x14ac:dyDescent="0.55000000000000004">
      <c r="A3" s="9"/>
      <c r="B3" s="9"/>
      <c r="C3" s="9"/>
      <c r="D3" s="4"/>
      <c r="E3" s="9"/>
      <c r="F3" s="9"/>
      <c r="G3" s="9"/>
      <c r="H3" s="9"/>
    </row>
    <row r="4" spans="1:10" ht="18.5" customHeight="1" x14ac:dyDescent="0.55000000000000004">
      <c r="A4" s="9"/>
      <c r="B4" s="9"/>
      <c r="C4" s="9"/>
      <c r="D4" s="10" t="s">
        <v>126</v>
      </c>
      <c r="E4" s="6"/>
      <c r="F4" s="3"/>
      <c r="G4" s="3"/>
    </row>
    <row r="5" spans="1:10" ht="18.5" customHeight="1" x14ac:dyDescent="0.55000000000000004">
      <c r="A5" s="9"/>
      <c r="B5" s="9"/>
      <c r="C5" s="9"/>
      <c r="D5" s="11" t="s">
        <v>90</v>
      </c>
      <c r="E5" s="5" t="s">
        <v>91</v>
      </c>
      <c r="F5" s="5" t="s">
        <v>93</v>
      </c>
      <c r="G5" s="119" t="s">
        <v>94</v>
      </c>
      <c r="H5" s="119"/>
    </row>
    <row r="6" spans="1:10" ht="18.5" customHeight="1" x14ac:dyDescent="0.55000000000000004">
      <c r="A6" s="9"/>
      <c r="B6" s="9"/>
      <c r="C6" s="9"/>
      <c r="D6" s="12">
        <v>2910</v>
      </c>
      <c r="E6" s="13">
        <v>4170</v>
      </c>
      <c r="F6" s="13">
        <v>1330</v>
      </c>
      <c r="G6" s="120">
        <v>260</v>
      </c>
      <c r="H6" s="120"/>
    </row>
    <row r="7" spans="1:10" ht="12" customHeight="1" x14ac:dyDescent="0.55000000000000004">
      <c r="H7" s="75"/>
    </row>
    <row r="8" spans="1:10" ht="17" customHeight="1" thickBot="1" x14ac:dyDescent="0.6">
      <c r="A8" s="90" t="s">
        <v>30</v>
      </c>
      <c r="B8" s="91" t="s">
        <v>0</v>
      </c>
      <c r="C8" s="92" t="s">
        <v>1</v>
      </c>
      <c r="D8" s="91" t="s">
        <v>2</v>
      </c>
      <c r="E8" s="92" t="s">
        <v>3</v>
      </c>
      <c r="F8" s="92" t="s">
        <v>4</v>
      </c>
      <c r="G8" s="92" t="s">
        <v>5</v>
      </c>
      <c r="H8" s="92" t="s">
        <v>6</v>
      </c>
      <c r="I8" s="93" t="s">
        <v>92</v>
      </c>
      <c r="J8" s="8"/>
    </row>
    <row r="9" spans="1:10" ht="17" customHeight="1" thickTop="1" x14ac:dyDescent="0.55000000000000004">
      <c r="A9" s="88" t="s">
        <v>31</v>
      </c>
      <c r="B9" s="89" t="s">
        <v>177</v>
      </c>
      <c r="C9" s="36">
        <v>2</v>
      </c>
      <c r="D9" s="36" t="s">
        <v>10</v>
      </c>
      <c r="E9" s="89">
        <v>0.45</v>
      </c>
      <c r="F9" s="89">
        <v>0.42</v>
      </c>
      <c r="G9" s="89">
        <v>0.85</v>
      </c>
      <c r="H9" s="20">
        <f>(E9*F9*G9)*C9</f>
        <v>0.32129999999999997</v>
      </c>
      <c r="I9" s="60">
        <f>1.13*H9*1000</f>
        <v>363.0689999999999</v>
      </c>
      <c r="J9" s="8"/>
    </row>
    <row r="10" spans="1:10" ht="17" customHeight="1" x14ac:dyDescent="0.55000000000000004">
      <c r="A10" s="78" t="s">
        <v>31</v>
      </c>
      <c r="B10" s="22" t="s">
        <v>178</v>
      </c>
      <c r="C10" s="21">
        <v>4</v>
      </c>
      <c r="D10" s="21" t="s">
        <v>8</v>
      </c>
      <c r="E10" s="22">
        <v>0.84</v>
      </c>
      <c r="F10" s="22">
        <v>0.62</v>
      </c>
      <c r="G10" s="22">
        <v>0.7</v>
      </c>
      <c r="H10" s="23">
        <f>(E10*F10*G10)*C10</f>
        <v>1.4582399999999998</v>
      </c>
      <c r="I10" s="79">
        <f>0.35*H10*1000</f>
        <v>510.38399999999984</v>
      </c>
      <c r="J10" s="8"/>
    </row>
    <row r="11" spans="1:10" ht="17" customHeight="1" x14ac:dyDescent="0.55000000000000004">
      <c r="A11" s="78" t="s">
        <v>31</v>
      </c>
      <c r="B11" s="22" t="s">
        <v>115</v>
      </c>
      <c r="C11" s="21">
        <v>1</v>
      </c>
      <c r="D11" s="21" t="s">
        <v>10</v>
      </c>
      <c r="E11" s="22">
        <v>0.8</v>
      </c>
      <c r="F11" s="22">
        <v>0.56999999999999995</v>
      </c>
      <c r="G11" s="22">
        <v>0.5</v>
      </c>
      <c r="H11" s="23">
        <f t="shared" ref="H11:H12" si="0">(E11*F11*G11)*C11</f>
        <v>0.22799999999999998</v>
      </c>
      <c r="I11" s="79">
        <f>1.13*H11*1000</f>
        <v>257.64</v>
      </c>
      <c r="J11" s="8"/>
    </row>
    <row r="12" spans="1:10" ht="17" customHeight="1" x14ac:dyDescent="0.55000000000000004">
      <c r="A12" s="78" t="s">
        <v>31</v>
      </c>
      <c r="B12" s="22" t="s">
        <v>179</v>
      </c>
      <c r="C12" s="21">
        <v>1</v>
      </c>
      <c r="D12" s="21" t="s">
        <v>10</v>
      </c>
      <c r="E12" s="22">
        <v>0.2</v>
      </c>
      <c r="F12" s="22">
        <v>0.6</v>
      </c>
      <c r="G12" s="22">
        <v>0.45</v>
      </c>
      <c r="H12" s="23">
        <f t="shared" si="0"/>
        <v>5.3999999999999999E-2</v>
      </c>
      <c r="I12" s="79">
        <f t="shared" ref="I12" si="1">1.13*H12*1000</f>
        <v>61.019999999999989</v>
      </c>
      <c r="J12" s="8"/>
    </row>
    <row r="13" spans="1:10" ht="17" customHeight="1" x14ac:dyDescent="0.55000000000000004">
      <c r="A13" s="78" t="s">
        <v>31</v>
      </c>
      <c r="B13" s="22" t="s">
        <v>25</v>
      </c>
      <c r="C13" s="21">
        <v>8</v>
      </c>
      <c r="D13" s="21" t="s">
        <v>10</v>
      </c>
      <c r="E13" s="22">
        <v>0.47</v>
      </c>
      <c r="F13" s="22">
        <v>1.2</v>
      </c>
      <c r="G13" s="22">
        <v>0.6</v>
      </c>
      <c r="H13" s="23">
        <f>(E13*F13*G13)*C13</f>
        <v>2.7071999999999998</v>
      </c>
      <c r="I13" s="79">
        <f>1.13*H13*1000</f>
        <v>3059.1359999999995</v>
      </c>
      <c r="J13" s="8"/>
    </row>
    <row r="14" spans="1:10" ht="17" customHeight="1" x14ac:dyDescent="0.55000000000000004">
      <c r="A14" s="78" t="s">
        <v>31</v>
      </c>
      <c r="B14" s="22" t="s">
        <v>180</v>
      </c>
      <c r="C14" s="21">
        <v>17</v>
      </c>
      <c r="D14" s="21" t="s">
        <v>8</v>
      </c>
      <c r="E14" s="22">
        <v>0.57999999999999996</v>
      </c>
      <c r="F14" s="22">
        <v>0.57999999999999996</v>
      </c>
      <c r="G14" s="22">
        <v>0.05</v>
      </c>
      <c r="H14" s="23">
        <f>(E14*F14*G14)*C14</f>
        <v>0.28593999999999997</v>
      </c>
      <c r="I14" s="79">
        <f>0.35*H14*1000</f>
        <v>100.07899999999999</v>
      </c>
      <c r="J14" s="8"/>
    </row>
    <row r="15" spans="1:10" ht="17" customHeight="1" x14ac:dyDescent="0.55000000000000004">
      <c r="A15" s="78" t="s">
        <v>31</v>
      </c>
      <c r="B15" s="22" t="s">
        <v>181</v>
      </c>
      <c r="C15" s="21">
        <v>4</v>
      </c>
      <c r="D15" s="21" t="s">
        <v>14</v>
      </c>
      <c r="E15" s="22">
        <v>1.6</v>
      </c>
      <c r="F15" s="22">
        <v>7.0000000000000007E-2</v>
      </c>
      <c r="G15" s="22">
        <v>7.0000000000000007E-2</v>
      </c>
      <c r="H15" s="23">
        <f t="shared" ref="H15:H34" si="2">(E15*F15*G15)*C15</f>
        <v>3.1360000000000006E-2</v>
      </c>
      <c r="I15" s="79">
        <f>0.55*H15*1000</f>
        <v>17.248000000000005</v>
      </c>
      <c r="J15" s="8"/>
    </row>
    <row r="16" spans="1:10" ht="17" customHeight="1" x14ac:dyDescent="0.55000000000000004">
      <c r="A16" s="78" t="s">
        <v>31</v>
      </c>
      <c r="B16" s="22" t="s">
        <v>182</v>
      </c>
      <c r="C16" s="21">
        <v>1</v>
      </c>
      <c r="D16" s="21" t="s">
        <v>14</v>
      </c>
      <c r="E16" s="22">
        <v>0.88</v>
      </c>
      <c r="F16" s="22">
        <v>0.1</v>
      </c>
      <c r="G16" s="22">
        <v>0.3</v>
      </c>
      <c r="H16" s="23">
        <f t="shared" si="2"/>
        <v>2.6400000000000003E-2</v>
      </c>
      <c r="I16" s="79">
        <f t="shared" ref="I16:I19" si="3">0.55*H16*1000</f>
        <v>14.520000000000003</v>
      </c>
      <c r="J16" s="8"/>
    </row>
    <row r="17" spans="1:10" ht="17" customHeight="1" x14ac:dyDescent="0.55000000000000004">
      <c r="A17" s="78" t="s">
        <v>31</v>
      </c>
      <c r="B17" s="22" t="s">
        <v>63</v>
      </c>
      <c r="C17" s="21">
        <v>1</v>
      </c>
      <c r="D17" s="21" t="s">
        <v>14</v>
      </c>
      <c r="E17" s="22">
        <v>0.38</v>
      </c>
      <c r="F17" s="22">
        <v>0.48</v>
      </c>
      <c r="G17" s="22">
        <v>0.18</v>
      </c>
      <c r="H17" s="23">
        <f t="shared" si="2"/>
        <v>3.2832E-2</v>
      </c>
      <c r="I17" s="79">
        <f t="shared" si="3"/>
        <v>18.057600000000001</v>
      </c>
      <c r="J17" s="8"/>
    </row>
    <row r="18" spans="1:10" ht="17" customHeight="1" x14ac:dyDescent="0.55000000000000004">
      <c r="A18" s="78" t="s">
        <v>31</v>
      </c>
      <c r="B18" s="22" t="s">
        <v>183</v>
      </c>
      <c r="C18" s="21">
        <v>1</v>
      </c>
      <c r="D18" s="21" t="s">
        <v>14</v>
      </c>
      <c r="E18" s="22">
        <v>0.01</v>
      </c>
      <c r="F18" s="22">
        <v>0.92</v>
      </c>
      <c r="G18" s="22">
        <v>0.37</v>
      </c>
      <c r="H18" s="23">
        <f t="shared" si="2"/>
        <v>3.4039999999999999E-3</v>
      </c>
      <c r="I18" s="79">
        <f t="shared" si="3"/>
        <v>1.8722000000000001</v>
      </c>
      <c r="J18" s="8"/>
    </row>
    <row r="19" spans="1:10" ht="17" customHeight="1" x14ac:dyDescent="0.55000000000000004">
      <c r="A19" s="78" t="s">
        <v>31</v>
      </c>
      <c r="B19" s="22" t="s">
        <v>34</v>
      </c>
      <c r="C19" s="21">
        <v>1</v>
      </c>
      <c r="D19" s="21" t="s">
        <v>14</v>
      </c>
      <c r="E19" s="22">
        <v>0.22</v>
      </c>
      <c r="F19" s="22">
        <v>0.84</v>
      </c>
      <c r="G19" s="22">
        <v>0.6</v>
      </c>
      <c r="H19" s="23">
        <f t="shared" si="2"/>
        <v>0.11087999999999999</v>
      </c>
      <c r="I19" s="79">
        <f t="shared" si="3"/>
        <v>60.984000000000002</v>
      </c>
      <c r="J19" s="8"/>
    </row>
    <row r="20" spans="1:10" ht="17" customHeight="1" x14ac:dyDescent="0.55000000000000004">
      <c r="A20" s="78" t="s">
        <v>31</v>
      </c>
      <c r="B20" s="22" t="s">
        <v>184</v>
      </c>
      <c r="C20" s="21">
        <v>1</v>
      </c>
      <c r="D20" s="21" t="s">
        <v>10</v>
      </c>
      <c r="E20" s="22">
        <v>0.45</v>
      </c>
      <c r="F20" s="22">
        <v>0.34</v>
      </c>
      <c r="G20" s="22">
        <v>0.21</v>
      </c>
      <c r="H20" s="23">
        <f>(E20*F20*G20)*C20</f>
        <v>3.2130000000000006E-2</v>
      </c>
      <c r="I20" s="79">
        <f t="shared" ref="I20" si="4">1.13*H20*1000</f>
        <v>36.306900000000006</v>
      </c>
      <c r="J20" s="8"/>
    </row>
    <row r="21" spans="1:10" ht="17" customHeight="1" x14ac:dyDescent="0.55000000000000004">
      <c r="A21" s="78" t="s">
        <v>31</v>
      </c>
      <c r="B21" s="22" t="s">
        <v>185</v>
      </c>
      <c r="C21" s="21">
        <v>1</v>
      </c>
      <c r="D21" s="21" t="s">
        <v>14</v>
      </c>
      <c r="E21" s="22">
        <v>2</v>
      </c>
      <c r="F21" s="22">
        <v>0.2</v>
      </c>
      <c r="G21" s="22">
        <v>0.1</v>
      </c>
      <c r="H21" s="23">
        <f t="shared" si="2"/>
        <v>4.0000000000000008E-2</v>
      </c>
      <c r="I21" s="79">
        <f>0.55*H21*1000</f>
        <v>22.000000000000007</v>
      </c>
      <c r="J21" s="8"/>
    </row>
    <row r="22" spans="1:10" ht="17" customHeight="1" x14ac:dyDescent="0.55000000000000004">
      <c r="A22" s="78" t="s">
        <v>31</v>
      </c>
      <c r="B22" s="22" t="s">
        <v>88</v>
      </c>
      <c r="C22" s="21">
        <v>1</v>
      </c>
      <c r="D22" s="21" t="s">
        <v>8</v>
      </c>
      <c r="E22" s="22">
        <v>0.2</v>
      </c>
      <c r="F22" s="22">
        <v>0.6</v>
      </c>
      <c r="G22" s="22">
        <v>0.4</v>
      </c>
      <c r="H22" s="23">
        <f>(E22*F22*G22)*C22</f>
        <v>4.8000000000000001E-2</v>
      </c>
      <c r="I22" s="79">
        <f>0.35*H22*1000</f>
        <v>16.8</v>
      </c>
      <c r="J22" s="8"/>
    </row>
    <row r="23" spans="1:10" ht="17" customHeight="1" x14ac:dyDescent="0.55000000000000004">
      <c r="A23" s="78" t="s">
        <v>31</v>
      </c>
      <c r="B23" s="22" t="s">
        <v>186</v>
      </c>
      <c r="C23" s="21">
        <v>1</v>
      </c>
      <c r="D23" s="21" t="s">
        <v>10</v>
      </c>
      <c r="E23" s="22">
        <v>0.1</v>
      </c>
      <c r="F23" s="22">
        <v>0.88</v>
      </c>
      <c r="G23" s="22">
        <v>0.39</v>
      </c>
      <c r="H23" s="23">
        <f>(E23*F23*G23)*C23</f>
        <v>3.4320000000000003E-2</v>
      </c>
      <c r="I23" s="79">
        <f>1.13*H23*1000</f>
        <v>38.781599999999997</v>
      </c>
      <c r="J23" s="8"/>
    </row>
    <row r="24" spans="1:10" ht="17" customHeight="1" x14ac:dyDescent="0.55000000000000004">
      <c r="A24" s="78" t="s">
        <v>31</v>
      </c>
      <c r="B24" s="22" t="s">
        <v>41</v>
      </c>
      <c r="C24" s="21">
        <v>2</v>
      </c>
      <c r="D24" s="21" t="s">
        <v>14</v>
      </c>
      <c r="E24" s="22">
        <v>0.5</v>
      </c>
      <c r="F24" s="22">
        <v>1.5</v>
      </c>
      <c r="G24" s="22">
        <v>0.71</v>
      </c>
      <c r="H24" s="23">
        <f t="shared" si="2"/>
        <v>1.0649999999999999</v>
      </c>
      <c r="I24" s="79">
        <f>0.55*H24*1000</f>
        <v>585.75</v>
      </c>
      <c r="J24" s="8"/>
    </row>
    <row r="25" spans="1:10" ht="17" customHeight="1" x14ac:dyDescent="0.55000000000000004">
      <c r="A25" s="78" t="s">
        <v>31</v>
      </c>
      <c r="B25" s="22" t="s">
        <v>187</v>
      </c>
      <c r="C25" s="21">
        <v>1</v>
      </c>
      <c r="D25" s="21" t="s">
        <v>10</v>
      </c>
      <c r="E25" s="22">
        <v>1.26</v>
      </c>
      <c r="F25" s="22">
        <v>0.1</v>
      </c>
      <c r="G25" s="22">
        <v>0.1</v>
      </c>
      <c r="H25" s="23">
        <f>(E25*F25*G25)*C25</f>
        <v>1.26E-2</v>
      </c>
      <c r="I25" s="79">
        <f t="shared" ref="I25:I63" si="5">1.13*H25*1000</f>
        <v>14.238</v>
      </c>
      <c r="J25" s="8"/>
    </row>
    <row r="26" spans="1:10" ht="17" customHeight="1" x14ac:dyDescent="0.55000000000000004">
      <c r="A26" s="78" t="s">
        <v>31</v>
      </c>
      <c r="B26" s="22" t="s">
        <v>188</v>
      </c>
      <c r="C26" s="21">
        <v>2</v>
      </c>
      <c r="D26" s="21" t="s">
        <v>8</v>
      </c>
      <c r="E26" s="22">
        <v>2</v>
      </c>
      <c r="F26" s="22">
        <v>0.4</v>
      </c>
      <c r="G26" s="22">
        <v>0.03</v>
      </c>
      <c r="H26" s="23">
        <f t="shared" si="2"/>
        <v>4.8000000000000001E-2</v>
      </c>
      <c r="I26" s="79">
        <f>0.35*H26*1000</f>
        <v>16.8</v>
      </c>
      <c r="J26" s="8"/>
    </row>
    <row r="27" spans="1:10" ht="17" customHeight="1" x14ac:dyDescent="0.55000000000000004">
      <c r="A27" s="78" t="s">
        <v>31</v>
      </c>
      <c r="B27" s="22" t="s">
        <v>189</v>
      </c>
      <c r="C27" s="21">
        <v>3</v>
      </c>
      <c r="D27" s="21" t="s">
        <v>8</v>
      </c>
      <c r="E27" s="22">
        <v>1.2</v>
      </c>
      <c r="F27" s="22">
        <v>0.2</v>
      </c>
      <c r="G27" s="22">
        <v>0.09</v>
      </c>
      <c r="H27" s="23">
        <f t="shared" si="2"/>
        <v>6.4799999999999996E-2</v>
      </c>
      <c r="I27" s="79">
        <f>0.35*H27*1000</f>
        <v>22.68</v>
      </c>
      <c r="J27" s="8"/>
    </row>
    <row r="28" spans="1:10" ht="17" customHeight="1" x14ac:dyDescent="0.55000000000000004">
      <c r="A28" s="78" t="s">
        <v>31</v>
      </c>
      <c r="B28" s="105" t="s">
        <v>351</v>
      </c>
      <c r="C28" s="106">
        <v>1</v>
      </c>
      <c r="D28" s="106" t="s">
        <v>8</v>
      </c>
      <c r="E28" s="16">
        <v>0.45</v>
      </c>
      <c r="F28" s="16">
        <v>0.75</v>
      </c>
      <c r="G28" s="16">
        <v>0.25</v>
      </c>
      <c r="H28" s="23">
        <f t="shared" si="2"/>
        <v>8.4375000000000006E-2</v>
      </c>
      <c r="I28" s="79">
        <f t="shared" ref="I28:I29" si="6">0.35*H28*1000</f>
        <v>29.53125</v>
      </c>
      <c r="J28" s="8"/>
    </row>
    <row r="29" spans="1:10" ht="17" customHeight="1" x14ac:dyDescent="0.55000000000000004">
      <c r="A29" s="78" t="s">
        <v>31</v>
      </c>
      <c r="B29" s="105" t="s">
        <v>39</v>
      </c>
      <c r="C29" s="106">
        <v>3</v>
      </c>
      <c r="D29" s="106" t="s">
        <v>8</v>
      </c>
      <c r="E29" s="16">
        <v>0.12</v>
      </c>
      <c r="F29" s="16">
        <v>0.6</v>
      </c>
      <c r="G29" s="16">
        <v>1.34</v>
      </c>
      <c r="H29" s="23">
        <f t="shared" si="2"/>
        <v>0.28943999999999998</v>
      </c>
      <c r="I29" s="79">
        <f t="shared" si="6"/>
        <v>101.30399999999999</v>
      </c>
      <c r="J29" s="8"/>
    </row>
    <row r="30" spans="1:10" ht="17" customHeight="1" thickBot="1" x14ac:dyDescent="0.6">
      <c r="A30" s="94" t="s">
        <v>31</v>
      </c>
      <c r="B30" s="95" t="s">
        <v>183</v>
      </c>
      <c r="C30" s="24">
        <v>1</v>
      </c>
      <c r="D30" s="24" t="s">
        <v>14</v>
      </c>
      <c r="E30" s="95">
        <v>0.45</v>
      </c>
      <c r="F30" s="95">
        <v>0.45</v>
      </c>
      <c r="G30" s="95">
        <v>0.01</v>
      </c>
      <c r="H30" s="25">
        <f t="shared" si="2"/>
        <v>2.0250000000000003E-3</v>
      </c>
      <c r="I30" s="63">
        <f>0.55*H30*1000</f>
        <v>1.1137500000000005</v>
      </c>
      <c r="J30" s="8"/>
    </row>
    <row r="31" spans="1:10" ht="17" customHeight="1" thickTop="1" x14ac:dyDescent="0.55000000000000004">
      <c r="A31" s="48" t="s">
        <v>125</v>
      </c>
      <c r="B31" s="29" t="s">
        <v>190</v>
      </c>
      <c r="C31" s="28">
        <v>1</v>
      </c>
      <c r="D31" s="28" t="s">
        <v>14</v>
      </c>
      <c r="E31" s="29">
        <v>0.25</v>
      </c>
      <c r="F31" s="29">
        <v>0.28999999999999998</v>
      </c>
      <c r="G31" s="29">
        <v>0.22</v>
      </c>
      <c r="H31" s="30">
        <f t="shared" si="2"/>
        <v>1.5949999999999999E-2</v>
      </c>
      <c r="I31" s="40">
        <f t="shared" ref="I31:I34" si="7">0.55*H31*1000</f>
        <v>8.7725000000000009</v>
      </c>
      <c r="J31" s="8"/>
    </row>
    <row r="32" spans="1:10" ht="17" customHeight="1" x14ac:dyDescent="0.55000000000000004">
      <c r="A32" s="48" t="s">
        <v>125</v>
      </c>
      <c r="B32" s="29" t="s">
        <v>191</v>
      </c>
      <c r="C32" s="28">
        <v>1</v>
      </c>
      <c r="D32" s="28" t="s">
        <v>14</v>
      </c>
      <c r="E32" s="29">
        <v>0.06</v>
      </c>
      <c r="F32" s="29">
        <v>0.15</v>
      </c>
      <c r="G32" s="29">
        <v>1.8</v>
      </c>
      <c r="H32" s="30">
        <f t="shared" si="2"/>
        <v>1.6199999999999999E-2</v>
      </c>
      <c r="I32" s="40">
        <f t="shared" si="7"/>
        <v>8.91</v>
      </c>
      <c r="J32" s="8"/>
    </row>
    <row r="33" spans="1:10" ht="17" customHeight="1" x14ac:dyDescent="0.55000000000000004">
      <c r="A33" s="48" t="s">
        <v>125</v>
      </c>
      <c r="B33" s="29" t="s">
        <v>192</v>
      </c>
      <c r="C33" s="28">
        <v>1</v>
      </c>
      <c r="D33" s="28" t="s">
        <v>14</v>
      </c>
      <c r="E33" s="29">
        <v>0.05</v>
      </c>
      <c r="F33" s="29">
        <v>2.44</v>
      </c>
      <c r="G33" s="29">
        <v>0.12</v>
      </c>
      <c r="H33" s="30">
        <f t="shared" si="2"/>
        <v>1.4639999999999999E-2</v>
      </c>
      <c r="I33" s="40">
        <f t="shared" si="7"/>
        <v>8.0519999999999996</v>
      </c>
      <c r="J33" s="8"/>
    </row>
    <row r="34" spans="1:10" ht="17" customHeight="1" x14ac:dyDescent="0.55000000000000004">
      <c r="A34" s="48" t="s">
        <v>125</v>
      </c>
      <c r="B34" s="29" t="s">
        <v>13</v>
      </c>
      <c r="C34" s="28">
        <v>1</v>
      </c>
      <c r="D34" s="28" t="s">
        <v>14</v>
      </c>
      <c r="E34" s="29">
        <v>0.24</v>
      </c>
      <c r="F34" s="29">
        <v>0.6</v>
      </c>
      <c r="G34" s="29">
        <v>0.3</v>
      </c>
      <c r="H34" s="30">
        <f t="shared" si="2"/>
        <v>4.3199999999999995E-2</v>
      </c>
      <c r="I34" s="40">
        <f t="shared" si="7"/>
        <v>23.76</v>
      </c>
      <c r="J34" s="8"/>
    </row>
    <row r="35" spans="1:10" ht="17" customHeight="1" x14ac:dyDescent="0.55000000000000004">
      <c r="A35" s="48" t="s">
        <v>125</v>
      </c>
      <c r="B35" s="29" t="s">
        <v>193</v>
      </c>
      <c r="C35" s="28">
        <v>1</v>
      </c>
      <c r="D35" s="28" t="s">
        <v>10</v>
      </c>
      <c r="E35" s="29">
        <v>0.18</v>
      </c>
      <c r="F35" s="29">
        <v>1.83</v>
      </c>
      <c r="G35" s="29">
        <v>0.27</v>
      </c>
      <c r="H35" s="30">
        <f t="shared" ref="H35:H70" si="8">(E35*F35*G35)*C35</f>
        <v>8.8938000000000017E-2</v>
      </c>
      <c r="I35" s="40">
        <f>1.13*H35*1000</f>
        <v>100.49994000000001</v>
      </c>
      <c r="J35" s="8"/>
    </row>
    <row r="36" spans="1:10" ht="17" customHeight="1" x14ac:dyDescent="0.55000000000000004">
      <c r="A36" s="48" t="s">
        <v>125</v>
      </c>
      <c r="B36" s="29" t="s">
        <v>194</v>
      </c>
      <c r="C36" s="28">
        <v>1</v>
      </c>
      <c r="D36" s="28" t="s">
        <v>10</v>
      </c>
      <c r="E36" s="29">
        <v>0.5</v>
      </c>
      <c r="F36" s="29">
        <v>0.5</v>
      </c>
      <c r="G36" s="29">
        <v>0.59</v>
      </c>
      <c r="H36" s="30">
        <f t="shared" si="8"/>
        <v>0.14749999999999999</v>
      </c>
      <c r="I36" s="40">
        <f>1.13*H36*1000</f>
        <v>166.67499999999995</v>
      </c>
      <c r="J36" s="8"/>
    </row>
    <row r="37" spans="1:10" ht="17" customHeight="1" x14ac:dyDescent="0.55000000000000004">
      <c r="A37" s="48" t="s">
        <v>125</v>
      </c>
      <c r="B37" s="29" t="s">
        <v>195</v>
      </c>
      <c r="C37" s="28">
        <v>2</v>
      </c>
      <c r="D37" s="28" t="s">
        <v>14</v>
      </c>
      <c r="E37" s="29">
        <v>0.05</v>
      </c>
      <c r="F37" s="29">
        <v>1.2</v>
      </c>
      <c r="G37" s="29">
        <v>0.6</v>
      </c>
      <c r="H37" s="30">
        <f t="shared" si="8"/>
        <v>7.1999999999999995E-2</v>
      </c>
      <c r="I37" s="40">
        <f t="shared" ref="I37" si="9">0.55*H37*1000</f>
        <v>39.6</v>
      </c>
      <c r="J37" s="8"/>
    </row>
    <row r="38" spans="1:10" ht="17" customHeight="1" thickBot="1" x14ac:dyDescent="0.6">
      <c r="A38" s="49" t="s">
        <v>125</v>
      </c>
      <c r="B38" s="32" t="s">
        <v>29</v>
      </c>
      <c r="C38" s="31">
        <v>1</v>
      </c>
      <c r="D38" s="31" t="s">
        <v>10</v>
      </c>
      <c r="E38" s="32">
        <v>0.28100000000000003</v>
      </c>
      <c r="F38" s="32">
        <v>0.45800000000000002</v>
      </c>
      <c r="G38" s="32">
        <v>0.35399999999999998</v>
      </c>
      <c r="H38" s="33">
        <f>(E38*F38*G38)*C38</f>
        <v>4.5559092000000002E-2</v>
      </c>
      <c r="I38" s="66">
        <f>1.13*H38*1000</f>
        <v>51.481773959999998</v>
      </c>
      <c r="J38" s="8"/>
    </row>
    <row r="39" spans="1:10" ht="17" customHeight="1" thickTop="1" x14ac:dyDescent="0.55000000000000004">
      <c r="A39" s="88" t="s">
        <v>211</v>
      </c>
      <c r="B39" s="89" t="s">
        <v>196</v>
      </c>
      <c r="C39" s="36">
        <v>1</v>
      </c>
      <c r="D39" s="37" t="s">
        <v>14</v>
      </c>
      <c r="E39" s="46">
        <v>0.25</v>
      </c>
      <c r="F39" s="46">
        <v>1.5</v>
      </c>
      <c r="G39" s="46">
        <v>0.56999999999999995</v>
      </c>
      <c r="H39" s="20">
        <f t="shared" ref="H39" si="10">(E39*F39*G39)*C39</f>
        <v>0.21375</v>
      </c>
      <c r="I39" s="60">
        <f>0.55*H39*1000</f>
        <v>117.5625</v>
      </c>
      <c r="J39" s="8"/>
    </row>
    <row r="40" spans="1:10" ht="17" customHeight="1" x14ac:dyDescent="0.55000000000000004">
      <c r="A40" s="78" t="s">
        <v>211</v>
      </c>
      <c r="B40" s="22" t="s">
        <v>9</v>
      </c>
      <c r="C40" s="21">
        <v>1</v>
      </c>
      <c r="D40" s="34" t="s">
        <v>10</v>
      </c>
      <c r="E40" s="35">
        <v>0.5</v>
      </c>
      <c r="F40" s="35">
        <v>0.45</v>
      </c>
      <c r="G40" s="35">
        <v>0.6</v>
      </c>
      <c r="H40" s="23">
        <f>(E40*F40*G40)*C40</f>
        <v>0.13500000000000001</v>
      </c>
      <c r="I40" s="79">
        <f t="shared" si="5"/>
        <v>152.54999999999998</v>
      </c>
      <c r="J40" s="8"/>
    </row>
    <row r="41" spans="1:10" ht="17" customHeight="1" x14ac:dyDescent="0.55000000000000004">
      <c r="A41" s="78" t="s">
        <v>211</v>
      </c>
      <c r="B41" s="22" t="s">
        <v>197</v>
      </c>
      <c r="C41" s="21">
        <v>1</v>
      </c>
      <c r="D41" s="34" t="s">
        <v>8</v>
      </c>
      <c r="E41" s="35">
        <v>0.3</v>
      </c>
      <c r="F41" s="35">
        <v>0.34</v>
      </c>
      <c r="G41" s="35">
        <v>0.65</v>
      </c>
      <c r="H41" s="23">
        <f t="shared" si="8"/>
        <v>6.6300000000000012E-2</v>
      </c>
      <c r="I41" s="79">
        <f>0.35*H41*1000</f>
        <v>23.205000000000002</v>
      </c>
      <c r="J41" s="8"/>
    </row>
    <row r="42" spans="1:10" ht="17" customHeight="1" x14ac:dyDescent="0.55000000000000004">
      <c r="A42" s="78" t="s">
        <v>211</v>
      </c>
      <c r="B42" s="22" t="s">
        <v>43</v>
      </c>
      <c r="C42" s="21">
        <v>1</v>
      </c>
      <c r="D42" s="34" t="s">
        <v>8</v>
      </c>
      <c r="E42" s="35">
        <v>0.28000000000000003</v>
      </c>
      <c r="F42" s="35">
        <v>0.68</v>
      </c>
      <c r="G42" s="35">
        <v>0.4</v>
      </c>
      <c r="H42" s="23">
        <f t="shared" si="8"/>
        <v>7.6160000000000019E-2</v>
      </c>
      <c r="I42" s="79">
        <f t="shared" ref="I42:I43" si="11">0.35*H42*1000</f>
        <v>26.656000000000006</v>
      </c>
      <c r="J42" s="8"/>
    </row>
    <row r="43" spans="1:10" ht="17" customHeight="1" x14ac:dyDescent="0.55000000000000004">
      <c r="A43" s="78" t="s">
        <v>211</v>
      </c>
      <c r="B43" s="22" t="s">
        <v>198</v>
      </c>
      <c r="C43" s="21">
        <v>2</v>
      </c>
      <c r="D43" s="34" t="s">
        <v>8</v>
      </c>
      <c r="E43" s="35">
        <v>0.04</v>
      </c>
      <c r="F43" s="35">
        <v>1.78</v>
      </c>
      <c r="G43" s="35">
        <v>0.4</v>
      </c>
      <c r="H43" s="23">
        <f t="shared" si="8"/>
        <v>5.6960000000000004E-2</v>
      </c>
      <c r="I43" s="79">
        <f t="shared" si="11"/>
        <v>19.936</v>
      </c>
      <c r="J43" s="8"/>
    </row>
    <row r="44" spans="1:10" ht="17" customHeight="1" x14ac:dyDescent="0.55000000000000004">
      <c r="A44" s="78" t="s">
        <v>211</v>
      </c>
      <c r="B44" s="22" t="s">
        <v>199</v>
      </c>
      <c r="C44" s="21">
        <v>2</v>
      </c>
      <c r="D44" s="34" t="s">
        <v>14</v>
      </c>
      <c r="E44" s="35">
        <v>0.1</v>
      </c>
      <c r="F44" s="35">
        <v>1.78</v>
      </c>
      <c r="G44" s="35">
        <v>0.45</v>
      </c>
      <c r="H44" s="23">
        <f t="shared" si="8"/>
        <v>0.16020000000000001</v>
      </c>
      <c r="I44" s="79">
        <f>0.55*H44*1000</f>
        <v>88.110000000000014</v>
      </c>
      <c r="J44" s="8"/>
    </row>
    <row r="45" spans="1:10" ht="17" customHeight="1" x14ac:dyDescent="0.55000000000000004">
      <c r="A45" s="78" t="s">
        <v>211</v>
      </c>
      <c r="B45" s="22" t="s">
        <v>199</v>
      </c>
      <c r="C45" s="21">
        <v>1</v>
      </c>
      <c r="D45" s="34" t="s">
        <v>14</v>
      </c>
      <c r="E45" s="35">
        <v>0.06</v>
      </c>
      <c r="F45" s="35">
        <v>1.78</v>
      </c>
      <c r="G45" s="35">
        <v>0.6</v>
      </c>
      <c r="H45" s="23">
        <f t="shared" si="8"/>
        <v>6.4079999999999998E-2</v>
      </c>
      <c r="I45" s="79">
        <f t="shared" ref="I45:I47" si="12">0.55*H45*1000</f>
        <v>35.244000000000007</v>
      </c>
      <c r="J45" s="8"/>
    </row>
    <row r="46" spans="1:10" ht="17" customHeight="1" x14ac:dyDescent="0.55000000000000004">
      <c r="A46" s="78" t="s">
        <v>211</v>
      </c>
      <c r="B46" s="22" t="s">
        <v>199</v>
      </c>
      <c r="C46" s="21">
        <v>2</v>
      </c>
      <c r="D46" s="34" t="s">
        <v>14</v>
      </c>
      <c r="E46" s="35">
        <v>0.06</v>
      </c>
      <c r="F46" s="35">
        <v>1.36</v>
      </c>
      <c r="G46" s="35">
        <v>0.2</v>
      </c>
      <c r="H46" s="23">
        <f t="shared" si="8"/>
        <v>3.2640000000000002E-2</v>
      </c>
      <c r="I46" s="79">
        <f t="shared" si="12"/>
        <v>17.952000000000002</v>
      </c>
      <c r="J46" s="8"/>
    </row>
    <row r="47" spans="1:10" ht="17" customHeight="1" x14ac:dyDescent="0.55000000000000004">
      <c r="A47" s="78" t="s">
        <v>211</v>
      </c>
      <c r="B47" s="22" t="s">
        <v>200</v>
      </c>
      <c r="C47" s="21">
        <v>1</v>
      </c>
      <c r="D47" s="34" t="s">
        <v>14</v>
      </c>
      <c r="E47" s="35">
        <v>2.35</v>
      </c>
      <c r="F47" s="35">
        <v>0.04</v>
      </c>
      <c r="G47" s="35">
        <v>0.04</v>
      </c>
      <c r="H47" s="23">
        <f t="shared" si="8"/>
        <v>3.7599999999999999E-3</v>
      </c>
      <c r="I47" s="79">
        <f t="shared" si="12"/>
        <v>2.0680000000000001</v>
      </c>
      <c r="J47" s="8"/>
    </row>
    <row r="48" spans="1:10" ht="17" customHeight="1" x14ac:dyDescent="0.55000000000000004">
      <c r="A48" s="78" t="s">
        <v>211</v>
      </c>
      <c r="B48" s="22" t="s">
        <v>201</v>
      </c>
      <c r="C48" s="21">
        <v>1</v>
      </c>
      <c r="D48" s="34" t="s">
        <v>10</v>
      </c>
      <c r="E48" s="35">
        <v>4</v>
      </c>
      <c r="F48" s="35">
        <v>0.03</v>
      </c>
      <c r="G48" s="35">
        <v>0.03</v>
      </c>
      <c r="H48" s="23">
        <f>(E48*F48*G48)*C48</f>
        <v>3.5999999999999999E-3</v>
      </c>
      <c r="I48" s="79">
        <f t="shared" si="5"/>
        <v>4.0679999999999996</v>
      </c>
      <c r="J48" s="8"/>
    </row>
    <row r="49" spans="1:10" ht="17" customHeight="1" x14ac:dyDescent="0.55000000000000004">
      <c r="A49" s="78" t="s">
        <v>211</v>
      </c>
      <c r="B49" s="22" t="s">
        <v>202</v>
      </c>
      <c r="C49" s="21">
        <v>1</v>
      </c>
      <c r="D49" s="34" t="s">
        <v>14</v>
      </c>
      <c r="E49" s="35">
        <v>2.4500000000000002</v>
      </c>
      <c r="F49" s="35">
        <v>0.03</v>
      </c>
      <c r="G49" s="35">
        <v>0.03</v>
      </c>
      <c r="H49" s="23">
        <f t="shared" ref="H49:H50" si="13">(E49*F49*G49)*C49</f>
        <v>2.2049999999999999E-3</v>
      </c>
      <c r="I49" s="79">
        <f>0.55*H49*1000</f>
        <v>1.21275</v>
      </c>
      <c r="J49" s="8"/>
    </row>
    <row r="50" spans="1:10" ht="17" customHeight="1" x14ac:dyDescent="0.55000000000000004">
      <c r="A50" s="78" t="s">
        <v>211</v>
      </c>
      <c r="B50" s="22" t="s">
        <v>203</v>
      </c>
      <c r="C50" s="21">
        <v>1</v>
      </c>
      <c r="D50" s="34" t="s">
        <v>14</v>
      </c>
      <c r="E50" s="35">
        <v>0.75</v>
      </c>
      <c r="F50" s="35">
        <v>0.03</v>
      </c>
      <c r="G50" s="35">
        <v>0.3</v>
      </c>
      <c r="H50" s="23">
        <f t="shared" si="13"/>
        <v>6.7499999999999999E-3</v>
      </c>
      <c r="I50" s="79">
        <f>0.55*H50*1000</f>
        <v>3.7124999999999999</v>
      </c>
      <c r="J50" s="8"/>
    </row>
    <row r="51" spans="1:10" ht="17" customHeight="1" x14ac:dyDescent="0.55000000000000004">
      <c r="A51" s="78" t="s">
        <v>211</v>
      </c>
      <c r="B51" s="22" t="s">
        <v>204</v>
      </c>
      <c r="C51" s="21">
        <v>1</v>
      </c>
      <c r="D51" s="34" t="s">
        <v>8</v>
      </c>
      <c r="E51" s="35">
        <v>0.3</v>
      </c>
      <c r="F51" s="35">
        <v>0.52</v>
      </c>
      <c r="G51" s="35">
        <v>0.36</v>
      </c>
      <c r="H51" s="23">
        <f t="shared" si="8"/>
        <v>5.6159999999999995E-2</v>
      </c>
      <c r="I51" s="79">
        <f>0.35*H51*1000</f>
        <v>19.655999999999995</v>
      </c>
      <c r="J51" s="8"/>
    </row>
    <row r="52" spans="1:10" ht="17" customHeight="1" x14ac:dyDescent="0.55000000000000004">
      <c r="A52" s="78" t="s">
        <v>211</v>
      </c>
      <c r="B52" s="22" t="s">
        <v>37</v>
      </c>
      <c r="C52" s="21">
        <v>1</v>
      </c>
      <c r="D52" s="34" t="s">
        <v>8</v>
      </c>
      <c r="E52" s="35">
        <v>0.3</v>
      </c>
      <c r="F52" s="35">
        <v>0.45</v>
      </c>
      <c r="G52" s="35">
        <v>0.3</v>
      </c>
      <c r="H52" s="23">
        <f t="shared" si="8"/>
        <v>4.0500000000000001E-2</v>
      </c>
      <c r="I52" s="79">
        <f t="shared" ref="I52:I53" si="14">0.35*H52*1000</f>
        <v>14.175000000000001</v>
      </c>
      <c r="J52" s="8"/>
    </row>
    <row r="53" spans="1:10" ht="17" customHeight="1" x14ac:dyDescent="0.55000000000000004">
      <c r="A53" s="78" t="s">
        <v>211</v>
      </c>
      <c r="B53" s="22" t="s">
        <v>205</v>
      </c>
      <c r="C53" s="21">
        <v>1</v>
      </c>
      <c r="D53" s="34" t="s">
        <v>8</v>
      </c>
      <c r="E53" s="35">
        <v>0.9</v>
      </c>
      <c r="F53" s="35">
        <v>0.5</v>
      </c>
      <c r="G53" s="35">
        <v>0.3</v>
      </c>
      <c r="H53" s="23">
        <f t="shared" si="8"/>
        <v>0.13500000000000001</v>
      </c>
      <c r="I53" s="79">
        <f t="shared" si="14"/>
        <v>47.25</v>
      </c>
      <c r="J53" s="8"/>
    </row>
    <row r="54" spans="1:10" ht="17" customHeight="1" x14ac:dyDescent="0.55000000000000004">
      <c r="A54" s="78" t="s">
        <v>211</v>
      </c>
      <c r="B54" s="22" t="s">
        <v>206</v>
      </c>
      <c r="C54" s="21">
        <v>1</v>
      </c>
      <c r="D54" s="34" t="s">
        <v>10</v>
      </c>
      <c r="E54" s="35">
        <v>1.7</v>
      </c>
      <c r="F54" s="35">
        <v>0.01</v>
      </c>
      <c r="G54" s="35">
        <v>0.01</v>
      </c>
      <c r="H54" s="23">
        <f t="shared" si="8"/>
        <v>1.7000000000000001E-4</v>
      </c>
      <c r="I54" s="79">
        <f t="shared" si="5"/>
        <v>0.19210000000000002</v>
      </c>
      <c r="J54" s="8"/>
    </row>
    <row r="55" spans="1:10" ht="17" customHeight="1" x14ac:dyDescent="0.55000000000000004">
      <c r="A55" s="78" t="s">
        <v>211</v>
      </c>
      <c r="B55" s="22" t="s">
        <v>207</v>
      </c>
      <c r="C55" s="21">
        <v>1</v>
      </c>
      <c r="D55" s="34" t="s">
        <v>10</v>
      </c>
      <c r="E55" s="35">
        <v>0.25</v>
      </c>
      <c r="F55" s="35">
        <v>0.1</v>
      </c>
      <c r="G55" s="35">
        <v>0.25</v>
      </c>
      <c r="H55" s="23">
        <f t="shared" si="8"/>
        <v>6.2500000000000003E-3</v>
      </c>
      <c r="I55" s="79">
        <f t="shared" si="5"/>
        <v>7.0624999999999991</v>
      </c>
      <c r="J55" s="8"/>
    </row>
    <row r="56" spans="1:10" ht="17" customHeight="1" x14ac:dyDescent="0.55000000000000004">
      <c r="A56" s="78" t="s">
        <v>211</v>
      </c>
      <c r="B56" s="22" t="s">
        <v>208</v>
      </c>
      <c r="C56" s="21">
        <v>1</v>
      </c>
      <c r="D56" s="34" t="s">
        <v>14</v>
      </c>
      <c r="E56" s="35">
        <v>1.45</v>
      </c>
      <c r="F56" s="35">
        <v>0.03</v>
      </c>
      <c r="G56" s="35">
        <v>0.4</v>
      </c>
      <c r="H56" s="23">
        <f t="shared" si="8"/>
        <v>1.7399999999999999E-2</v>
      </c>
      <c r="I56" s="79">
        <f>0.55*H56*1000</f>
        <v>9.57</v>
      </c>
      <c r="J56" s="8"/>
    </row>
    <row r="57" spans="1:10" ht="17" customHeight="1" x14ac:dyDescent="0.55000000000000004">
      <c r="A57" s="78" t="s">
        <v>211</v>
      </c>
      <c r="B57" s="22" t="s">
        <v>209</v>
      </c>
      <c r="C57" s="21">
        <v>1</v>
      </c>
      <c r="D57" s="34" t="s">
        <v>14</v>
      </c>
      <c r="E57" s="35">
        <v>0.6</v>
      </c>
      <c r="F57" s="35">
        <v>0.25</v>
      </c>
      <c r="G57" s="35">
        <v>0.14000000000000001</v>
      </c>
      <c r="H57" s="23">
        <f t="shared" si="8"/>
        <v>2.1000000000000001E-2</v>
      </c>
      <c r="I57" s="79">
        <f t="shared" ref="I57:I62" si="15">0.55*H57*1000</f>
        <v>11.55</v>
      </c>
      <c r="J57" s="8"/>
    </row>
    <row r="58" spans="1:10" ht="17" customHeight="1" x14ac:dyDescent="0.55000000000000004">
      <c r="A58" s="78" t="s">
        <v>211</v>
      </c>
      <c r="B58" s="22" t="s">
        <v>209</v>
      </c>
      <c r="C58" s="21">
        <v>1</v>
      </c>
      <c r="D58" s="34" t="s">
        <v>14</v>
      </c>
      <c r="E58" s="35">
        <v>0.9</v>
      </c>
      <c r="F58" s="35">
        <v>0.3</v>
      </c>
      <c r="G58" s="35">
        <v>0.1</v>
      </c>
      <c r="H58" s="23">
        <f t="shared" si="8"/>
        <v>2.7000000000000003E-2</v>
      </c>
      <c r="I58" s="79">
        <f t="shared" si="15"/>
        <v>14.850000000000001</v>
      </c>
      <c r="J58" s="8"/>
    </row>
    <row r="59" spans="1:10" ht="17" customHeight="1" x14ac:dyDescent="0.55000000000000004">
      <c r="A59" s="78" t="s">
        <v>211</v>
      </c>
      <c r="B59" s="22" t="s">
        <v>209</v>
      </c>
      <c r="C59" s="21">
        <v>1</v>
      </c>
      <c r="D59" s="34" t="s">
        <v>14</v>
      </c>
      <c r="E59" s="35">
        <v>0.9</v>
      </c>
      <c r="F59" s="35">
        <v>0.1</v>
      </c>
      <c r="G59" s="35">
        <v>0.03</v>
      </c>
      <c r="H59" s="23">
        <f t="shared" si="8"/>
        <v>2.7000000000000001E-3</v>
      </c>
      <c r="I59" s="79">
        <f t="shared" si="15"/>
        <v>1.4850000000000003</v>
      </c>
      <c r="J59" s="8"/>
    </row>
    <row r="60" spans="1:10" ht="17" customHeight="1" x14ac:dyDescent="0.55000000000000004">
      <c r="A60" s="78" t="s">
        <v>211</v>
      </c>
      <c r="B60" s="22" t="s">
        <v>209</v>
      </c>
      <c r="C60" s="21">
        <v>1</v>
      </c>
      <c r="D60" s="34" t="s">
        <v>14</v>
      </c>
      <c r="E60" s="35">
        <v>1.3</v>
      </c>
      <c r="F60" s="35">
        <v>0.2</v>
      </c>
      <c r="G60" s="35">
        <v>0.12</v>
      </c>
      <c r="H60" s="23">
        <f t="shared" si="8"/>
        <v>3.1199999999999999E-2</v>
      </c>
      <c r="I60" s="79">
        <f t="shared" si="15"/>
        <v>17.16</v>
      </c>
      <c r="J60" s="8"/>
    </row>
    <row r="61" spans="1:10" ht="17" customHeight="1" x14ac:dyDescent="0.55000000000000004">
      <c r="A61" s="78" t="s">
        <v>211</v>
      </c>
      <c r="B61" s="22" t="s">
        <v>209</v>
      </c>
      <c r="C61" s="21">
        <v>1</v>
      </c>
      <c r="D61" s="34" t="s">
        <v>14</v>
      </c>
      <c r="E61" s="35">
        <v>2</v>
      </c>
      <c r="F61" s="35">
        <v>0.2</v>
      </c>
      <c r="G61" s="35">
        <v>0.08</v>
      </c>
      <c r="H61" s="23">
        <f t="shared" si="8"/>
        <v>3.2000000000000001E-2</v>
      </c>
      <c r="I61" s="79">
        <f t="shared" si="15"/>
        <v>17.600000000000001</v>
      </c>
      <c r="J61" s="8"/>
    </row>
    <row r="62" spans="1:10" ht="17" customHeight="1" x14ac:dyDescent="0.55000000000000004">
      <c r="A62" s="78" t="s">
        <v>211</v>
      </c>
      <c r="B62" s="22" t="s">
        <v>209</v>
      </c>
      <c r="C62" s="21">
        <v>1</v>
      </c>
      <c r="D62" s="34" t="s">
        <v>14</v>
      </c>
      <c r="E62" s="35">
        <v>1.3</v>
      </c>
      <c r="F62" s="35">
        <v>0.1</v>
      </c>
      <c r="G62" s="35">
        <v>0.09</v>
      </c>
      <c r="H62" s="23">
        <f t="shared" si="8"/>
        <v>1.17E-2</v>
      </c>
      <c r="I62" s="79">
        <f t="shared" si="15"/>
        <v>6.4350000000000005</v>
      </c>
      <c r="J62" s="8"/>
    </row>
    <row r="63" spans="1:10" ht="17" customHeight="1" x14ac:dyDescent="0.55000000000000004">
      <c r="A63" s="78" t="s">
        <v>211</v>
      </c>
      <c r="B63" s="22" t="s">
        <v>210</v>
      </c>
      <c r="C63" s="21">
        <v>6</v>
      </c>
      <c r="D63" s="34" t="s">
        <v>10</v>
      </c>
      <c r="E63" s="35">
        <v>0.5</v>
      </c>
      <c r="F63" s="35">
        <v>0.3</v>
      </c>
      <c r="G63" s="35">
        <v>0.3</v>
      </c>
      <c r="H63" s="23">
        <f>(E63*F63*G63)*C63</f>
        <v>0.27</v>
      </c>
      <c r="I63" s="79">
        <f t="shared" si="5"/>
        <v>305.09999999999997</v>
      </c>
      <c r="J63" s="8"/>
    </row>
    <row r="64" spans="1:10" ht="17" customHeight="1" x14ac:dyDescent="0.55000000000000004">
      <c r="A64" s="78" t="s">
        <v>32</v>
      </c>
      <c r="B64" s="105" t="s">
        <v>352</v>
      </c>
      <c r="C64" s="106">
        <v>1</v>
      </c>
      <c r="D64" s="107" t="s">
        <v>8</v>
      </c>
      <c r="E64" s="108">
        <v>0.25</v>
      </c>
      <c r="F64" s="108">
        <v>0.4</v>
      </c>
      <c r="G64" s="108">
        <v>0.6</v>
      </c>
      <c r="H64" s="23">
        <f>(E64*F64*G64)*C64</f>
        <v>0.06</v>
      </c>
      <c r="I64" s="79">
        <f>0.35*H64*1000</f>
        <v>20.999999999999996</v>
      </c>
      <c r="J64" s="8"/>
    </row>
    <row r="65" spans="1:11" ht="17" customHeight="1" thickBot="1" x14ac:dyDescent="0.6">
      <c r="A65" s="94" t="s">
        <v>211</v>
      </c>
      <c r="B65" s="95" t="s">
        <v>349</v>
      </c>
      <c r="C65" s="24">
        <v>2</v>
      </c>
      <c r="D65" s="38" t="s">
        <v>14</v>
      </c>
      <c r="E65" s="42">
        <v>0.3</v>
      </c>
      <c r="F65" s="42">
        <v>0.37</v>
      </c>
      <c r="G65" s="42">
        <v>0.38</v>
      </c>
      <c r="H65" s="25">
        <f t="shared" ref="H65" si="16">(E65*F65*G65)*C65</f>
        <v>8.4360000000000004E-2</v>
      </c>
      <c r="I65" s="63">
        <f>0.55*H65*1000</f>
        <v>46.39800000000001</v>
      </c>
      <c r="J65" s="8"/>
    </row>
    <row r="66" spans="1:11" ht="17" customHeight="1" thickTop="1" x14ac:dyDescent="0.55000000000000004">
      <c r="A66" s="53" t="s">
        <v>96</v>
      </c>
      <c r="B66" s="39" t="s">
        <v>212</v>
      </c>
      <c r="C66" s="26">
        <v>1</v>
      </c>
      <c r="D66" s="26" t="s">
        <v>10</v>
      </c>
      <c r="E66" s="39">
        <v>1.5</v>
      </c>
      <c r="F66" s="39">
        <v>1.75</v>
      </c>
      <c r="G66" s="39">
        <v>0.65</v>
      </c>
      <c r="H66" s="27">
        <f t="shared" si="8"/>
        <v>1.70625</v>
      </c>
      <c r="I66" s="54">
        <f>1.13*H66*1000</f>
        <v>1928.0624999999998</v>
      </c>
      <c r="J66" s="8"/>
    </row>
    <row r="67" spans="1:11" ht="17" customHeight="1" x14ac:dyDescent="0.55000000000000004">
      <c r="A67" s="48" t="s">
        <v>96</v>
      </c>
      <c r="B67" s="29" t="s">
        <v>67</v>
      </c>
      <c r="C67" s="28">
        <v>2</v>
      </c>
      <c r="D67" s="28" t="s">
        <v>10</v>
      </c>
      <c r="E67" s="29">
        <v>0.45</v>
      </c>
      <c r="F67" s="29">
        <v>0.35</v>
      </c>
      <c r="G67" s="29">
        <v>0.36</v>
      </c>
      <c r="H67" s="30">
        <f t="shared" si="8"/>
        <v>0.1134</v>
      </c>
      <c r="I67" s="40">
        <f t="shared" ref="I67:I69" si="17">1.13*H67*1000</f>
        <v>128.14199999999997</v>
      </c>
      <c r="J67" s="8"/>
    </row>
    <row r="68" spans="1:11" ht="17" customHeight="1" x14ac:dyDescent="0.55000000000000004">
      <c r="A68" s="48" t="s">
        <v>96</v>
      </c>
      <c r="B68" s="29" t="s">
        <v>298</v>
      </c>
      <c r="C68" s="28">
        <v>30</v>
      </c>
      <c r="D68" s="28" t="s">
        <v>10</v>
      </c>
      <c r="E68" s="29">
        <v>0.9</v>
      </c>
      <c r="F68" s="29"/>
      <c r="G68" s="29"/>
      <c r="H68" s="30">
        <f t="shared" si="8"/>
        <v>0</v>
      </c>
      <c r="I68" s="40">
        <f t="shared" si="17"/>
        <v>0</v>
      </c>
      <c r="J68" s="8"/>
      <c r="K68" s="8"/>
    </row>
    <row r="69" spans="1:11" ht="17" customHeight="1" x14ac:dyDescent="0.55000000000000004">
      <c r="A69" s="48" t="s">
        <v>96</v>
      </c>
      <c r="B69" s="29" t="s">
        <v>213</v>
      </c>
      <c r="C69" s="28">
        <v>1</v>
      </c>
      <c r="D69" s="28" t="s">
        <v>10</v>
      </c>
      <c r="E69" s="29">
        <v>0.15</v>
      </c>
      <c r="F69" s="29">
        <v>1.05</v>
      </c>
      <c r="G69" s="29">
        <v>0.4</v>
      </c>
      <c r="H69" s="30">
        <f t="shared" si="8"/>
        <v>6.3E-2</v>
      </c>
      <c r="I69" s="40">
        <f t="shared" si="17"/>
        <v>71.189999999999984</v>
      </c>
      <c r="J69" s="8"/>
    </row>
    <row r="70" spans="1:11" ht="17" customHeight="1" x14ac:dyDescent="0.55000000000000004">
      <c r="A70" s="48" t="s">
        <v>96</v>
      </c>
      <c r="B70" s="29" t="s">
        <v>214</v>
      </c>
      <c r="C70" s="28">
        <v>1</v>
      </c>
      <c r="D70" s="28" t="s">
        <v>14</v>
      </c>
      <c r="E70" s="29">
        <v>0.02</v>
      </c>
      <c r="F70" s="29">
        <v>0.6</v>
      </c>
      <c r="G70" s="29">
        <v>0.46</v>
      </c>
      <c r="H70" s="30">
        <f t="shared" si="8"/>
        <v>5.5200000000000006E-3</v>
      </c>
      <c r="I70" s="40">
        <f>0.55*H70*1000</f>
        <v>3.0360000000000005</v>
      </c>
      <c r="J70" s="8"/>
    </row>
    <row r="71" spans="1:11" ht="17" customHeight="1" x14ac:dyDescent="0.55000000000000004">
      <c r="A71" s="48" t="s">
        <v>96</v>
      </c>
      <c r="B71" s="29" t="s">
        <v>34</v>
      </c>
      <c r="C71" s="28">
        <v>2</v>
      </c>
      <c r="D71" s="28" t="s">
        <v>8</v>
      </c>
      <c r="E71" s="29">
        <v>0.05</v>
      </c>
      <c r="F71" s="29">
        <v>0.09</v>
      </c>
      <c r="G71" s="29">
        <v>1.8</v>
      </c>
      <c r="H71" s="30">
        <f>(E71*F71*G71)*C71</f>
        <v>1.6199999999999999E-2</v>
      </c>
      <c r="I71" s="40">
        <f t="shared" ref="I71:I105" si="18">0.35*H71*1000</f>
        <v>5.67</v>
      </c>
      <c r="J71" s="8"/>
    </row>
    <row r="72" spans="1:11" ht="17" customHeight="1" x14ac:dyDescent="0.55000000000000004">
      <c r="A72" s="48" t="s">
        <v>96</v>
      </c>
      <c r="B72" s="29" t="s">
        <v>215</v>
      </c>
      <c r="C72" s="28">
        <v>2</v>
      </c>
      <c r="D72" s="28" t="s">
        <v>14</v>
      </c>
      <c r="E72" s="29">
        <v>0.9</v>
      </c>
      <c r="F72" s="29">
        <v>0.9</v>
      </c>
      <c r="G72" s="29">
        <v>0.06</v>
      </c>
      <c r="H72" s="30">
        <f t="shared" ref="H72:H79" si="19">(E72*F72*G72)*C72</f>
        <v>9.7200000000000009E-2</v>
      </c>
      <c r="I72" s="40">
        <f>0.55*H72*1000</f>
        <v>53.460000000000008</v>
      </c>
      <c r="J72" s="8"/>
    </row>
    <row r="73" spans="1:11" ht="17" customHeight="1" x14ac:dyDescent="0.55000000000000004">
      <c r="A73" s="48" t="s">
        <v>96</v>
      </c>
      <c r="B73" s="29" t="s">
        <v>74</v>
      </c>
      <c r="C73" s="28">
        <v>1</v>
      </c>
      <c r="D73" s="28" t="s">
        <v>14</v>
      </c>
      <c r="E73" s="29">
        <v>0.72</v>
      </c>
      <c r="F73" s="29">
        <v>0.57999999999999996</v>
      </c>
      <c r="G73" s="29">
        <v>0.55000000000000004</v>
      </c>
      <c r="H73" s="30">
        <f t="shared" si="19"/>
        <v>0.22968</v>
      </c>
      <c r="I73" s="40">
        <f t="shared" ref="I73:I79" si="20">0.55*H73*1000</f>
        <v>126.32400000000003</v>
      </c>
      <c r="J73" s="8"/>
    </row>
    <row r="74" spans="1:11" ht="17" customHeight="1" x14ac:dyDescent="0.55000000000000004">
      <c r="A74" s="48" t="s">
        <v>96</v>
      </c>
      <c r="B74" s="29" t="s">
        <v>16</v>
      </c>
      <c r="C74" s="28">
        <v>1</v>
      </c>
      <c r="D74" s="28" t="s">
        <v>14</v>
      </c>
      <c r="E74" s="29">
        <v>0.34</v>
      </c>
      <c r="F74" s="29">
        <v>0.82</v>
      </c>
      <c r="G74" s="29">
        <v>0.3</v>
      </c>
      <c r="H74" s="30">
        <f t="shared" si="19"/>
        <v>8.3639999999999992E-2</v>
      </c>
      <c r="I74" s="40">
        <f t="shared" si="20"/>
        <v>46.002000000000002</v>
      </c>
      <c r="J74" s="8"/>
    </row>
    <row r="75" spans="1:11" ht="17" customHeight="1" x14ac:dyDescent="0.55000000000000004">
      <c r="A75" s="48" t="s">
        <v>96</v>
      </c>
      <c r="B75" s="29" t="s">
        <v>216</v>
      </c>
      <c r="C75" s="28">
        <v>2</v>
      </c>
      <c r="D75" s="28" t="s">
        <v>14</v>
      </c>
      <c r="E75" s="29">
        <v>0.7</v>
      </c>
      <c r="F75" s="29">
        <v>0.6</v>
      </c>
      <c r="G75" s="29">
        <v>0.6</v>
      </c>
      <c r="H75" s="30">
        <f t="shared" si="19"/>
        <v>0.504</v>
      </c>
      <c r="I75" s="40">
        <f t="shared" si="20"/>
        <v>277.2</v>
      </c>
      <c r="J75" s="8"/>
    </row>
    <row r="76" spans="1:11" ht="17" customHeight="1" x14ac:dyDescent="0.55000000000000004">
      <c r="A76" s="48" t="s">
        <v>96</v>
      </c>
      <c r="B76" s="29" t="s">
        <v>217</v>
      </c>
      <c r="C76" s="28">
        <v>1</v>
      </c>
      <c r="D76" s="28" t="s">
        <v>14</v>
      </c>
      <c r="E76" s="29">
        <v>0.09</v>
      </c>
      <c r="F76" s="29">
        <v>0.6</v>
      </c>
      <c r="G76" s="29">
        <v>0.45</v>
      </c>
      <c r="H76" s="30">
        <f t="shared" si="19"/>
        <v>2.4299999999999999E-2</v>
      </c>
      <c r="I76" s="40">
        <f t="shared" si="20"/>
        <v>13.365</v>
      </c>
      <c r="J76" s="8"/>
    </row>
    <row r="77" spans="1:11" ht="17" customHeight="1" x14ac:dyDescent="0.55000000000000004">
      <c r="A77" s="48" t="s">
        <v>96</v>
      </c>
      <c r="B77" s="29" t="s">
        <v>218</v>
      </c>
      <c r="C77" s="28">
        <v>1</v>
      </c>
      <c r="D77" s="28" t="s">
        <v>14</v>
      </c>
      <c r="E77" s="29">
        <v>0.5</v>
      </c>
      <c r="F77" s="29">
        <v>0.3</v>
      </c>
      <c r="G77" s="29">
        <v>0.3</v>
      </c>
      <c r="H77" s="30">
        <f t="shared" si="19"/>
        <v>4.4999999999999998E-2</v>
      </c>
      <c r="I77" s="40">
        <f t="shared" si="20"/>
        <v>24.75</v>
      </c>
      <c r="J77" s="8"/>
    </row>
    <row r="78" spans="1:11" ht="17" customHeight="1" x14ac:dyDescent="0.55000000000000004">
      <c r="A78" s="48" t="s">
        <v>96</v>
      </c>
      <c r="B78" s="29" t="s">
        <v>83</v>
      </c>
      <c r="C78" s="28">
        <v>1</v>
      </c>
      <c r="D78" s="28" t="s">
        <v>14</v>
      </c>
      <c r="E78" s="29">
        <v>0.7</v>
      </c>
      <c r="F78" s="29">
        <v>0.68</v>
      </c>
      <c r="G78" s="29">
        <v>0.03</v>
      </c>
      <c r="H78" s="30">
        <f t="shared" si="19"/>
        <v>1.4279999999999999E-2</v>
      </c>
      <c r="I78" s="40">
        <f t="shared" si="20"/>
        <v>7.8540000000000001</v>
      </c>
      <c r="J78" s="8"/>
    </row>
    <row r="79" spans="1:11" ht="17" customHeight="1" x14ac:dyDescent="0.55000000000000004">
      <c r="A79" s="48" t="s">
        <v>96</v>
      </c>
      <c r="B79" s="29" t="s">
        <v>41</v>
      </c>
      <c r="C79" s="28">
        <v>10</v>
      </c>
      <c r="D79" s="28" t="s">
        <v>14</v>
      </c>
      <c r="E79" s="29">
        <v>0.06</v>
      </c>
      <c r="F79" s="29">
        <v>1.5</v>
      </c>
      <c r="G79" s="29">
        <v>0.2</v>
      </c>
      <c r="H79" s="30">
        <f t="shared" si="19"/>
        <v>0.18</v>
      </c>
      <c r="I79" s="40">
        <f t="shared" si="20"/>
        <v>99</v>
      </c>
      <c r="J79" s="8"/>
    </row>
    <row r="80" spans="1:11" ht="17" customHeight="1" x14ac:dyDescent="0.55000000000000004">
      <c r="A80" s="48" t="s">
        <v>96</v>
      </c>
      <c r="B80" s="29" t="s">
        <v>219</v>
      </c>
      <c r="C80" s="28">
        <v>1</v>
      </c>
      <c r="D80" s="28" t="s">
        <v>10</v>
      </c>
      <c r="E80" s="29">
        <v>0.18</v>
      </c>
      <c r="F80" s="29">
        <v>0.45</v>
      </c>
      <c r="G80" s="29">
        <v>0.2</v>
      </c>
      <c r="H80" s="30">
        <f t="shared" ref="H80:H110" si="21">(E80*F80*G80)*C80</f>
        <v>1.6200000000000003E-2</v>
      </c>
      <c r="I80" s="40">
        <f>1.13*H80*1000</f>
        <v>18.306000000000004</v>
      </c>
      <c r="J80" s="8"/>
    </row>
    <row r="81" spans="1:10" ht="17" customHeight="1" x14ac:dyDescent="0.55000000000000004">
      <c r="A81" s="48" t="s">
        <v>96</v>
      </c>
      <c r="B81" s="29" t="s">
        <v>220</v>
      </c>
      <c r="C81" s="28">
        <v>1</v>
      </c>
      <c r="D81" s="28" t="s">
        <v>10</v>
      </c>
      <c r="E81" s="29">
        <v>0.3</v>
      </c>
      <c r="F81" s="29">
        <v>0.46</v>
      </c>
      <c r="G81" s="29">
        <v>0.25</v>
      </c>
      <c r="H81" s="30">
        <f t="shared" si="21"/>
        <v>3.4500000000000003E-2</v>
      </c>
      <c r="I81" s="40">
        <f>1.13*H81*1000</f>
        <v>38.984999999999999</v>
      </c>
      <c r="J81" s="8"/>
    </row>
    <row r="82" spans="1:10" ht="17" customHeight="1" x14ac:dyDescent="0.55000000000000004">
      <c r="A82" s="48" t="s">
        <v>96</v>
      </c>
      <c r="B82" s="29" t="s">
        <v>62</v>
      </c>
      <c r="C82" s="28">
        <v>4</v>
      </c>
      <c r="D82" s="28" t="s">
        <v>8</v>
      </c>
      <c r="E82" s="29">
        <v>0.6</v>
      </c>
      <c r="F82" s="29">
        <v>0.4</v>
      </c>
      <c r="G82" s="29">
        <v>0.3</v>
      </c>
      <c r="H82" s="30">
        <f>(E82*F82*G82)*C82</f>
        <v>0.28799999999999998</v>
      </c>
      <c r="I82" s="40">
        <f t="shared" si="18"/>
        <v>100.79999999999998</v>
      </c>
      <c r="J82" s="8"/>
    </row>
    <row r="83" spans="1:10" ht="17" customHeight="1" x14ac:dyDescent="0.55000000000000004">
      <c r="A83" s="48" t="s">
        <v>96</v>
      </c>
      <c r="B83" s="29" t="s">
        <v>19</v>
      </c>
      <c r="C83" s="28">
        <v>3</v>
      </c>
      <c r="D83" s="28" t="s">
        <v>14</v>
      </c>
      <c r="E83" s="29">
        <v>0.94</v>
      </c>
      <c r="F83" s="29">
        <v>0.8</v>
      </c>
      <c r="G83" s="29">
        <v>0.44</v>
      </c>
      <c r="H83" s="30">
        <f t="shared" ref="H83" si="22">(E83*F83*G83)*C83</f>
        <v>0.99263999999999997</v>
      </c>
      <c r="I83" s="40">
        <f>0.55*H83*1000</f>
        <v>545.952</v>
      </c>
      <c r="J83" s="8"/>
    </row>
    <row r="84" spans="1:10" ht="17" customHeight="1" x14ac:dyDescent="0.55000000000000004">
      <c r="A84" s="48" t="s">
        <v>96</v>
      </c>
      <c r="B84" s="29" t="s">
        <v>221</v>
      </c>
      <c r="C84" s="28">
        <v>1</v>
      </c>
      <c r="D84" s="28" t="s">
        <v>10</v>
      </c>
      <c r="E84" s="29">
        <v>0.3</v>
      </c>
      <c r="F84" s="29">
        <v>0.45</v>
      </c>
      <c r="G84" s="29">
        <v>0.4</v>
      </c>
      <c r="H84" s="30">
        <f t="shared" si="21"/>
        <v>5.4000000000000006E-2</v>
      </c>
      <c r="I84" s="40">
        <f>1.13*H84*1000</f>
        <v>61.02</v>
      </c>
      <c r="J84" s="8"/>
    </row>
    <row r="85" spans="1:10" ht="17" customHeight="1" x14ac:dyDescent="0.55000000000000004">
      <c r="A85" s="48" t="s">
        <v>96</v>
      </c>
      <c r="B85" s="29" t="s">
        <v>222</v>
      </c>
      <c r="C85" s="28">
        <v>7</v>
      </c>
      <c r="D85" s="28" t="s">
        <v>10</v>
      </c>
      <c r="E85" s="29">
        <v>0.3</v>
      </c>
      <c r="F85" s="29">
        <v>0.3</v>
      </c>
      <c r="G85" s="29">
        <v>0.3</v>
      </c>
      <c r="H85" s="30">
        <f t="shared" si="21"/>
        <v>0.189</v>
      </c>
      <c r="I85" s="40">
        <f t="shared" ref="I85:I86" si="23">1.13*H85*1000</f>
        <v>213.57</v>
      </c>
      <c r="J85" s="8"/>
    </row>
    <row r="86" spans="1:10" ht="17" customHeight="1" x14ac:dyDescent="0.55000000000000004">
      <c r="A86" s="48" t="s">
        <v>96</v>
      </c>
      <c r="B86" s="29" t="s">
        <v>299</v>
      </c>
      <c r="C86" s="28">
        <v>1</v>
      </c>
      <c r="D86" s="28" t="s">
        <v>10</v>
      </c>
      <c r="E86" s="29"/>
      <c r="F86" s="29"/>
      <c r="G86" s="29"/>
      <c r="H86" s="30">
        <f t="shared" si="21"/>
        <v>0</v>
      </c>
      <c r="I86" s="40">
        <f t="shared" si="23"/>
        <v>0</v>
      </c>
      <c r="J86" s="8"/>
    </row>
    <row r="87" spans="1:10" ht="17" customHeight="1" x14ac:dyDescent="0.55000000000000004">
      <c r="A87" s="48" t="s">
        <v>96</v>
      </c>
      <c r="B87" s="29" t="s">
        <v>13</v>
      </c>
      <c r="C87" s="28">
        <v>4</v>
      </c>
      <c r="D87" s="28" t="s">
        <v>14</v>
      </c>
      <c r="E87" s="29">
        <v>0.25</v>
      </c>
      <c r="F87" s="29">
        <v>0.6</v>
      </c>
      <c r="G87" s="29">
        <v>0.3</v>
      </c>
      <c r="H87" s="30">
        <f t="shared" si="21"/>
        <v>0.18</v>
      </c>
      <c r="I87" s="40">
        <f>0.55*H87*1000</f>
        <v>99</v>
      </c>
      <c r="J87" s="8"/>
    </row>
    <row r="88" spans="1:10" ht="17" customHeight="1" x14ac:dyDescent="0.55000000000000004">
      <c r="A88" s="48" t="s">
        <v>96</v>
      </c>
      <c r="B88" s="29" t="s">
        <v>223</v>
      </c>
      <c r="C88" s="28">
        <v>1</v>
      </c>
      <c r="D88" s="28" t="s">
        <v>10</v>
      </c>
      <c r="E88" s="29">
        <v>0.55000000000000004</v>
      </c>
      <c r="F88" s="29">
        <v>0.33</v>
      </c>
      <c r="G88" s="29">
        <v>0.48</v>
      </c>
      <c r="H88" s="30">
        <f>(E88*F88*G88)*C88</f>
        <v>8.7120000000000003E-2</v>
      </c>
      <c r="I88" s="40">
        <f>1.13*H88*1000</f>
        <v>98.445599999999999</v>
      </c>
      <c r="J88" s="8"/>
    </row>
    <row r="89" spans="1:10" ht="17" customHeight="1" x14ac:dyDescent="0.55000000000000004">
      <c r="A89" s="48" t="s">
        <v>96</v>
      </c>
      <c r="B89" s="29" t="s">
        <v>224</v>
      </c>
      <c r="C89" s="28">
        <v>1</v>
      </c>
      <c r="D89" s="28" t="s">
        <v>14</v>
      </c>
      <c r="E89" s="29">
        <v>0.03</v>
      </c>
      <c r="F89" s="29">
        <v>1.82</v>
      </c>
      <c r="G89" s="29">
        <v>0.26</v>
      </c>
      <c r="H89" s="30">
        <f t="shared" ref="H89:H92" si="24">(E89*F89*G89)*C89</f>
        <v>1.4196000000000002E-2</v>
      </c>
      <c r="I89" s="40">
        <f>0.55*H89*1000</f>
        <v>7.8078000000000021</v>
      </c>
      <c r="J89" s="8"/>
    </row>
    <row r="90" spans="1:10" ht="17" customHeight="1" x14ac:dyDescent="0.55000000000000004">
      <c r="A90" s="48" t="s">
        <v>96</v>
      </c>
      <c r="B90" s="29" t="s">
        <v>224</v>
      </c>
      <c r="C90" s="28">
        <v>5</v>
      </c>
      <c r="D90" s="28" t="s">
        <v>14</v>
      </c>
      <c r="E90" s="29">
        <v>0.02</v>
      </c>
      <c r="F90" s="29">
        <v>0.49</v>
      </c>
      <c r="G90" s="29">
        <v>0.02</v>
      </c>
      <c r="H90" s="30">
        <f t="shared" si="24"/>
        <v>9.7999999999999997E-4</v>
      </c>
      <c r="I90" s="40">
        <f t="shared" ref="I90:I92" si="25">0.55*H90*1000</f>
        <v>0.53900000000000003</v>
      </c>
      <c r="J90" s="8"/>
    </row>
    <row r="91" spans="1:10" ht="17" customHeight="1" x14ac:dyDescent="0.55000000000000004">
      <c r="A91" s="48" t="s">
        <v>96</v>
      </c>
      <c r="B91" s="29" t="s">
        <v>176</v>
      </c>
      <c r="C91" s="28">
        <v>1</v>
      </c>
      <c r="D91" s="28" t="s">
        <v>14</v>
      </c>
      <c r="E91" s="29">
        <v>0.39</v>
      </c>
      <c r="F91" s="29">
        <v>0.52</v>
      </c>
      <c r="G91" s="29">
        <v>0.23</v>
      </c>
      <c r="H91" s="30">
        <f t="shared" si="24"/>
        <v>4.6644000000000005E-2</v>
      </c>
      <c r="I91" s="40">
        <f t="shared" si="25"/>
        <v>25.654200000000007</v>
      </c>
      <c r="J91" s="8"/>
    </row>
    <row r="92" spans="1:10" ht="17" customHeight="1" x14ac:dyDescent="0.55000000000000004">
      <c r="A92" s="48" t="s">
        <v>96</v>
      </c>
      <c r="B92" s="29" t="s">
        <v>176</v>
      </c>
      <c r="C92" s="28">
        <v>1</v>
      </c>
      <c r="D92" s="28" t="s">
        <v>14</v>
      </c>
      <c r="E92" s="29">
        <v>0.89</v>
      </c>
      <c r="F92" s="29">
        <v>0.59</v>
      </c>
      <c r="G92" s="29">
        <v>0.3</v>
      </c>
      <c r="H92" s="30">
        <f t="shared" si="24"/>
        <v>0.15753</v>
      </c>
      <c r="I92" s="40">
        <f t="shared" si="25"/>
        <v>86.641500000000008</v>
      </c>
      <c r="J92" s="8"/>
    </row>
    <row r="93" spans="1:10" ht="17" customHeight="1" x14ac:dyDescent="0.55000000000000004">
      <c r="A93" s="48" t="s">
        <v>96</v>
      </c>
      <c r="B93" s="29" t="s">
        <v>225</v>
      </c>
      <c r="C93" s="28">
        <v>1</v>
      </c>
      <c r="D93" s="28" t="s">
        <v>10</v>
      </c>
      <c r="E93" s="29">
        <v>0.89</v>
      </c>
      <c r="F93" s="29">
        <v>0.6</v>
      </c>
      <c r="G93" s="29">
        <v>0.03</v>
      </c>
      <c r="H93" s="30">
        <f t="shared" si="21"/>
        <v>1.602E-2</v>
      </c>
      <c r="I93" s="40">
        <f>1.13*H93*1000</f>
        <v>18.102599999999995</v>
      </c>
      <c r="J93" s="8"/>
    </row>
    <row r="94" spans="1:10" ht="17" customHeight="1" x14ac:dyDescent="0.55000000000000004">
      <c r="A94" s="48" t="s">
        <v>96</v>
      </c>
      <c r="B94" s="29" t="s">
        <v>226</v>
      </c>
      <c r="C94" s="28">
        <v>2</v>
      </c>
      <c r="D94" s="28" t="s">
        <v>10</v>
      </c>
      <c r="E94" s="29">
        <v>0.85</v>
      </c>
      <c r="F94" s="29">
        <v>0.11</v>
      </c>
      <c r="G94" s="29">
        <v>0.24</v>
      </c>
      <c r="H94" s="30">
        <f t="shared" si="21"/>
        <v>4.4879999999999996E-2</v>
      </c>
      <c r="I94" s="40">
        <f>1.13*H94*1000</f>
        <v>50.714399999999991</v>
      </c>
      <c r="J94" s="8"/>
    </row>
    <row r="95" spans="1:10" ht="17" customHeight="1" x14ac:dyDescent="0.55000000000000004">
      <c r="A95" s="48" t="s">
        <v>96</v>
      </c>
      <c r="B95" s="29" t="s">
        <v>224</v>
      </c>
      <c r="C95" s="28">
        <v>1</v>
      </c>
      <c r="D95" s="28" t="s">
        <v>14</v>
      </c>
      <c r="E95" s="29">
        <v>0.09</v>
      </c>
      <c r="F95" s="29">
        <v>0.9</v>
      </c>
      <c r="G95" s="29">
        <v>0.06</v>
      </c>
      <c r="H95" s="30">
        <f t="shared" si="21"/>
        <v>4.8599999999999997E-3</v>
      </c>
      <c r="I95" s="40">
        <f>0.55*H95*1000</f>
        <v>2.673</v>
      </c>
      <c r="J95" s="8"/>
    </row>
    <row r="96" spans="1:10" ht="17" customHeight="1" x14ac:dyDescent="0.55000000000000004">
      <c r="A96" s="48" t="s">
        <v>96</v>
      </c>
      <c r="B96" s="29" t="s">
        <v>176</v>
      </c>
      <c r="C96" s="28">
        <v>1</v>
      </c>
      <c r="D96" s="28" t="s">
        <v>14</v>
      </c>
      <c r="E96" s="29">
        <v>0.25</v>
      </c>
      <c r="F96" s="29">
        <v>1.1399999999999999</v>
      </c>
      <c r="G96" s="29">
        <v>0.15</v>
      </c>
      <c r="H96" s="30">
        <f t="shared" si="21"/>
        <v>4.2749999999999996E-2</v>
      </c>
      <c r="I96" s="40">
        <f>0.55*H96*1000</f>
        <v>23.512499999999999</v>
      </c>
      <c r="J96" s="8"/>
    </row>
    <row r="97" spans="1:10" ht="17" customHeight="1" x14ac:dyDescent="0.55000000000000004">
      <c r="A97" s="48" t="s">
        <v>96</v>
      </c>
      <c r="B97" s="29" t="s">
        <v>58</v>
      </c>
      <c r="C97" s="28">
        <v>1</v>
      </c>
      <c r="D97" s="28" t="s">
        <v>10</v>
      </c>
      <c r="E97" s="29">
        <v>1.25</v>
      </c>
      <c r="F97" s="29">
        <v>0.33</v>
      </c>
      <c r="G97" s="29">
        <v>0.53</v>
      </c>
      <c r="H97" s="30">
        <f t="shared" si="21"/>
        <v>0.21862500000000004</v>
      </c>
      <c r="I97" s="40">
        <f>1.13*H97*1000</f>
        <v>247.04625000000001</v>
      </c>
      <c r="J97" s="8"/>
    </row>
    <row r="98" spans="1:10" ht="17" customHeight="1" x14ac:dyDescent="0.55000000000000004">
      <c r="A98" s="48" t="s">
        <v>96</v>
      </c>
      <c r="B98" s="29" t="s">
        <v>103</v>
      </c>
      <c r="C98" s="28">
        <v>1</v>
      </c>
      <c r="D98" s="28" t="s">
        <v>10</v>
      </c>
      <c r="E98" s="29">
        <v>0.9</v>
      </c>
      <c r="F98" s="29">
        <v>0.5</v>
      </c>
      <c r="G98" s="29">
        <v>0.5</v>
      </c>
      <c r="H98" s="30">
        <f t="shared" si="21"/>
        <v>0.22500000000000001</v>
      </c>
      <c r="I98" s="40">
        <f>1.13*H98*1000</f>
        <v>254.24999999999997</v>
      </c>
      <c r="J98" s="8"/>
    </row>
    <row r="99" spans="1:10" ht="17" customHeight="1" x14ac:dyDescent="0.55000000000000004">
      <c r="A99" s="48" t="s">
        <v>96</v>
      </c>
      <c r="B99" s="29" t="s">
        <v>227</v>
      </c>
      <c r="C99" s="28">
        <v>1</v>
      </c>
      <c r="D99" s="28" t="s">
        <v>8</v>
      </c>
      <c r="E99" s="29">
        <v>0.35</v>
      </c>
      <c r="F99" s="29">
        <v>0.45</v>
      </c>
      <c r="G99" s="29">
        <v>0.8</v>
      </c>
      <c r="H99" s="30">
        <f t="shared" si="21"/>
        <v>0.126</v>
      </c>
      <c r="I99" s="40">
        <f t="shared" si="18"/>
        <v>44.1</v>
      </c>
      <c r="J99" s="8"/>
    </row>
    <row r="100" spans="1:10" ht="17" customHeight="1" x14ac:dyDescent="0.55000000000000004">
      <c r="A100" s="48" t="s">
        <v>96</v>
      </c>
      <c r="B100" s="29" t="s">
        <v>73</v>
      </c>
      <c r="C100" s="28">
        <v>1</v>
      </c>
      <c r="D100" s="28" t="s">
        <v>8</v>
      </c>
      <c r="E100" s="29">
        <v>0.4</v>
      </c>
      <c r="F100" s="29">
        <v>0.5</v>
      </c>
      <c r="G100" s="29">
        <v>0.9</v>
      </c>
      <c r="H100" s="30">
        <f t="shared" si="21"/>
        <v>0.18000000000000002</v>
      </c>
      <c r="I100" s="40">
        <f t="shared" si="18"/>
        <v>63</v>
      </c>
      <c r="J100" s="8"/>
    </row>
    <row r="101" spans="1:10" ht="17" customHeight="1" x14ac:dyDescent="0.55000000000000004">
      <c r="A101" s="48" t="s">
        <v>96</v>
      </c>
      <c r="B101" s="29" t="s">
        <v>228</v>
      </c>
      <c r="C101" s="28">
        <v>1</v>
      </c>
      <c r="D101" s="28" t="s">
        <v>8</v>
      </c>
      <c r="E101" s="29">
        <v>0.15</v>
      </c>
      <c r="F101" s="29">
        <v>0.95</v>
      </c>
      <c r="G101" s="29">
        <v>0.4</v>
      </c>
      <c r="H101" s="30">
        <f t="shared" si="21"/>
        <v>5.6999999999999995E-2</v>
      </c>
      <c r="I101" s="40">
        <f t="shared" si="18"/>
        <v>19.949999999999996</v>
      </c>
      <c r="J101" s="8"/>
    </row>
    <row r="102" spans="1:10" ht="17" customHeight="1" thickBot="1" x14ac:dyDescent="0.6">
      <c r="A102" s="48" t="s">
        <v>96</v>
      </c>
      <c r="B102" s="29" t="s">
        <v>353</v>
      </c>
      <c r="C102" s="28">
        <v>22</v>
      </c>
      <c r="D102" s="97" t="s">
        <v>20</v>
      </c>
      <c r="E102" s="29"/>
      <c r="F102" s="29"/>
      <c r="G102" s="29"/>
      <c r="H102" s="30"/>
      <c r="I102" s="40"/>
      <c r="J102" s="8"/>
    </row>
    <row r="103" spans="1:10" ht="17" customHeight="1" thickTop="1" x14ac:dyDescent="0.55000000000000004">
      <c r="A103" s="48" t="s">
        <v>96</v>
      </c>
      <c r="B103" s="29" t="s">
        <v>354</v>
      </c>
      <c r="C103" s="28">
        <v>1</v>
      </c>
      <c r="D103" s="28" t="s">
        <v>8</v>
      </c>
      <c r="E103" s="29">
        <v>0.6</v>
      </c>
      <c r="F103" s="29">
        <v>0.33</v>
      </c>
      <c r="G103" s="29">
        <v>0.27</v>
      </c>
      <c r="H103" s="30">
        <f t="shared" si="21"/>
        <v>5.3460000000000008E-2</v>
      </c>
      <c r="I103" s="40">
        <f t="shared" si="18"/>
        <v>18.711000000000002</v>
      </c>
      <c r="J103" s="8"/>
    </row>
    <row r="104" spans="1:10" ht="17" customHeight="1" x14ac:dyDescent="0.55000000000000004">
      <c r="A104" s="48" t="s">
        <v>96</v>
      </c>
      <c r="B104" s="29" t="s">
        <v>355</v>
      </c>
      <c r="C104" s="28">
        <v>1</v>
      </c>
      <c r="D104" s="28" t="s">
        <v>8</v>
      </c>
      <c r="E104" s="29">
        <v>0.65</v>
      </c>
      <c r="F104" s="29">
        <v>0.4</v>
      </c>
      <c r="G104" s="29">
        <v>0.3</v>
      </c>
      <c r="H104" s="30">
        <f t="shared" si="21"/>
        <v>7.8E-2</v>
      </c>
      <c r="I104" s="40">
        <f t="shared" si="18"/>
        <v>27.299999999999997</v>
      </c>
      <c r="J104" s="8"/>
    </row>
    <row r="105" spans="1:10" ht="17" customHeight="1" x14ac:dyDescent="0.55000000000000004">
      <c r="A105" s="48" t="s">
        <v>96</v>
      </c>
      <c r="B105" s="29" t="s">
        <v>356</v>
      </c>
      <c r="C105" s="28">
        <v>20</v>
      </c>
      <c r="D105" s="28" t="s">
        <v>8</v>
      </c>
      <c r="E105" s="29">
        <v>0.55000000000000004</v>
      </c>
      <c r="F105" s="29">
        <v>0.55000000000000004</v>
      </c>
      <c r="G105" s="29">
        <v>0.03</v>
      </c>
      <c r="H105" s="30">
        <f t="shared" si="21"/>
        <v>0.18150000000000002</v>
      </c>
      <c r="I105" s="40">
        <f t="shared" si="18"/>
        <v>63.524999999999999</v>
      </c>
      <c r="J105" s="8"/>
    </row>
    <row r="106" spans="1:10" ht="17" customHeight="1" x14ac:dyDescent="0.55000000000000004">
      <c r="A106" s="48" t="s">
        <v>96</v>
      </c>
      <c r="B106" s="29" t="s">
        <v>229</v>
      </c>
      <c r="C106" s="28">
        <v>1</v>
      </c>
      <c r="D106" s="28" t="s">
        <v>10</v>
      </c>
      <c r="E106" s="29">
        <v>1.65</v>
      </c>
      <c r="F106" s="29">
        <v>0.43</v>
      </c>
      <c r="G106" s="29">
        <v>0.3</v>
      </c>
      <c r="H106" s="30">
        <f t="shared" si="21"/>
        <v>0.21284999999999996</v>
      </c>
      <c r="I106" s="40">
        <f>1.13*H106*1000</f>
        <v>240.52049999999991</v>
      </c>
      <c r="J106" s="8"/>
    </row>
    <row r="107" spans="1:10" ht="17" customHeight="1" x14ac:dyDescent="0.55000000000000004">
      <c r="A107" s="48" t="s">
        <v>96</v>
      </c>
      <c r="B107" s="29" t="s">
        <v>357</v>
      </c>
      <c r="C107" s="28">
        <v>4</v>
      </c>
      <c r="D107" s="28" t="s">
        <v>8</v>
      </c>
      <c r="E107" s="29">
        <v>0.6</v>
      </c>
      <c r="F107" s="29">
        <v>0.47</v>
      </c>
      <c r="G107" s="29">
        <v>0.47</v>
      </c>
      <c r="H107" s="30">
        <f t="shared" si="21"/>
        <v>0.53015999999999996</v>
      </c>
      <c r="I107" s="40">
        <f>0.35*H107*1000</f>
        <v>185.55599999999998</v>
      </c>
      <c r="J107" s="8"/>
    </row>
    <row r="108" spans="1:10" ht="17" customHeight="1" x14ac:dyDescent="0.55000000000000004">
      <c r="A108" s="48" t="s">
        <v>96</v>
      </c>
      <c r="B108" s="29" t="s">
        <v>230</v>
      </c>
      <c r="C108" s="28">
        <v>1</v>
      </c>
      <c r="D108" s="28" t="s">
        <v>10</v>
      </c>
      <c r="E108" s="29">
        <v>0.8</v>
      </c>
      <c r="F108" s="29">
        <v>1.5</v>
      </c>
      <c r="G108" s="29">
        <v>0.02</v>
      </c>
      <c r="H108" s="30">
        <f t="shared" si="21"/>
        <v>2.4000000000000004E-2</v>
      </c>
      <c r="I108" s="40">
        <f>1.13*H108*1000</f>
        <v>27.12</v>
      </c>
      <c r="J108" s="8"/>
    </row>
    <row r="109" spans="1:10" ht="17" customHeight="1" thickBot="1" x14ac:dyDescent="0.6">
      <c r="A109" s="49" t="s">
        <v>96</v>
      </c>
      <c r="B109" s="32" t="s">
        <v>231</v>
      </c>
      <c r="C109" s="31">
        <v>1</v>
      </c>
      <c r="D109" s="97" t="s">
        <v>20</v>
      </c>
      <c r="E109" s="32">
        <v>0.75</v>
      </c>
      <c r="F109" s="32">
        <v>0.9</v>
      </c>
      <c r="G109" s="32">
        <v>0.05</v>
      </c>
      <c r="H109" s="33">
        <f t="shared" si="21"/>
        <v>3.3750000000000002E-2</v>
      </c>
      <c r="I109" s="66">
        <f>1*H109*1000</f>
        <v>33.75</v>
      </c>
      <c r="J109" s="8"/>
    </row>
    <row r="110" spans="1:10" ht="17" customHeight="1" thickTop="1" x14ac:dyDescent="0.55000000000000004">
      <c r="A110" s="50" t="s">
        <v>44</v>
      </c>
      <c r="B110" s="46" t="s">
        <v>33</v>
      </c>
      <c r="C110" s="37">
        <v>4</v>
      </c>
      <c r="D110" s="37" t="s">
        <v>14</v>
      </c>
      <c r="E110" s="46">
        <v>7.0000000000000007E-2</v>
      </c>
      <c r="F110" s="46">
        <v>1.2</v>
      </c>
      <c r="G110" s="46">
        <v>0.6</v>
      </c>
      <c r="H110" s="20">
        <f t="shared" si="21"/>
        <v>0.2016</v>
      </c>
      <c r="I110" s="96">
        <f t="shared" ref="I110:I113" si="26">0.55*H110*1000</f>
        <v>110.88000000000001</v>
      </c>
      <c r="J110" s="8"/>
    </row>
    <row r="111" spans="1:10" ht="17" customHeight="1" x14ac:dyDescent="0.55000000000000004">
      <c r="A111" s="51" t="s">
        <v>44</v>
      </c>
      <c r="B111" s="35" t="s">
        <v>232</v>
      </c>
      <c r="C111" s="34">
        <v>2</v>
      </c>
      <c r="D111" s="34" t="s">
        <v>8</v>
      </c>
      <c r="E111" s="35">
        <v>0.25</v>
      </c>
      <c r="F111" s="35">
        <v>1.2</v>
      </c>
      <c r="G111" s="35">
        <v>0.2</v>
      </c>
      <c r="H111" s="23">
        <f>(E111*F111*G111)*C111</f>
        <v>0.12</v>
      </c>
      <c r="I111" s="80">
        <f>0.35*H111*1000</f>
        <v>41.999999999999993</v>
      </c>
      <c r="J111" s="8"/>
    </row>
    <row r="112" spans="1:10" ht="17" customHeight="1" x14ac:dyDescent="0.55000000000000004">
      <c r="A112" s="51" t="s">
        <v>44</v>
      </c>
      <c r="B112" s="35" t="s">
        <v>233</v>
      </c>
      <c r="C112" s="34">
        <v>1</v>
      </c>
      <c r="D112" s="34" t="s">
        <v>14</v>
      </c>
      <c r="E112" s="35">
        <v>0.6</v>
      </c>
      <c r="F112" s="35">
        <v>0.34</v>
      </c>
      <c r="G112" s="35">
        <v>0.28999999999999998</v>
      </c>
      <c r="H112" s="23">
        <f t="shared" ref="H112:H113" si="27">(E112*F112*G112)*C112</f>
        <v>5.9159999999999997E-2</v>
      </c>
      <c r="I112" s="80">
        <f t="shared" si="26"/>
        <v>32.538000000000004</v>
      </c>
      <c r="J112" s="8"/>
    </row>
    <row r="113" spans="1:10" ht="17" customHeight="1" x14ac:dyDescent="0.55000000000000004">
      <c r="A113" s="51" t="s">
        <v>44</v>
      </c>
      <c r="B113" s="35" t="s">
        <v>233</v>
      </c>
      <c r="C113" s="34">
        <v>1</v>
      </c>
      <c r="D113" s="34" t="s">
        <v>14</v>
      </c>
      <c r="E113" s="35">
        <v>0.73</v>
      </c>
      <c r="F113" s="35">
        <v>0.67</v>
      </c>
      <c r="G113" s="35">
        <v>0.42</v>
      </c>
      <c r="H113" s="23">
        <f t="shared" si="27"/>
        <v>0.20542199999999999</v>
      </c>
      <c r="I113" s="80">
        <f t="shared" si="26"/>
        <v>112.9821</v>
      </c>
      <c r="J113" s="8"/>
    </row>
    <row r="114" spans="1:10" ht="17" customHeight="1" x14ac:dyDescent="0.55000000000000004">
      <c r="A114" s="51" t="s">
        <v>44</v>
      </c>
      <c r="B114" s="35" t="s">
        <v>88</v>
      </c>
      <c r="C114" s="34">
        <v>2</v>
      </c>
      <c r="D114" s="34" t="s">
        <v>8</v>
      </c>
      <c r="E114" s="35">
        <v>0.25</v>
      </c>
      <c r="F114" s="35">
        <v>0.42</v>
      </c>
      <c r="G114" s="35">
        <v>0.66</v>
      </c>
      <c r="H114" s="23">
        <f>(E114*F114*G114)*C114</f>
        <v>0.1386</v>
      </c>
      <c r="I114" s="80">
        <f>0.35*H114*1000</f>
        <v>48.51</v>
      </c>
      <c r="J114" s="8"/>
    </row>
    <row r="115" spans="1:10" ht="17" customHeight="1" x14ac:dyDescent="0.55000000000000004">
      <c r="A115" s="51" t="s">
        <v>44</v>
      </c>
      <c r="B115" s="35" t="s">
        <v>65</v>
      </c>
      <c r="C115" s="34">
        <v>1</v>
      </c>
      <c r="D115" s="34" t="s">
        <v>14</v>
      </c>
      <c r="E115" s="35">
        <v>0.8</v>
      </c>
      <c r="F115" s="35">
        <v>0.47</v>
      </c>
      <c r="G115" s="35">
        <v>0.72</v>
      </c>
      <c r="H115" s="23">
        <f t="shared" ref="H115:H116" si="28">(E115*F115*G115)*C115</f>
        <v>0.27072000000000002</v>
      </c>
      <c r="I115" s="80">
        <f t="shared" ref="I115:I116" si="29">0.55*H115*1000</f>
        <v>148.89600000000002</v>
      </c>
      <c r="J115" s="8"/>
    </row>
    <row r="116" spans="1:10" ht="17" customHeight="1" x14ac:dyDescent="0.55000000000000004">
      <c r="A116" s="51" t="s">
        <v>44</v>
      </c>
      <c r="B116" s="35" t="s">
        <v>234</v>
      </c>
      <c r="C116" s="34">
        <v>1</v>
      </c>
      <c r="D116" s="34" t="s">
        <v>14</v>
      </c>
      <c r="E116" s="35">
        <v>0.12</v>
      </c>
      <c r="F116" s="35">
        <v>0.48</v>
      </c>
      <c r="G116" s="35">
        <v>0.72</v>
      </c>
      <c r="H116" s="23">
        <f t="shared" si="28"/>
        <v>4.1471999999999995E-2</v>
      </c>
      <c r="I116" s="80">
        <f t="shared" si="29"/>
        <v>22.8096</v>
      </c>
      <c r="J116" s="8"/>
    </row>
    <row r="117" spans="1:10" ht="17" customHeight="1" x14ac:dyDescent="0.55000000000000004">
      <c r="A117" s="81" t="s">
        <v>44</v>
      </c>
      <c r="B117" s="35" t="s">
        <v>69</v>
      </c>
      <c r="C117" s="34">
        <v>8</v>
      </c>
      <c r="D117" s="34" t="s">
        <v>10</v>
      </c>
      <c r="E117" s="35">
        <v>0.46</v>
      </c>
      <c r="F117" s="35">
        <v>0.02</v>
      </c>
      <c r="G117" s="35">
        <v>0.8</v>
      </c>
      <c r="H117" s="23">
        <f t="shared" ref="H117:H127" si="30">(E117*F117*G117)*C117</f>
        <v>5.8880000000000002E-2</v>
      </c>
      <c r="I117" s="80">
        <f>1.13*H117*1000</f>
        <v>66.534399999999991</v>
      </c>
      <c r="J117" s="8"/>
    </row>
    <row r="118" spans="1:10" ht="17" customHeight="1" x14ac:dyDescent="0.55000000000000004">
      <c r="A118" s="81" t="s">
        <v>44</v>
      </c>
      <c r="B118" s="35" t="s">
        <v>35</v>
      </c>
      <c r="C118" s="34">
        <v>3</v>
      </c>
      <c r="D118" s="34" t="s">
        <v>10</v>
      </c>
      <c r="E118" s="35">
        <v>0.5</v>
      </c>
      <c r="F118" s="35">
        <v>0.28000000000000003</v>
      </c>
      <c r="G118" s="35">
        <v>0.28000000000000003</v>
      </c>
      <c r="H118" s="23">
        <f t="shared" si="30"/>
        <v>0.11760000000000001</v>
      </c>
      <c r="I118" s="80">
        <f t="shared" ref="I118:I119" si="31">1.13*H118*1000</f>
        <v>132.88800000000001</v>
      </c>
      <c r="J118" s="8"/>
    </row>
    <row r="119" spans="1:10" ht="17" customHeight="1" x14ac:dyDescent="0.55000000000000004">
      <c r="A119" s="81" t="s">
        <v>44</v>
      </c>
      <c r="B119" s="35" t="s">
        <v>58</v>
      </c>
      <c r="C119" s="34">
        <v>1</v>
      </c>
      <c r="D119" s="34" t="s">
        <v>10</v>
      </c>
      <c r="E119" s="35">
        <v>1.33</v>
      </c>
      <c r="F119" s="35">
        <v>0.4</v>
      </c>
      <c r="G119" s="35">
        <v>0.6</v>
      </c>
      <c r="H119" s="23">
        <f t="shared" si="30"/>
        <v>0.31919999999999998</v>
      </c>
      <c r="I119" s="80">
        <f t="shared" si="31"/>
        <v>360.69599999999997</v>
      </c>
      <c r="J119" s="8"/>
    </row>
    <row r="120" spans="1:10" ht="17" customHeight="1" x14ac:dyDescent="0.55000000000000004">
      <c r="A120" s="81" t="s">
        <v>44</v>
      </c>
      <c r="B120" s="35" t="s">
        <v>235</v>
      </c>
      <c r="C120" s="34">
        <v>2</v>
      </c>
      <c r="D120" s="34" t="s">
        <v>8</v>
      </c>
      <c r="E120" s="35">
        <v>0.7</v>
      </c>
      <c r="F120" s="35">
        <v>0.25</v>
      </c>
      <c r="G120" s="35">
        <v>0.25</v>
      </c>
      <c r="H120" s="23">
        <f t="shared" si="30"/>
        <v>8.7499999999999994E-2</v>
      </c>
      <c r="I120" s="80">
        <f>0.35*H120*1000</f>
        <v>30.624999999999996</v>
      </c>
      <c r="J120" s="8"/>
    </row>
    <row r="121" spans="1:10" ht="17" customHeight="1" x14ac:dyDescent="0.55000000000000004">
      <c r="A121" s="81" t="s">
        <v>44</v>
      </c>
      <c r="B121" s="35" t="s">
        <v>62</v>
      </c>
      <c r="C121" s="34">
        <v>5</v>
      </c>
      <c r="D121" s="34" t="s">
        <v>8</v>
      </c>
      <c r="E121" s="35">
        <v>0.55000000000000004</v>
      </c>
      <c r="F121" s="35">
        <v>0.42</v>
      </c>
      <c r="G121" s="35">
        <v>0.23</v>
      </c>
      <c r="H121" s="23">
        <f t="shared" si="30"/>
        <v>0.26565</v>
      </c>
      <c r="I121" s="80">
        <f t="shared" ref="I121:I123" si="32">0.35*H121*1000</f>
        <v>92.977499999999992</v>
      </c>
      <c r="J121" s="8"/>
    </row>
    <row r="122" spans="1:10" ht="17" customHeight="1" x14ac:dyDescent="0.55000000000000004">
      <c r="A122" s="81" t="s">
        <v>44</v>
      </c>
      <c r="B122" s="35" t="s">
        <v>236</v>
      </c>
      <c r="C122" s="34">
        <v>1</v>
      </c>
      <c r="D122" s="34" t="s">
        <v>8</v>
      </c>
      <c r="E122" s="35">
        <v>0.16</v>
      </c>
      <c r="F122" s="35">
        <v>0.25</v>
      </c>
      <c r="G122" s="35">
        <v>0.88</v>
      </c>
      <c r="H122" s="23">
        <f t="shared" si="30"/>
        <v>3.5200000000000002E-2</v>
      </c>
      <c r="I122" s="80">
        <f t="shared" si="32"/>
        <v>12.319999999999999</v>
      </c>
      <c r="J122" s="8"/>
    </row>
    <row r="123" spans="1:10" ht="17" customHeight="1" x14ac:dyDescent="0.55000000000000004">
      <c r="A123" s="81" t="s">
        <v>44</v>
      </c>
      <c r="B123" s="35" t="s">
        <v>7</v>
      </c>
      <c r="C123" s="34">
        <v>1</v>
      </c>
      <c r="D123" s="34" t="s">
        <v>8</v>
      </c>
      <c r="E123" s="35">
        <v>0.34</v>
      </c>
      <c r="F123" s="35">
        <v>0.24</v>
      </c>
      <c r="G123" s="35">
        <v>0.48</v>
      </c>
      <c r="H123" s="23">
        <f t="shared" si="30"/>
        <v>3.9168000000000001E-2</v>
      </c>
      <c r="I123" s="80">
        <f t="shared" si="32"/>
        <v>13.7088</v>
      </c>
      <c r="J123" s="8"/>
    </row>
    <row r="124" spans="1:10" ht="17" customHeight="1" x14ac:dyDescent="0.55000000000000004">
      <c r="A124" s="81" t="s">
        <v>44</v>
      </c>
      <c r="B124" s="35" t="s">
        <v>237</v>
      </c>
      <c r="C124" s="34">
        <v>2</v>
      </c>
      <c r="D124" s="34" t="s">
        <v>10</v>
      </c>
      <c r="E124" s="35">
        <v>1.96</v>
      </c>
      <c r="F124" s="35">
        <v>0.15</v>
      </c>
      <c r="G124" s="35">
        <v>0.3</v>
      </c>
      <c r="H124" s="23">
        <f t="shared" si="30"/>
        <v>0.17639999999999997</v>
      </c>
      <c r="I124" s="80">
        <f t="shared" ref="I124:I125" si="33">1.13*H124*1000</f>
        <v>199.33199999999997</v>
      </c>
      <c r="J124" s="8"/>
    </row>
    <row r="125" spans="1:10" ht="17" customHeight="1" x14ac:dyDescent="0.55000000000000004">
      <c r="A125" s="81" t="s">
        <v>44</v>
      </c>
      <c r="B125" s="35" t="s">
        <v>46</v>
      </c>
      <c r="C125" s="34">
        <v>1</v>
      </c>
      <c r="D125" s="34" t="s">
        <v>10</v>
      </c>
      <c r="E125" s="35">
        <v>1.8</v>
      </c>
      <c r="F125" s="35">
        <v>1.4999999999999999E-2</v>
      </c>
      <c r="G125" s="35">
        <v>0.8</v>
      </c>
      <c r="H125" s="23">
        <f t="shared" si="30"/>
        <v>2.1600000000000001E-2</v>
      </c>
      <c r="I125" s="80">
        <f t="shared" si="33"/>
        <v>24.407999999999998</v>
      </c>
      <c r="J125" s="8"/>
    </row>
    <row r="126" spans="1:10" ht="17" customHeight="1" x14ac:dyDescent="0.55000000000000004">
      <c r="A126" s="51" t="s">
        <v>44</v>
      </c>
      <c r="B126" s="35" t="s">
        <v>34</v>
      </c>
      <c r="C126" s="34">
        <v>1</v>
      </c>
      <c r="D126" s="34" t="s">
        <v>8</v>
      </c>
      <c r="E126" s="35">
        <v>0.05</v>
      </c>
      <c r="F126" s="35">
        <v>1.8</v>
      </c>
      <c r="G126" s="35">
        <v>0.9</v>
      </c>
      <c r="H126" s="23">
        <f t="shared" si="30"/>
        <v>8.1000000000000016E-2</v>
      </c>
      <c r="I126" s="82">
        <f>0.35*H126*1000</f>
        <v>28.350000000000005</v>
      </c>
      <c r="J126" s="8"/>
    </row>
    <row r="127" spans="1:10" ht="17" customHeight="1" thickBot="1" x14ac:dyDescent="0.6">
      <c r="A127" s="52" t="s">
        <v>44</v>
      </c>
      <c r="B127" s="42" t="s">
        <v>238</v>
      </c>
      <c r="C127" s="38">
        <v>1</v>
      </c>
      <c r="D127" s="38" t="s">
        <v>8</v>
      </c>
      <c r="E127" s="42">
        <v>0.2</v>
      </c>
      <c r="F127" s="42">
        <v>0.9</v>
      </c>
      <c r="G127" s="42">
        <v>0.9</v>
      </c>
      <c r="H127" s="25">
        <f t="shared" si="30"/>
        <v>0.16200000000000003</v>
      </c>
      <c r="I127" s="98">
        <f t="shared" ref="I127" si="34">0.55*H127*1000</f>
        <v>89.100000000000023</v>
      </c>
      <c r="J127" s="8"/>
    </row>
    <row r="128" spans="1:10" ht="17" customHeight="1" thickTop="1" x14ac:dyDescent="0.55000000000000004">
      <c r="A128" s="53" t="s">
        <v>45</v>
      </c>
      <c r="B128" s="39" t="s">
        <v>239</v>
      </c>
      <c r="C128" s="26">
        <v>1</v>
      </c>
      <c r="D128" s="26" t="s">
        <v>10</v>
      </c>
      <c r="E128" s="39">
        <v>1.03</v>
      </c>
      <c r="F128" s="39">
        <v>0.4</v>
      </c>
      <c r="G128" s="39">
        <v>1</v>
      </c>
      <c r="H128" s="27">
        <f>(E128*F128*G128)*C128</f>
        <v>0.41200000000000003</v>
      </c>
      <c r="I128" s="54">
        <f>1.13*H128*1000</f>
        <v>465.55999999999995</v>
      </c>
      <c r="J128" s="8"/>
    </row>
    <row r="129" spans="1:10" ht="17" customHeight="1" x14ac:dyDescent="0.55000000000000004">
      <c r="A129" s="48" t="s">
        <v>45</v>
      </c>
      <c r="B129" s="29" t="s">
        <v>16</v>
      </c>
      <c r="C129" s="28">
        <v>1</v>
      </c>
      <c r="D129" s="28" t="s">
        <v>14</v>
      </c>
      <c r="E129" s="29">
        <v>0.9</v>
      </c>
      <c r="F129" s="29">
        <v>0.36</v>
      </c>
      <c r="G129" s="29">
        <v>0.44</v>
      </c>
      <c r="H129" s="30">
        <f t="shared" ref="H129" si="35">(E129*F129*G129)*C129</f>
        <v>0.14255999999999999</v>
      </c>
      <c r="I129" s="40">
        <f>0.55*H129*1000</f>
        <v>78.408000000000001</v>
      </c>
      <c r="J129" s="8"/>
    </row>
    <row r="130" spans="1:10" ht="17" customHeight="1" x14ac:dyDescent="0.55000000000000004">
      <c r="A130" s="48" t="s">
        <v>45</v>
      </c>
      <c r="B130" s="29" t="s">
        <v>66</v>
      </c>
      <c r="C130" s="28">
        <v>5</v>
      </c>
      <c r="D130" s="28" t="s">
        <v>8</v>
      </c>
      <c r="E130" s="29">
        <v>0.43</v>
      </c>
      <c r="F130" s="29">
        <v>0.75</v>
      </c>
      <c r="G130" s="29">
        <v>0.75</v>
      </c>
      <c r="H130" s="30">
        <f>(E130*F130*G130)*C130</f>
        <v>1.2093750000000001</v>
      </c>
      <c r="I130" s="40">
        <f>0.35*H130*1000</f>
        <v>423.28125</v>
      </c>
      <c r="J130" s="8"/>
    </row>
    <row r="131" spans="1:10" ht="17" customHeight="1" x14ac:dyDescent="0.55000000000000004">
      <c r="A131" s="48" t="s">
        <v>45</v>
      </c>
      <c r="B131" s="29" t="s">
        <v>15</v>
      </c>
      <c r="C131" s="28">
        <v>1</v>
      </c>
      <c r="D131" s="28" t="s">
        <v>10</v>
      </c>
      <c r="E131" s="29">
        <v>1.35</v>
      </c>
      <c r="F131" s="29">
        <v>0.82</v>
      </c>
      <c r="G131" s="29">
        <v>0.15</v>
      </c>
      <c r="H131" s="30">
        <f t="shared" ref="H131:H134" si="36">(E131*F131*G131)*C131</f>
        <v>0.16605</v>
      </c>
      <c r="I131" s="40">
        <f>1.13*H131*1000</f>
        <v>187.63649999999998</v>
      </c>
      <c r="J131" s="8"/>
    </row>
    <row r="132" spans="1:10" ht="17" customHeight="1" x14ac:dyDescent="0.55000000000000004">
      <c r="A132" s="48" t="s">
        <v>45</v>
      </c>
      <c r="B132" s="29" t="s">
        <v>15</v>
      </c>
      <c r="C132" s="28">
        <v>1</v>
      </c>
      <c r="D132" s="28" t="s">
        <v>10</v>
      </c>
      <c r="E132" s="29">
        <v>1.45</v>
      </c>
      <c r="F132" s="29">
        <v>0.75</v>
      </c>
      <c r="G132" s="29">
        <v>0.18</v>
      </c>
      <c r="H132" s="30">
        <f t="shared" si="36"/>
        <v>0.19574999999999998</v>
      </c>
      <c r="I132" s="40">
        <f>1.13*H132*1000</f>
        <v>221.19749999999996</v>
      </c>
      <c r="J132" s="8"/>
    </row>
    <row r="133" spans="1:10" ht="17" customHeight="1" x14ac:dyDescent="0.55000000000000004">
      <c r="A133" s="48" t="s">
        <v>45</v>
      </c>
      <c r="B133" s="29" t="s">
        <v>240</v>
      </c>
      <c r="C133" s="28">
        <v>3</v>
      </c>
      <c r="D133" s="28" t="s">
        <v>14</v>
      </c>
      <c r="E133" s="29">
        <v>1.1200000000000001</v>
      </c>
      <c r="F133" s="29">
        <v>0.2</v>
      </c>
      <c r="G133" s="29">
        <v>1.5</v>
      </c>
      <c r="H133" s="30">
        <f t="shared" si="36"/>
        <v>1.0080000000000002</v>
      </c>
      <c r="I133" s="40">
        <f t="shared" ref="I133:I134" si="37">0.55*H133*1000</f>
        <v>554.4000000000002</v>
      </c>
      <c r="J133" s="8"/>
    </row>
    <row r="134" spans="1:10" ht="17" customHeight="1" x14ac:dyDescent="0.55000000000000004">
      <c r="A134" s="48" t="s">
        <v>45</v>
      </c>
      <c r="B134" s="29" t="s">
        <v>241</v>
      </c>
      <c r="C134" s="28">
        <v>8</v>
      </c>
      <c r="D134" s="28" t="s">
        <v>14</v>
      </c>
      <c r="E134" s="29">
        <v>1.9</v>
      </c>
      <c r="F134" s="29">
        <v>0.2</v>
      </c>
      <c r="G134" s="29">
        <v>1.5</v>
      </c>
      <c r="H134" s="30">
        <f t="shared" si="36"/>
        <v>4.5600000000000005</v>
      </c>
      <c r="I134" s="40">
        <f t="shared" si="37"/>
        <v>2508.0000000000005</v>
      </c>
      <c r="J134" s="8"/>
    </row>
    <row r="135" spans="1:10" ht="17" customHeight="1" x14ac:dyDescent="0.55000000000000004">
      <c r="A135" s="48" t="s">
        <v>45</v>
      </c>
      <c r="B135" s="29" t="s">
        <v>242</v>
      </c>
      <c r="C135" s="28">
        <v>1</v>
      </c>
      <c r="D135" s="28" t="s">
        <v>8</v>
      </c>
      <c r="E135" s="29">
        <v>7.0000000000000007E-2</v>
      </c>
      <c r="F135" s="29">
        <v>1.1499999999999999</v>
      </c>
      <c r="G135" s="29">
        <v>0.6</v>
      </c>
      <c r="H135" s="30">
        <f>(E135*F135*G135)*C135</f>
        <v>4.8300000000000003E-2</v>
      </c>
      <c r="I135" s="40">
        <f>0.35*H135*1000</f>
        <v>16.905000000000001</v>
      </c>
      <c r="J135" s="8"/>
    </row>
    <row r="136" spans="1:10" ht="17" customHeight="1" x14ac:dyDescent="0.55000000000000004">
      <c r="A136" s="48" t="s">
        <v>45</v>
      </c>
      <c r="B136" s="29" t="s">
        <v>243</v>
      </c>
      <c r="C136" s="28">
        <v>1</v>
      </c>
      <c r="D136" s="28" t="s">
        <v>10</v>
      </c>
      <c r="E136" s="29">
        <v>0.63</v>
      </c>
      <c r="F136" s="29">
        <v>0.6</v>
      </c>
      <c r="G136" s="29">
        <v>0.4</v>
      </c>
      <c r="H136" s="30">
        <f t="shared" ref="H136:H137" si="38">(E136*F136*G136)*C136</f>
        <v>0.1512</v>
      </c>
      <c r="I136" s="40">
        <f>1.13*H136*1000</f>
        <v>170.85599999999997</v>
      </c>
      <c r="J136" s="8"/>
    </row>
    <row r="137" spans="1:10" ht="17" customHeight="1" x14ac:dyDescent="0.55000000000000004">
      <c r="A137" s="48" t="s">
        <v>45</v>
      </c>
      <c r="B137" s="29" t="s">
        <v>57</v>
      </c>
      <c r="C137" s="28">
        <v>1</v>
      </c>
      <c r="D137" s="28" t="s">
        <v>10</v>
      </c>
      <c r="E137" s="29">
        <v>0.56999999999999995</v>
      </c>
      <c r="F137" s="29">
        <v>0.54</v>
      </c>
      <c r="G137" s="29">
        <v>0.54</v>
      </c>
      <c r="H137" s="30">
        <f t="shared" si="38"/>
        <v>0.16621200000000003</v>
      </c>
      <c r="I137" s="40">
        <f>1.13*H137*1000</f>
        <v>187.81956000000002</v>
      </c>
      <c r="J137" s="8"/>
    </row>
    <row r="138" spans="1:10" ht="17" customHeight="1" x14ac:dyDescent="0.55000000000000004">
      <c r="A138" s="48" t="s">
        <v>45</v>
      </c>
      <c r="B138" s="29" t="s">
        <v>24</v>
      </c>
      <c r="C138" s="28">
        <v>2</v>
      </c>
      <c r="D138" s="28" t="s">
        <v>8</v>
      </c>
      <c r="E138" s="29">
        <v>0.42</v>
      </c>
      <c r="F138" s="29">
        <v>0.42</v>
      </c>
      <c r="G138" s="29">
        <v>0.42</v>
      </c>
      <c r="H138" s="30">
        <f>(E138*F138*G138)*C138</f>
        <v>0.14817599999999997</v>
      </c>
      <c r="I138" s="40">
        <f>0.35*H138*1000</f>
        <v>51.861599999999989</v>
      </c>
      <c r="J138" s="8"/>
    </row>
    <row r="139" spans="1:10" ht="17" customHeight="1" x14ac:dyDescent="0.55000000000000004">
      <c r="A139" s="48" t="s">
        <v>45</v>
      </c>
      <c r="B139" s="29" t="s">
        <v>59</v>
      </c>
      <c r="C139" s="28">
        <v>1</v>
      </c>
      <c r="D139" s="28" t="s">
        <v>14</v>
      </c>
      <c r="E139" s="29">
        <v>0.06</v>
      </c>
      <c r="F139" s="29">
        <v>0.9</v>
      </c>
      <c r="G139" s="29">
        <v>1.8</v>
      </c>
      <c r="H139" s="30">
        <f t="shared" ref="H139:H141" si="39">(E139*F139*G139)*C139</f>
        <v>9.7199999999999995E-2</v>
      </c>
      <c r="I139" s="40">
        <f>0.55*H139*1000</f>
        <v>53.46</v>
      </c>
      <c r="J139" s="8"/>
    </row>
    <row r="140" spans="1:10" ht="17" customHeight="1" x14ac:dyDescent="0.55000000000000004">
      <c r="A140" s="48" t="s">
        <v>45</v>
      </c>
      <c r="B140" s="29" t="s">
        <v>244</v>
      </c>
      <c r="C140" s="28">
        <v>1</v>
      </c>
      <c r="D140" s="28" t="s">
        <v>14</v>
      </c>
      <c r="E140" s="29">
        <v>0.04</v>
      </c>
      <c r="F140" s="29">
        <v>0.6</v>
      </c>
      <c r="G140" s="29">
        <v>1.8</v>
      </c>
      <c r="H140" s="30">
        <f t="shared" si="39"/>
        <v>4.3200000000000002E-2</v>
      </c>
      <c r="I140" s="40">
        <f t="shared" ref="I140" si="40">0.55*H140*1000</f>
        <v>23.760000000000005</v>
      </c>
      <c r="J140" s="8"/>
    </row>
    <row r="141" spans="1:10" ht="17" customHeight="1" x14ac:dyDescent="0.55000000000000004">
      <c r="A141" s="48" t="s">
        <v>45</v>
      </c>
      <c r="B141" s="29" t="s">
        <v>60</v>
      </c>
      <c r="C141" s="28">
        <v>3</v>
      </c>
      <c r="D141" s="28" t="s">
        <v>14</v>
      </c>
      <c r="E141" s="29">
        <v>0.05</v>
      </c>
      <c r="F141" s="29">
        <v>0.37</v>
      </c>
      <c r="G141" s="29">
        <v>1.83</v>
      </c>
      <c r="H141" s="30">
        <f t="shared" si="39"/>
        <v>0.10156499999999999</v>
      </c>
      <c r="I141" s="40">
        <f>0.55*H141*1000</f>
        <v>55.860750000000003</v>
      </c>
      <c r="J141" s="8"/>
    </row>
    <row r="142" spans="1:10" ht="17" customHeight="1" x14ac:dyDescent="0.55000000000000004">
      <c r="A142" s="48" t="s">
        <v>45</v>
      </c>
      <c r="B142" s="29" t="s">
        <v>46</v>
      </c>
      <c r="C142" s="28">
        <v>1</v>
      </c>
      <c r="D142" s="28" t="s">
        <v>10</v>
      </c>
      <c r="E142" s="29">
        <v>1.8</v>
      </c>
      <c r="F142" s="29">
        <v>0.82</v>
      </c>
      <c r="G142" s="29">
        <v>0.02</v>
      </c>
      <c r="H142" s="30">
        <f t="shared" ref="H142:H153" si="41">(E142*F142*G142)*C142</f>
        <v>2.9520000000000001E-2</v>
      </c>
      <c r="I142" s="40">
        <f>1.13*H142*1000</f>
        <v>33.357599999999998</v>
      </c>
      <c r="J142" s="8"/>
    </row>
    <row r="143" spans="1:10" ht="17" customHeight="1" x14ac:dyDescent="0.55000000000000004">
      <c r="A143" s="48" t="s">
        <v>45</v>
      </c>
      <c r="B143" s="29" t="s">
        <v>245</v>
      </c>
      <c r="C143" s="28">
        <v>2</v>
      </c>
      <c r="D143" s="28" t="s">
        <v>10</v>
      </c>
      <c r="E143" s="29">
        <v>0.43</v>
      </c>
      <c r="F143" s="29">
        <v>0.32</v>
      </c>
      <c r="G143" s="29">
        <v>0.45</v>
      </c>
      <c r="H143" s="30">
        <f t="shared" si="41"/>
        <v>0.12384000000000001</v>
      </c>
      <c r="I143" s="40">
        <f t="shared" ref="I143:I148" si="42">1.13*H143*1000</f>
        <v>139.9392</v>
      </c>
      <c r="J143" s="8"/>
    </row>
    <row r="144" spans="1:10" ht="17" customHeight="1" x14ac:dyDescent="0.55000000000000004">
      <c r="A144" s="48" t="s">
        <v>45</v>
      </c>
      <c r="B144" s="29" t="s">
        <v>246</v>
      </c>
      <c r="C144" s="28">
        <v>3</v>
      </c>
      <c r="D144" s="28" t="s">
        <v>10</v>
      </c>
      <c r="E144" s="29">
        <v>1.4</v>
      </c>
      <c r="F144" s="29">
        <v>0.05</v>
      </c>
      <c r="G144" s="29">
        <v>0.05</v>
      </c>
      <c r="H144" s="30">
        <f t="shared" si="41"/>
        <v>1.0499999999999999E-2</v>
      </c>
      <c r="I144" s="40">
        <f t="shared" si="42"/>
        <v>11.864999999999997</v>
      </c>
      <c r="J144" s="8"/>
    </row>
    <row r="145" spans="1:10" ht="17" customHeight="1" x14ac:dyDescent="0.55000000000000004">
      <c r="A145" s="48" t="s">
        <v>45</v>
      </c>
      <c r="B145" s="29" t="s">
        <v>247</v>
      </c>
      <c r="C145" s="28">
        <v>1</v>
      </c>
      <c r="D145" s="28" t="s">
        <v>10</v>
      </c>
      <c r="E145" s="29">
        <v>0.2</v>
      </c>
      <c r="F145" s="29">
        <v>0.5</v>
      </c>
      <c r="G145" s="29">
        <v>0.5</v>
      </c>
      <c r="H145" s="30">
        <f t="shared" si="41"/>
        <v>0.05</v>
      </c>
      <c r="I145" s="40">
        <f>1.13*H145*1000</f>
        <v>56.499999999999993</v>
      </c>
      <c r="J145" s="8"/>
    </row>
    <row r="146" spans="1:10" ht="17" customHeight="1" x14ac:dyDescent="0.55000000000000004">
      <c r="A146" s="48" t="s">
        <v>45</v>
      </c>
      <c r="B146" s="109" t="s">
        <v>358</v>
      </c>
      <c r="C146" s="110">
        <v>1</v>
      </c>
      <c r="D146" s="110" t="s">
        <v>10</v>
      </c>
      <c r="E146" s="109">
        <v>0.02</v>
      </c>
      <c r="F146" s="109">
        <v>1.6</v>
      </c>
      <c r="G146" s="109">
        <v>0.9</v>
      </c>
      <c r="H146" s="30">
        <f t="shared" si="41"/>
        <v>2.8800000000000003E-2</v>
      </c>
      <c r="I146" s="40">
        <f t="shared" si="42"/>
        <v>32.543999999999997</v>
      </c>
      <c r="J146" s="8"/>
    </row>
    <row r="147" spans="1:10" ht="17" customHeight="1" x14ac:dyDescent="0.55000000000000004">
      <c r="A147" s="48" t="s">
        <v>45</v>
      </c>
      <c r="B147" s="109" t="s">
        <v>359</v>
      </c>
      <c r="C147" s="110">
        <v>1</v>
      </c>
      <c r="D147" s="110" t="s">
        <v>14</v>
      </c>
      <c r="E147" s="109">
        <v>0.9</v>
      </c>
      <c r="F147" s="109">
        <v>0.43</v>
      </c>
      <c r="G147" s="109">
        <v>0.36</v>
      </c>
      <c r="H147" s="30">
        <f t="shared" si="41"/>
        <v>0.13932</v>
      </c>
      <c r="I147" s="40">
        <f>0.55*H147*1000</f>
        <v>76.626000000000005</v>
      </c>
      <c r="J147" s="8"/>
    </row>
    <row r="148" spans="1:10" ht="17" customHeight="1" thickBot="1" x14ac:dyDescent="0.6">
      <c r="A148" s="49" t="s">
        <v>45</v>
      </c>
      <c r="B148" s="32" t="s">
        <v>248</v>
      </c>
      <c r="C148" s="31">
        <v>1</v>
      </c>
      <c r="D148" s="31" t="s">
        <v>10</v>
      </c>
      <c r="E148" s="32">
        <v>0.5</v>
      </c>
      <c r="F148" s="32">
        <v>2.5499999999999998</v>
      </c>
      <c r="G148" s="32">
        <v>0.45</v>
      </c>
      <c r="H148" s="33">
        <f t="shared" si="41"/>
        <v>0.57374999999999998</v>
      </c>
      <c r="I148" s="66">
        <f t="shared" si="42"/>
        <v>648.33749999999986</v>
      </c>
      <c r="J148" s="8"/>
    </row>
    <row r="149" spans="1:10" ht="17" customHeight="1" thickTop="1" x14ac:dyDescent="0.55000000000000004">
      <c r="A149" s="50" t="s">
        <v>48</v>
      </c>
      <c r="B149" s="46" t="s">
        <v>58</v>
      </c>
      <c r="C149" s="37">
        <v>1</v>
      </c>
      <c r="D149" s="37" t="s">
        <v>10</v>
      </c>
      <c r="E149" s="46">
        <v>1.3</v>
      </c>
      <c r="F149" s="46">
        <v>0.37</v>
      </c>
      <c r="G149" s="46">
        <v>0.53</v>
      </c>
      <c r="H149" s="20">
        <f t="shared" si="41"/>
        <v>0.25492999999999999</v>
      </c>
      <c r="I149" s="96">
        <f>1.13*H149*1000</f>
        <v>288.07089999999994</v>
      </c>
      <c r="J149" s="8"/>
    </row>
    <row r="150" spans="1:10" ht="17" customHeight="1" x14ac:dyDescent="0.55000000000000004">
      <c r="A150" s="51" t="s">
        <v>48</v>
      </c>
      <c r="B150" s="35" t="s">
        <v>16</v>
      </c>
      <c r="C150" s="34">
        <v>1</v>
      </c>
      <c r="D150" s="34" t="s">
        <v>14</v>
      </c>
      <c r="E150" s="35">
        <v>0.9</v>
      </c>
      <c r="F150" s="35">
        <v>0.36</v>
      </c>
      <c r="G150" s="35">
        <v>0.43</v>
      </c>
      <c r="H150" s="23">
        <f t="shared" si="41"/>
        <v>0.13932</v>
      </c>
      <c r="I150" s="80">
        <f>0.55*H150*1000</f>
        <v>76.626000000000005</v>
      </c>
      <c r="J150" s="8"/>
    </row>
    <row r="151" spans="1:10" ht="17" customHeight="1" x14ac:dyDescent="0.55000000000000004">
      <c r="A151" s="51" t="s">
        <v>48</v>
      </c>
      <c r="B151" s="35" t="s">
        <v>74</v>
      </c>
      <c r="C151" s="34">
        <v>1</v>
      </c>
      <c r="D151" s="34" t="s">
        <v>14</v>
      </c>
      <c r="E151" s="35">
        <v>0.8</v>
      </c>
      <c r="F151" s="35">
        <v>0.47</v>
      </c>
      <c r="G151" s="35">
        <v>0.4</v>
      </c>
      <c r="H151" s="23">
        <f t="shared" si="41"/>
        <v>0.15040000000000001</v>
      </c>
      <c r="I151" s="80">
        <f>0.55*H151*1000</f>
        <v>82.720000000000013</v>
      </c>
      <c r="J151" s="8"/>
    </row>
    <row r="152" spans="1:10" ht="17" customHeight="1" x14ac:dyDescent="0.55000000000000004">
      <c r="A152" s="51" t="s">
        <v>48</v>
      </c>
      <c r="B152" s="35" t="s">
        <v>13</v>
      </c>
      <c r="C152" s="34">
        <v>1</v>
      </c>
      <c r="D152" s="34" t="s">
        <v>14</v>
      </c>
      <c r="E152" s="35">
        <v>0.9</v>
      </c>
      <c r="F152" s="35">
        <v>0.9</v>
      </c>
      <c r="G152" s="35">
        <v>0.3</v>
      </c>
      <c r="H152" s="23">
        <f t="shared" si="41"/>
        <v>0.24299999999999999</v>
      </c>
      <c r="I152" s="80">
        <f>0.55*H152*1000</f>
        <v>133.65</v>
      </c>
      <c r="J152" s="8"/>
    </row>
    <row r="153" spans="1:10" ht="17" customHeight="1" x14ac:dyDescent="0.55000000000000004">
      <c r="A153" s="51" t="s">
        <v>48</v>
      </c>
      <c r="B153" s="35" t="s">
        <v>74</v>
      </c>
      <c r="C153" s="34">
        <v>5</v>
      </c>
      <c r="D153" s="34" t="s">
        <v>14</v>
      </c>
      <c r="E153" s="35">
        <v>0.9</v>
      </c>
      <c r="F153" s="35">
        <v>0.6</v>
      </c>
      <c r="G153" s="35">
        <v>0.41</v>
      </c>
      <c r="H153" s="23">
        <f t="shared" si="41"/>
        <v>1.107</v>
      </c>
      <c r="I153" s="80">
        <f>0.55*H153*1000</f>
        <v>608.85</v>
      </c>
      <c r="J153" s="8"/>
    </row>
    <row r="154" spans="1:10" ht="17" customHeight="1" x14ac:dyDescent="0.55000000000000004">
      <c r="A154" s="51" t="s">
        <v>48</v>
      </c>
      <c r="B154" s="35" t="s">
        <v>249</v>
      </c>
      <c r="C154" s="34">
        <v>4</v>
      </c>
      <c r="D154" s="34" t="s">
        <v>8</v>
      </c>
      <c r="E154" s="35">
        <v>0.23</v>
      </c>
      <c r="F154" s="35">
        <v>0.7</v>
      </c>
      <c r="G154" s="35">
        <v>0.42</v>
      </c>
      <c r="H154" s="23">
        <f t="shared" ref="H154:H155" si="43">(E154*F154*G154)*C154</f>
        <v>0.27048</v>
      </c>
      <c r="I154" s="80">
        <f>0.35*H154*1000</f>
        <v>94.667999999999992</v>
      </c>
      <c r="J154" s="8"/>
    </row>
    <row r="155" spans="1:10" ht="17" customHeight="1" x14ac:dyDescent="0.55000000000000004">
      <c r="A155" s="51" t="s">
        <v>48</v>
      </c>
      <c r="B155" s="35" t="s">
        <v>249</v>
      </c>
      <c r="C155" s="34">
        <v>3</v>
      </c>
      <c r="D155" s="34" t="s">
        <v>8</v>
      </c>
      <c r="E155" s="35">
        <v>0.2</v>
      </c>
      <c r="F155" s="35">
        <v>0.42</v>
      </c>
      <c r="G155" s="35">
        <v>0.42</v>
      </c>
      <c r="H155" s="23">
        <f t="shared" si="43"/>
        <v>0.10583999999999999</v>
      </c>
      <c r="I155" s="80">
        <f>0.35*H155*1000</f>
        <v>37.043999999999997</v>
      </c>
      <c r="J155" s="8"/>
    </row>
    <row r="156" spans="1:10" ht="17" customHeight="1" x14ac:dyDescent="0.55000000000000004">
      <c r="A156" s="51" t="s">
        <v>48</v>
      </c>
      <c r="B156" s="35" t="s">
        <v>25</v>
      </c>
      <c r="C156" s="34">
        <v>8</v>
      </c>
      <c r="D156" s="34" t="s">
        <v>10</v>
      </c>
      <c r="E156" s="35">
        <v>7.0000000000000007E-2</v>
      </c>
      <c r="F156" s="35">
        <v>1.2</v>
      </c>
      <c r="G156" s="35">
        <v>0.6</v>
      </c>
      <c r="H156" s="23">
        <f>(E156*F156*G156)*C156</f>
        <v>0.4032</v>
      </c>
      <c r="I156" s="80">
        <f>1.13*H156*1000</f>
        <v>455.61599999999999</v>
      </c>
      <c r="J156" s="8"/>
    </row>
    <row r="157" spans="1:10" ht="17" customHeight="1" x14ac:dyDescent="0.55000000000000004">
      <c r="A157" s="51" t="s">
        <v>48</v>
      </c>
      <c r="B157" s="35" t="s">
        <v>21</v>
      </c>
      <c r="C157" s="34">
        <v>1</v>
      </c>
      <c r="D157" s="34" t="s">
        <v>8</v>
      </c>
      <c r="E157" s="35">
        <v>0.4</v>
      </c>
      <c r="F157" s="35">
        <v>0.28000000000000003</v>
      </c>
      <c r="G157" s="35">
        <v>0.28000000000000003</v>
      </c>
      <c r="H157" s="23">
        <f t="shared" ref="H157:H159" si="44">(E157*F157*G157)*C157</f>
        <v>3.1360000000000006E-2</v>
      </c>
      <c r="I157" s="80">
        <f>0.35*H157*1000</f>
        <v>10.976000000000001</v>
      </c>
      <c r="J157" s="8"/>
    </row>
    <row r="158" spans="1:10" ht="17" customHeight="1" x14ac:dyDescent="0.55000000000000004">
      <c r="A158" s="51" t="s">
        <v>48</v>
      </c>
      <c r="B158" s="35" t="s">
        <v>250</v>
      </c>
      <c r="C158" s="34">
        <v>1</v>
      </c>
      <c r="D158" s="34" t="s">
        <v>8</v>
      </c>
      <c r="E158" s="35">
        <v>0.4</v>
      </c>
      <c r="F158" s="35">
        <v>1.9</v>
      </c>
      <c r="G158" s="35">
        <v>1.35</v>
      </c>
      <c r="H158" s="23">
        <f t="shared" si="44"/>
        <v>1.026</v>
      </c>
      <c r="I158" s="80">
        <f>0.35*H158*1000</f>
        <v>359.09999999999997</v>
      </c>
      <c r="J158" s="8"/>
    </row>
    <row r="159" spans="1:10" ht="17" customHeight="1" x14ac:dyDescent="0.55000000000000004">
      <c r="A159" s="51" t="s">
        <v>48</v>
      </c>
      <c r="B159" s="35" t="s">
        <v>251</v>
      </c>
      <c r="C159" s="34">
        <v>1</v>
      </c>
      <c r="D159" s="34" t="s">
        <v>262</v>
      </c>
      <c r="E159" s="35">
        <v>0.3</v>
      </c>
      <c r="F159" s="35">
        <v>0.5</v>
      </c>
      <c r="G159" s="35">
        <v>0.36</v>
      </c>
      <c r="H159" s="23">
        <f t="shared" si="44"/>
        <v>5.3999999999999999E-2</v>
      </c>
      <c r="I159" s="80">
        <f>0.35*H159*1000</f>
        <v>18.899999999999999</v>
      </c>
      <c r="J159" s="8"/>
    </row>
    <row r="160" spans="1:10" ht="17" customHeight="1" x14ac:dyDescent="0.55000000000000004">
      <c r="A160" s="51" t="s">
        <v>48</v>
      </c>
      <c r="B160" s="35" t="s">
        <v>252</v>
      </c>
      <c r="C160" s="34">
        <v>2</v>
      </c>
      <c r="D160" s="34" t="s">
        <v>10</v>
      </c>
      <c r="E160" s="35">
        <v>0.2</v>
      </c>
      <c r="F160" s="35">
        <v>1.1599999999999999</v>
      </c>
      <c r="G160" s="35">
        <v>0.21</v>
      </c>
      <c r="H160" s="23">
        <f>(E160*F160*G160)*C160</f>
        <v>9.7439999999999985E-2</v>
      </c>
      <c r="I160" s="80">
        <f>1.13*H160*1000</f>
        <v>110.10719999999998</v>
      </c>
      <c r="J160" s="8"/>
    </row>
    <row r="161" spans="1:10" ht="17" customHeight="1" x14ac:dyDescent="0.55000000000000004">
      <c r="A161" s="51" t="s">
        <v>48</v>
      </c>
      <c r="B161" s="35" t="s">
        <v>253</v>
      </c>
      <c r="C161" s="34">
        <v>14</v>
      </c>
      <c r="D161" s="34" t="s">
        <v>20</v>
      </c>
      <c r="E161" s="35">
        <v>0.1</v>
      </c>
      <c r="F161" s="35">
        <v>0.38</v>
      </c>
      <c r="G161" s="35">
        <v>0.19</v>
      </c>
      <c r="H161" s="30">
        <f t="shared" ref="H161:H162" si="45">(E161*F161*G161)*C161</f>
        <v>0.10108000000000002</v>
      </c>
      <c r="I161" s="80">
        <f>1*H161*1000</f>
        <v>101.08000000000001</v>
      </c>
      <c r="J161" s="8"/>
    </row>
    <row r="162" spans="1:10" ht="17" customHeight="1" x14ac:dyDescent="0.55000000000000004">
      <c r="A162" s="51" t="s">
        <v>48</v>
      </c>
      <c r="B162" s="35" t="s">
        <v>19</v>
      </c>
      <c r="C162" s="34">
        <v>4</v>
      </c>
      <c r="D162" s="34" t="s">
        <v>14</v>
      </c>
      <c r="E162" s="35">
        <v>0.82</v>
      </c>
      <c r="F162" s="35">
        <v>0.95</v>
      </c>
      <c r="G162" s="35">
        <v>0.4</v>
      </c>
      <c r="H162" s="23">
        <f t="shared" si="45"/>
        <v>1.2464</v>
      </c>
      <c r="I162" s="80">
        <f>0.55*H162*1000</f>
        <v>685.52</v>
      </c>
      <c r="J162" s="8"/>
    </row>
    <row r="163" spans="1:10" ht="17" customHeight="1" x14ac:dyDescent="0.55000000000000004">
      <c r="A163" s="51" t="s">
        <v>48</v>
      </c>
      <c r="B163" s="35" t="s">
        <v>254</v>
      </c>
      <c r="C163" s="34">
        <v>1</v>
      </c>
      <c r="D163" s="34" t="s">
        <v>10</v>
      </c>
      <c r="E163" s="35">
        <v>0.45</v>
      </c>
      <c r="F163" s="35">
        <v>1.1499999999999999</v>
      </c>
      <c r="G163" s="35">
        <v>0.02</v>
      </c>
      <c r="H163" s="23">
        <f>(E163*F163*G163)*C163</f>
        <v>1.035E-2</v>
      </c>
      <c r="I163" s="80">
        <f>1.13*H163*1000</f>
        <v>11.695499999999999</v>
      </c>
      <c r="J163" s="8"/>
    </row>
    <row r="164" spans="1:10" ht="17" customHeight="1" x14ac:dyDescent="0.55000000000000004">
      <c r="A164" s="51" t="s">
        <v>48</v>
      </c>
      <c r="B164" s="35" t="s">
        <v>255</v>
      </c>
      <c r="C164" s="34">
        <v>1</v>
      </c>
      <c r="D164" s="34" t="s">
        <v>14</v>
      </c>
      <c r="E164" s="35">
        <v>0.5</v>
      </c>
      <c r="F164" s="35">
        <v>0.7</v>
      </c>
      <c r="G164" s="35">
        <v>0.4</v>
      </c>
      <c r="H164" s="23">
        <f t="shared" ref="H164:H165" si="46">(E164*F164*G164)*C164</f>
        <v>0.13999999999999999</v>
      </c>
      <c r="I164" s="80">
        <f>0.55*H164*1000</f>
        <v>77</v>
      </c>
      <c r="J164" s="8"/>
    </row>
    <row r="165" spans="1:10" ht="17" customHeight="1" x14ac:dyDescent="0.55000000000000004">
      <c r="A165" s="51" t="s">
        <v>48</v>
      </c>
      <c r="B165" s="35" t="s">
        <v>256</v>
      </c>
      <c r="C165" s="34">
        <v>1</v>
      </c>
      <c r="D165" s="34" t="s">
        <v>14</v>
      </c>
      <c r="E165" s="35">
        <v>0.83</v>
      </c>
      <c r="F165" s="35">
        <v>0.57999999999999996</v>
      </c>
      <c r="G165" s="35">
        <v>0.09</v>
      </c>
      <c r="H165" s="23">
        <f t="shared" si="46"/>
        <v>4.332599999999999E-2</v>
      </c>
      <c r="I165" s="80">
        <f>0.55*H165*1000</f>
        <v>23.829299999999996</v>
      </c>
      <c r="J165" s="8"/>
    </row>
    <row r="166" spans="1:10" ht="17" customHeight="1" x14ac:dyDescent="0.55000000000000004">
      <c r="A166" s="51" t="s">
        <v>48</v>
      </c>
      <c r="B166" s="35" t="s">
        <v>257</v>
      </c>
      <c r="C166" s="34">
        <v>1</v>
      </c>
      <c r="D166" s="34" t="s">
        <v>10</v>
      </c>
      <c r="E166" s="35">
        <v>1.52</v>
      </c>
      <c r="F166" s="35">
        <v>0.4</v>
      </c>
      <c r="G166" s="35">
        <v>0.56000000000000005</v>
      </c>
      <c r="H166" s="23">
        <f t="shared" ref="H166:H168" si="47">(E166*F166*G166)*C166</f>
        <v>0.34048000000000006</v>
      </c>
      <c r="I166" s="80">
        <f>1.13*H166*1000</f>
        <v>384.74240000000003</v>
      </c>
      <c r="J166" s="8"/>
    </row>
    <row r="167" spans="1:10" ht="17" customHeight="1" x14ac:dyDescent="0.55000000000000004">
      <c r="A167" s="51" t="s">
        <v>48</v>
      </c>
      <c r="B167" s="35" t="s">
        <v>258</v>
      </c>
      <c r="C167" s="44">
        <v>1</v>
      </c>
      <c r="D167" s="34" t="s">
        <v>10</v>
      </c>
      <c r="E167" s="35">
        <v>7.0000000000000007E-2</v>
      </c>
      <c r="F167" s="35">
        <v>2.1</v>
      </c>
      <c r="G167" s="35">
        <v>0.17</v>
      </c>
      <c r="H167" s="23">
        <f t="shared" si="47"/>
        <v>2.4990000000000005E-2</v>
      </c>
      <c r="I167" s="80">
        <f>1.13*H167*1000</f>
        <v>28.238700000000001</v>
      </c>
      <c r="J167" s="8"/>
    </row>
    <row r="168" spans="1:10" ht="17" customHeight="1" x14ac:dyDescent="0.55000000000000004">
      <c r="A168" s="51" t="s">
        <v>48</v>
      </c>
      <c r="B168" s="35" t="s">
        <v>67</v>
      </c>
      <c r="C168" s="44">
        <v>1</v>
      </c>
      <c r="D168" s="34" t="s">
        <v>10</v>
      </c>
      <c r="E168" s="35">
        <v>1.75</v>
      </c>
      <c r="F168" s="35">
        <v>0.46</v>
      </c>
      <c r="G168" s="35">
        <v>0.52</v>
      </c>
      <c r="H168" s="23">
        <f t="shared" si="47"/>
        <v>0.41860000000000003</v>
      </c>
      <c r="I168" s="80">
        <f>1.13*H168*1000</f>
        <v>473.01799999999997</v>
      </c>
      <c r="J168" s="8"/>
    </row>
    <row r="169" spans="1:10" ht="17" customHeight="1" x14ac:dyDescent="0.55000000000000004">
      <c r="A169" s="51" t="s">
        <v>48</v>
      </c>
      <c r="B169" s="35" t="s">
        <v>259</v>
      </c>
      <c r="C169" s="44">
        <v>1</v>
      </c>
      <c r="D169" s="34" t="s">
        <v>8</v>
      </c>
      <c r="E169" s="35">
        <v>1.1000000000000001</v>
      </c>
      <c r="F169" s="35">
        <v>0.3</v>
      </c>
      <c r="G169" s="35">
        <v>0.12</v>
      </c>
      <c r="H169" s="23">
        <f>(E169*F169*G169)*C169</f>
        <v>3.9600000000000003E-2</v>
      </c>
      <c r="I169" s="82">
        <f>0.35*H169*1000</f>
        <v>13.860000000000001</v>
      </c>
      <c r="J169" s="8"/>
    </row>
    <row r="170" spans="1:10" ht="17" customHeight="1" x14ac:dyDescent="0.55000000000000004">
      <c r="A170" s="51" t="s">
        <v>48</v>
      </c>
      <c r="B170" s="35" t="s">
        <v>260</v>
      </c>
      <c r="C170" s="44">
        <v>2</v>
      </c>
      <c r="D170" s="34" t="s">
        <v>14</v>
      </c>
      <c r="E170" s="35">
        <v>0.11</v>
      </c>
      <c r="F170" s="35">
        <v>0.44</v>
      </c>
      <c r="G170" s="35">
        <v>0.22</v>
      </c>
      <c r="H170" s="23">
        <f t="shared" ref="H170" si="48">(E170*F170*G170)*C170</f>
        <v>2.1295999999999999E-2</v>
      </c>
      <c r="I170" s="80">
        <f>0.55*H170*1000</f>
        <v>11.712800000000001</v>
      </c>
      <c r="J170" s="8"/>
    </row>
    <row r="171" spans="1:10" ht="17" customHeight="1" x14ac:dyDescent="0.55000000000000004">
      <c r="A171" s="51" t="s">
        <v>48</v>
      </c>
      <c r="B171" s="35" t="s">
        <v>261</v>
      </c>
      <c r="C171" s="44">
        <v>4</v>
      </c>
      <c r="D171" s="34" t="s">
        <v>10</v>
      </c>
      <c r="E171" s="35">
        <v>0.13</v>
      </c>
      <c r="F171" s="35">
        <v>1.7</v>
      </c>
      <c r="G171" s="35">
        <v>0.18</v>
      </c>
      <c r="H171" s="23">
        <f>(E171*F171*G171)*C171</f>
        <v>0.15911999999999998</v>
      </c>
      <c r="I171" s="80">
        <f>1.13*H171*1000</f>
        <v>179.80559999999994</v>
      </c>
      <c r="J171" s="8"/>
    </row>
    <row r="172" spans="1:10" ht="17" customHeight="1" x14ac:dyDescent="0.55000000000000004">
      <c r="A172" s="51" t="s">
        <v>48</v>
      </c>
      <c r="B172" s="35" t="s">
        <v>25</v>
      </c>
      <c r="C172" s="44">
        <v>1</v>
      </c>
      <c r="D172" s="34" t="s">
        <v>14</v>
      </c>
      <c r="E172" s="35">
        <v>7.0000000000000007E-2</v>
      </c>
      <c r="F172" s="35">
        <v>0.8</v>
      </c>
      <c r="G172" s="35">
        <v>0.57999999999999996</v>
      </c>
      <c r="H172" s="23">
        <f t="shared" ref="H172" si="49">(E172*F172*G172)*C172</f>
        <v>3.2480000000000002E-2</v>
      </c>
      <c r="I172" s="80">
        <f>0.55*H172*1000</f>
        <v>17.864000000000001</v>
      </c>
      <c r="J172" s="8"/>
    </row>
    <row r="173" spans="1:10" ht="17" customHeight="1" thickBot="1" x14ac:dyDescent="0.6">
      <c r="A173" s="52" t="s">
        <v>48</v>
      </c>
      <c r="B173" s="42" t="s">
        <v>169</v>
      </c>
      <c r="C173" s="45">
        <v>1</v>
      </c>
      <c r="D173" s="38" t="s">
        <v>10</v>
      </c>
      <c r="E173" s="42">
        <v>1</v>
      </c>
      <c r="F173" s="42">
        <v>0.76</v>
      </c>
      <c r="G173" s="42">
        <v>0.72</v>
      </c>
      <c r="H173" s="25">
        <f>(E173*F173*G173)*C173</f>
        <v>0.54720000000000002</v>
      </c>
      <c r="I173" s="98">
        <f>1.13*H173*1000</f>
        <v>618.33600000000001</v>
      </c>
      <c r="J173" s="8"/>
    </row>
    <row r="174" spans="1:10" ht="17" customHeight="1" thickTop="1" x14ac:dyDescent="0.55000000000000004">
      <c r="A174" s="53" t="s">
        <v>51</v>
      </c>
      <c r="B174" s="39" t="s">
        <v>74</v>
      </c>
      <c r="C174" s="26">
        <v>2</v>
      </c>
      <c r="D174" s="26" t="s">
        <v>14</v>
      </c>
      <c r="E174" s="39">
        <v>0.83</v>
      </c>
      <c r="F174" s="39">
        <v>1.18</v>
      </c>
      <c r="G174" s="39">
        <v>0.41</v>
      </c>
      <c r="H174" s="27">
        <f t="shared" ref="H174" si="50">(E174*F174*G174)*C174</f>
        <v>0.80310799999999993</v>
      </c>
      <c r="I174" s="54">
        <f t="shared" ref="I174" si="51">0.55*H174*1000</f>
        <v>441.70939999999996</v>
      </c>
      <c r="J174" s="8"/>
    </row>
    <row r="175" spans="1:10" ht="17" customHeight="1" x14ac:dyDescent="0.55000000000000004">
      <c r="A175" s="48" t="s">
        <v>51</v>
      </c>
      <c r="B175" s="29" t="s">
        <v>263</v>
      </c>
      <c r="C175" s="28">
        <v>1</v>
      </c>
      <c r="D175" s="28" t="s">
        <v>10</v>
      </c>
      <c r="E175" s="29">
        <v>0.93</v>
      </c>
      <c r="F175" s="29">
        <v>1.1499999999999999</v>
      </c>
      <c r="G175" s="29">
        <v>0.1</v>
      </c>
      <c r="H175" s="30">
        <f>(E175*F175*G175)*C175</f>
        <v>0.10694999999999999</v>
      </c>
      <c r="I175" s="40">
        <f t="shared" ref="I175" si="52">1.13*H175*1000</f>
        <v>120.85349999999997</v>
      </c>
      <c r="J175" s="8"/>
    </row>
    <row r="176" spans="1:10" ht="17" customHeight="1" x14ac:dyDescent="0.55000000000000004">
      <c r="A176" s="48" t="s">
        <v>51</v>
      </c>
      <c r="B176" s="29" t="s">
        <v>235</v>
      </c>
      <c r="C176" s="28">
        <v>1</v>
      </c>
      <c r="D176" s="28" t="s">
        <v>8</v>
      </c>
      <c r="E176" s="29">
        <v>0.72</v>
      </c>
      <c r="F176" s="29">
        <v>0.25</v>
      </c>
      <c r="G176" s="29">
        <v>0.27</v>
      </c>
      <c r="H176" s="30">
        <f>(E176*F176*G176)*C176</f>
        <v>4.8600000000000004E-2</v>
      </c>
      <c r="I176" s="40">
        <f>0.35*H176*1000</f>
        <v>17.010000000000002</v>
      </c>
      <c r="J176" s="8"/>
    </row>
    <row r="177" spans="1:10" ht="17" customHeight="1" x14ac:dyDescent="0.55000000000000004">
      <c r="A177" s="48" t="s">
        <v>51</v>
      </c>
      <c r="B177" s="29" t="s">
        <v>11</v>
      </c>
      <c r="C177" s="28">
        <v>1</v>
      </c>
      <c r="D177" s="28" t="s">
        <v>10</v>
      </c>
      <c r="E177" s="29">
        <v>1</v>
      </c>
      <c r="F177" s="29">
        <v>0.75</v>
      </c>
      <c r="G177" s="29">
        <v>1.1000000000000001</v>
      </c>
      <c r="H177" s="30">
        <f t="shared" ref="H177:H187" si="53">(E177*F177*G177)*C177</f>
        <v>0.82500000000000007</v>
      </c>
      <c r="I177" s="40">
        <f t="shared" ref="I177:I181" si="54">1.13*H177*1000</f>
        <v>932.25</v>
      </c>
      <c r="J177" s="8"/>
    </row>
    <row r="178" spans="1:10" ht="17" customHeight="1" x14ac:dyDescent="0.55000000000000004">
      <c r="A178" s="48" t="s">
        <v>51</v>
      </c>
      <c r="B178" s="29" t="s">
        <v>148</v>
      </c>
      <c r="C178" s="28">
        <v>8</v>
      </c>
      <c r="D178" s="28" t="s">
        <v>10</v>
      </c>
      <c r="E178" s="29">
        <v>0.65</v>
      </c>
      <c r="F178" s="29">
        <v>0.6</v>
      </c>
      <c r="G178" s="29">
        <v>0.37</v>
      </c>
      <c r="H178" s="30">
        <f t="shared" si="53"/>
        <v>1.1544000000000001</v>
      </c>
      <c r="I178" s="40">
        <f t="shared" si="54"/>
        <v>1304.472</v>
      </c>
      <c r="J178" s="8"/>
    </row>
    <row r="179" spans="1:10" ht="17" customHeight="1" x14ac:dyDescent="0.55000000000000004">
      <c r="A179" s="48" t="s">
        <v>51</v>
      </c>
      <c r="B179" s="29" t="s">
        <v>148</v>
      </c>
      <c r="C179" s="28">
        <v>2</v>
      </c>
      <c r="D179" s="28" t="s">
        <v>10</v>
      </c>
      <c r="E179" s="29">
        <v>0.63</v>
      </c>
      <c r="F179" s="29">
        <v>0.78</v>
      </c>
      <c r="G179" s="29">
        <v>0.4</v>
      </c>
      <c r="H179" s="30">
        <f t="shared" si="53"/>
        <v>0.39312000000000002</v>
      </c>
      <c r="I179" s="40">
        <f t="shared" si="54"/>
        <v>444.22559999999999</v>
      </c>
      <c r="J179" s="8"/>
    </row>
    <row r="180" spans="1:10" ht="17" customHeight="1" x14ac:dyDescent="0.55000000000000004">
      <c r="A180" s="48" t="s">
        <v>51</v>
      </c>
      <c r="B180" s="29" t="s">
        <v>58</v>
      </c>
      <c r="C180" s="28">
        <v>1</v>
      </c>
      <c r="D180" s="28" t="s">
        <v>10</v>
      </c>
      <c r="E180" s="29">
        <v>1.3</v>
      </c>
      <c r="F180" s="29">
        <v>0.5</v>
      </c>
      <c r="G180" s="29">
        <v>0.33</v>
      </c>
      <c r="H180" s="30">
        <f t="shared" si="53"/>
        <v>0.21450000000000002</v>
      </c>
      <c r="I180" s="40">
        <f t="shared" si="54"/>
        <v>242.38500000000002</v>
      </c>
      <c r="J180" s="8"/>
    </row>
    <row r="181" spans="1:10" ht="17" customHeight="1" thickBot="1" x14ac:dyDescent="0.6">
      <c r="A181" s="49" t="s">
        <v>51</v>
      </c>
      <c r="B181" s="32" t="s">
        <v>58</v>
      </c>
      <c r="C181" s="31">
        <v>1</v>
      </c>
      <c r="D181" s="31" t="s">
        <v>10</v>
      </c>
      <c r="E181" s="32">
        <v>0.15</v>
      </c>
      <c r="F181" s="32">
        <v>0.52</v>
      </c>
      <c r="G181" s="32">
        <v>0.3</v>
      </c>
      <c r="H181" s="33">
        <f t="shared" si="53"/>
        <v>2.3400000000000001E-2</v>
      </c>
      <c r="I181" s="66">
        <f t="shared" si="54"/>
        <v>26.441999999999997</v>
      </c>
      <c r="J181" s="8"/>
    </row>
    <row r="182" spans="1:10" ht="17" customHeight="1" thickTop="1" x14ac:dyDescent="0.55000000000000004">
      <c r="A182" s="50" t="s">
        <v>52</v>
      </c>
      <c r="B182" s="46" t="s">
        <v>9</v>
      </c>
      <c r="C182" s="37">
        <v>2</v>
      </c>
      <c r="D182" s="37" t="s">
        <v>10</v>
      </c>
      <c r="E182" s="46">
        <v>0.5</v>
      </c>
      <c r="F182" s="46">
        <v>0.5</v>
      </c>
      <c r="G182" s="46">
        <v>0.64</v>
      </c>
      <c r="H182" s="20">
        <f t="shared" si="53"/>
        <v>0.32</v>
      </c>
      <c r="I182" s="96">
        <f>1.13*H182*1000</f>
        <v>361.59999999999997</v>
      </c>
      <c r="J182" s="8"/>
    </row>
    <row r="183" spans="1:10" ht="17" customHeight="1" x14ac:dyDescent="0.55000000000000004">
      <c r="A183" s="51" t="s">
        <v>52</v>
      </c>
      <c r="B183" s="35" t="s">
        <v>103</v>
      </c>
      <c r="C183" s="34">
        <v>1</v>
      </c>
      <c r="D183" s="34" t="s">
        <v>10</v>
      </c>
      <c r="E183" s="35">
        <v>0.7</v>
      </c>
      <c r="F183" s="35">
        <v>0.37</v>
      </c>
      <c r="G183" s="35">
        <v>0.37</v>
      </c>
      <c r="H183" s="23">
        <f t="shared" si="53"/>
        <v>9.5829999999999999E-2</v>
      </c>
      <c r="I183" s="80">
        <f>1.13*H183*1000</f>
        <v>108.28789999999999</v>
      </c>
      <c r="J183" s="8"/>
    </row>
    <row r="184" spans="1:10" ht="17" customHeight="1" x14ac:dyDescent="0.55000000000000004">
      <c r="A184" s="51" t="s">
        <v>52</v>
      </c>
      <c r="B184" s="35" t="s">
        <v>264</v>
      </c>
      <c r="C184" s="34">
        <v>1</v>
      </c>
      <c r="D184" s="34" t="s">
        <v>14</v>
      </c>
      <c r="E184" s="35">
        <v>0.12</v>
      </c>
      <c r="F184" s="35">
        <v>1.65</v>
      </c>
      <c r="G184" s="35">
        <v>0.75</v>
      </c>
      <c r="H184" s="23">
        <f t="shared" si="53"/>
        <v>0.14849999999999999</v>
      </c>
      <c r="I184" s="80">
        <f>0.55*H184*1000</f>
        <v>81.674999999999997</v>
      </c>
      <c r="J184" s="8"/>
    </row>
    <row r="185" spans="1:10" ht="17" customHeight="1" x14ac:dyDescent="0.55000000000000004">
      <c r="A185" s="51" t="s">
        <v>52</v>
      </c>
      <c r="B185" s="35" t="s">
        <v>36</v>
      </c>
      <c r="C185" s="34">
        <v>2</v>
      </c>
      <c r="D185" s="34" t="s">
        <v>14</v>
      </c>
      <c r="E185" s="35">
        <v>0.05</v>
      </c>
      <c r="F185" s="35">
        <v>1.65</v>
      </c>
      <c r="G185" s="35">
        <v>0.75</v>
      </c>
      <c r="H185" s="23">
        <f t="shared" si="53"/>
        <v>0.12375</v>
      </c>
      <c r="I185" s="80">
        <f t="shared" ref="I185:I187" si="55">0.55*H185*1000</f>
        <v>68.0625</v>
      </c>
      <c r="J185" s="8"/>
    </row>
    <row r="186" spans="1:10" ht="17" customHeight="1" x14ac:dyDescent="0.55000000000000004">
      <c r="A186" s="51" t="s">
        <v>52</v>
      </c>
      <c r="B186" s="35" t="s">
        <v>36</v>
      </c>
      <c r="C186" s="34">
        <v>1</v>
      </c>
      <c r="D186" s="34" t="s">
        <v>14</v>
      </c>
      <c r="E186" s="35">
        <v>0.03</v>
      </c>
      <c r="F186" s="35">
        <v>0.9</v>
      </c>
      <c r="G186" s="35">
        <v>0.71</v>
      </c>
      <c r="H186" s="23">
        <f t="shared" si="53"/>
        <v>1.917E-2</v>
      </c>
      <c r="I186" s="80">
        <f t="shared" si="55"/>
        <v>10.543500000000002</v>
      </c>
      <c r="J186" s="8"/>
    </row>
    <row r="187" spans="1:10" ht="17" customHeight="1" x14ac:dyDescent="0.55000000000000004">
      <c r="A187" s="51" t="s">
        <v>52</v>
      </c>
      <c r="B187" s="35" t="s">
        <v>41</v>
      </c>
      <c r="C187" s="34">
        <v>5</v>
      </c>
      <c r="D187" s="34" t="s">
        <v>14</v>
      </c>
      <c r="E187" s="35">
        <v>0.06</v>
      </c>
      <c r="F187" s="35">
        <v>1.81</v>
      </c>
      <c r="G187" s="35">
        <v>0.18</v>
      </c>
      <c r="H187" s="23">
        <f t="shared" si="53"/>
        <v>9.7739999999999994E-2</v>
      </c>
      <c r="I187" s="80">
        <f t="shared" si="55"/>
        <v>53.756999999999998</v>
      </c>
      <c r="J187" s="8"/>
    </row>
    <row r="188" spans="1:10" ht="17" customHeight="1" x14ac:dyDescent="0.55000000000000004">
      <c r="A188" s="51" t="s">
        <v>52</v>
      </c>
      <c r="B188" s="35" t="s">
        <v>12</v>
      </c>
      <c r="C188" s="34">
        <v>1</v>
      </c>
      <c r="D188" s="34" t="s">
        <v>10</v>
      </c>
      <c r="E188" s="35">
        <v>0.9</v>
      </c>
      <c r="F188" s="35">
        <v>0.72</v>
      </c>
      <c r="G188" s="35">
        <v>0.65</v>
      </c>
      <c r="H188" s="23">
        <f>(E188*F188*G188)*C188</f>
        <v>0.42120000000000002</v>
      </c>
      <c r="I188" s="80">
        <f t="shared" ref="I188" si="56">1.13*H188*1000</f>
        <v>475.95600000000002</v>
      </c>
      <c r="J188" s="8"/>
    </row>
    <row r="189" spans="1:10" ht="17" customHeight="1" x14ac:dyDescent="0.55000000000000004">
      <c r="A189" s="51" t="s">
        <v>52</v>
      </c>
      <c r="B189" s="35" t="s">
        <v>265</v>
      </c>
      <c r="C189" s="34">
        <v>1</v>
      </c>
      <c r="D189" s="34" t="s">
        <v>8</v>
      </c>
      <c r="E189" s="35">
        <v>0.25</v>
      </c>
      <c r="F189" s="35">
        <v>1.1000000000000001</v>
      </c>
      <c r="G189" s="35">
        <v>1</v>
      </c>
      <c r="H189" s="23">
        <f>(E189*F189*G189)*C189</f>
        <v>0.27500000000000002</v>
      </c>
      <c r="I189" s="82">
        <f t="shared" ref="I189" si="57">0.35*H189*1000</f>
        <v>96.25</v>
      </c>
      <c r="J189" s="8"/>
    </row>
    <row r="190" spans="1:10" ht="17" customHeight="1" x14ac:dyDescent="0.55000000000000004">
      <c r="A190" s="51" t="s">
        <v>52</v>
      </c>
      <c r="B190" s="35" t="s">
        <v>266</v>
      </c>
      <c r="C190" s="34">
        <v>1</v>
      </c>
      <c r="D190" s="34" t="s">
        <v>10</v>
      </c>
      <c r="E190" s="35">
        <v>0.3</v>
      </c>
      <c r="F190" s="35">
        <v>0.77</v>
      </c>
      <c r="G190" s="35">
        <v>0.77</v>
      </c>
      <c r="H190" s="23">
        <f t="shared" ref="H190:H206" si="58">(E190*F190*G190)*C190</f>
        <v>0.17787</v>
      </c>
      <c r="I190" s="82">
        <f>1.13*H190*1000</f>
        <v>200.99309999999997</v>
      </c>
      <c r="J190" s="8"/>
    </row>
    <row r="191" spans="1:10" ht="17" customHeight="1" x14ac:dyDescent="0.55000000000000004">
      <c r="A191" s="51" t="s">
        <v>52</v>
      </c>
      <c r="B191" s="35" t="s">
        <v>65</v>
      </c>
      <c r="C191" s="34">
        <v>1</v>
      </c>
      <c r="D191" s="34" t="s">
        <v>10</v>
      </c>
      <c r="E191" s="35">
        <v>0.85</v>
      </c>
      <c r="F191" s="35">
        <v>1.25</v>
      </c>
      <c r="G191" s="35">
        <v>0.65</v>
      </c>
      <c r="H191" s="23">
        <f t="shared" si="58"/>
        <v>0.69062500000000004</v>
      </c>
      <c r="I191" s="82">
        <f t="shared" ref="I191:I200" si="59">1.13*H191*1000</f>
        <v>780.40625</v>
      </c>
      <c r="J191" s="8"/>
    </row>
    <row r="192" spans="1:10" ht="17" customHeight="1" x14ac:dyDescent="0.55000000000000004">
      <c r="A192" s="51" t="s">
        <v>52</v>
      </c>
      <c r="B192" s="35" t="s">
        <v>267</v>
      </c>
      <c r="C192" s="34">
        <v>1</v>
      </c>
      <c r="D192" s="34" t="s">
        <v>10</v>
      </c>
      <c r="E192" s="35">
        <v>1.1499999999999999</v>
      </c>
      <c r="F192" s="35">
        <v>1.45</v>
      </c>
      <c r="G192" s="35">
        <v>0.67</v>
      </c>
      <c r="H192" s="23">
        <f t="shared" si="58"/>
        <v>1.1172249999999999</v>
      </c>
      <c r="I192" s="82">
        <f t="shared" si="59"/>
        <v>1262.4642499999998</v>
      </c>
      <c r="J192" s="8"/>
    </row>
    <row r="193" spans="1:10" ht="17" customHeight="1" x14ac:dyDescent="0.55000000000000004">
      <c r="A193" s="51" t="s">
        <v>52</v>
      </c>
      <c r="B193" s="35" t="s">
        <v>61</v>
      </c>
      <c r="C193" s="34">
        <v>1</v>
      </c>
      <c r="D193" s="34" t="s">
        <v>10</v>
      </c>
      <c r="E193" s="35">
        <v>0.2</v>
      </c>
      <c r="F193" s="35">
        <v>0.92</v>
      </c>
      <c r="G193" s="35">
        <v>0.92</v>
      </c>
      <c r="H193" s="23">
        <f t="shared" si="58"/>
        <v>0.16928000000000004</v>
      </c>
      <c r="I193" s="82">
        <f t="shared" si="59"/>
        <v>191.28640000000001</v>
      </c>
      <c r="J193" s="8"/>
    </row>
    <row r="194" spans="1:10" ht="17" customHeight="1" x14ac:dyDescent="0.55000000000000004">
      <c r="A194" s="51" t="s">
        <v>52</v>
      </c>
      <c r="B194" s="35" t="s">
        <v>360</v>
      </c>
      <c r="C194" s="34">
        <v>1</v>
      </c>
      <c r="D194" s="34" t="s">
        <v>10</v>
      </c>
      <c r="E194" s="35">
        <v>1.6</v>
      </c>
      <c r="F194" s="35">
        <v>0.55000000000000004</v>
      </c>
      <c r="G194" s="35">
        <v>0.5</v>
      </c>
      <c r="H194" s="23">
        <f t="shared" si="58"/>
        <v>0.44000000000000006</v>
      </c>
      <c r="I194" s="82">
        <f t="shared" si="59"/>
        <v>497.20000000000005</v>
      </c>
      <c r="J194" s="8"/>
    </row>
    <row r="195" spans="1:10" ht="17" customHeight="1" x14ac:dyDescent="0.55000000000000004">
      <c r="A195" s="51" t="s">
        <v>52</v>
      </c>
      <c r="B195" s="35" t="s">
        <v>169</v>
      </c>
      <c r="C195" s="34">
        <v>1</v>
      </c>
      <c r="D195" s="34" t="s">
        <v>10</v>
      </c>
      <c r="E195" s="35">
        <v>1.03</v>
      </c>
      <c r="F195" s="35">
        <v>0.77</v>
      </c>
      <c r="G195" s="35">
        <v>0.75</v>
      </c>
      <c r="H195" s="23">
        <f t="shared" si="58"/>
        <v>0.59482500000000005</v>
      </c>
      <c r="I195" s="82">
        <f t="shared" si="59"/>
        <v>672.15224999999998</v>
      </c>
      <c r="J195" s="8"/>
    </row>
    <row r="196" spans="1:10" ht="17" customHeight="1" x14ac:dyDescent="0.55000000000000004">
      <c r="A196" s="51" t="s">
        <v>52</v>
      </c>
      <c r="B196" s="108" t="s">
        <v>375</v>
      </c>
      <c r="C196" s="107">
        <v>1</v>
      </c>
      <c r="D196" s="107" t="s">
        <v>14</v>
      </c>
      <c r="E196" s="108">
        <v>0.5</v>
      </c>
      <c r="F196" s="108">
        <v>0.54</v>
      </c>
      <c r="G196" s="108">
        <v>0.35</v>
      </c>
      <c r="H196" s="23">
        <f t="shared" si="58"/>
        <v>9.4500000000000001E-2</v>
      </c>
      <c r="I196" s="82">
        <f>0.55*H196*1000</f>
        <v>51.975000000000009</v>
      </c>
      <c r="J196" s="8"/>
    </row>
    <row r="197" spans="1:10" ht="17" customHeight="1" x14ac:dyDescent="0.55000000000000004">
      <c r="A197" s="51" t="s">
        <v>52</v>
      </c>
      <c r="B197" s="108" t="s">
        <v>376</v>
      </c>
      <c r="C197" s="107">
        <v>1</v>
      </c>
      <c r="D197" s="107" t="s">
        <v>10</v>
      </c>
      <c r="E197" s="108">
        <v>1.4</v>
      </c>
      <c r="F197" s="108">
        <v>0.5</v>
      </c>
      <c r="G197" s="108">
        <v>0.22</v>
      </c>
      <c r="H197" s="23">
        <f>(E197*F197*G197)*C197</f>
        <v>0.154</v>
      </c>
      <c r="I197" s="82">
        <f t="shared" si="59"/>
        <v>174.01999999999998</v>
      </c>
      <c r="J197" s="8"/>
    </row>
    <row r="198" spans="1:10" ht="17" customHeight="1" x14ac:dyDescent="0.55000000000000004">
      <c r="A198" s="51" t="s">
        <v>52</v>
      </c>
      <c r="B198" s="108" t="s">
        <v>377</v>
      </c>
      <c r="C198" s="107">
        <v>1</v>
      </c>
      <c r="D198" s="107" t="s">
        <v>10</v>
      </c>
      <c r="E198" s="108">
        <v>0.2</v>
      </c>
      <c r="F198" s="108">
        <v>0.5</v>
      </c>
      <c r="G198" s="108">
        <v>0.56999999999999995</v>
      </c>
      <c r="H198" s="23">
        <f t="shared" si="58"/>
        <v>5.6999999999999995E-2</v>
      </c>
      <c r="I198" s="82">
        <f t="shared" si="59"/>
        <v>64.41</v>
      </c>
      <c r="J198" s="8"/>
    </row>
    <row r="199" spans="1:10" ht="17" customHeight="1" x14ac:dyDescent="0.55000000000000004">
      <c r="A199" s="51" t="s">
        <v>52</v>
      </c>
      <c r="B199" s="108" t="s">
        <v>378</v>
      </c>
      <c r="C199" s="107">
        <v>1</v>
      </c>
      <c r="D199" s="107" t="s">
        <v>14</v>
      </c>
      <c r="E199" s="108">
        <v>0.15</v>
      </c>
      <c r="F199" s="108">
        <v>1.1399999999999999</v>
      </c>
      <c r="G199" s="108">
        <v>0.28999999999999998</v>
      </c>
      <c r="H199" s="23">
        <f t="shared" si="58"/>
        <v>4.9589999999999995E-2</v>
      </c>
      <c r="I199" s="82">
        <f>0.55*H199*1000</f>
        <v>27.2745</v>
      </c>
      <c r="J199" s="8"/>
    </row>
    <row r="200" spans="1:10" ht="17" customHeight="1" thickBot="1" x14ac:dyDescent="0.6">
      <c r="A200" s="52" t="s">
        <v>52</v>
      </c>
      <c r="B200" s="42" t="s">
        <v>268</v>
      </c>
      <c r="C200" s="38">
        <v>1</v>
      </c>
      <c r="D200" s="38" t="s">
        <v>10</v>
      </c>
      <c r="E200" s="42">
        <v>1.3</v>
      </c>
      <c r="F200" s="42">
        <v>0.6</v>
      </c>
      <c r="G200" s="42">
        <v>0.4</v>
      </c>
      <c r="H200" s="25">
        <f t="shared" si="58"/>
        <v>0.31200000000000006</v>
      </c>
      <c r="I200" s="99">
        <f t="shared" si="59"/>
        <v>352.56000000000006</v>
      </c>
      <c r="J200" s="8"/>
    </row>
    <row r="201" spans="1:10" ht="17" customHeight="1" thickTop="1" x14ac:dyDescent="0.55000000000000004">
      <c r="A201" s="53" t="s">
        <v>55</v>
      </c>
      <c r="B201" s="39" t="s">
        <v>300</v>
      </c>
      <c r="C201" s="26">
        <v>1</v>
      </c>
      <c r="D201" s="26" t="s">
        <v>335</v>
      </c>
      <c r="E201" s="39">
        <v>0.89</v>
      </c>
      <c r="F201" s="39">
        <v>0.47499999999999998</v>
      </c>
      <c r="G201" s="39">
        <v>0.27500000000000002</v>
      </c>
      <c r="H201" s="27">
        <f t="shared" si="58"/>
        <v>0.11625624999999999</v>
      </c>
      <c r="I201" s="54">
        <f>0.55*H201*1000</f>
        <v>63.940937500000004</v>
      </c>
      <c r="J201" s="8"/>
    </row>
    <row r="202" spans="1:10" ht="17" customHeight="1" x14ac:dyDescent="0.55000000000000004">
      <c r="A202" s="48" t="s">
        <v>55</v>
      </c>
      <c r="B202" s="29" t="s">
        <v>301</v>
      </c>
      <c r="C202" s="28">
        <v>1</v>
      </c>
      <c r="D202" s="28" t="s">
        <v>14</v>
      </c>
      <c r="E202" s="29">
        <v>0.89</v>
      </c>
      <c r="F202" s="29">
        <v>0.47499999999999998</v>
      </c>
      <c r="G202" s="29">
        <v>0.27500000000000002</v>
      </c>
      <c r="H202" s="30">
        <f t="shared" si="58"/>
        <v>0.11625624999999999</v>
      </c>
      <c r="I202" s="40">
        <f t="shared" ref="I202:I206" si="60">0.55*H202*1000</f>
        <v>63.940937500000004</v>
      </c>
      <c r="J202" s="8"/>
    </row>
    <row r="203" spans="1:10" ht="17" customHeight="1" x14ac:dyDescent="0.55000000000000004">
      <c r="A203" s="48" t="s">
        <v>55</v>
      </c>
      <c r="B203" s="29" t="s">
        <v>302</v>
      </c>
      <c r="C203" s="28">
        <v>1</v>
      </c>
      <c r="D203" s="28" t="s">
        <v>14</v>
      </c>
      <c r="E203" s="29">
        <v>0.87</v>
      </c>
      <c r="F203" s="29">
        <v>0.57499999999999996</v>
      </c>
      <c r="G203" s="29">
        <v>0.41</v>
      </c>
      <c r="H203" s="30">
        <f t="shared" si="58"/>
        <v>0.20510249999999997</v>
      </c>
      <c r="I203" s="40">
        <f t="shared" si="60"/>
        <v>112.80637499999999</v>
      </c>
      <c r="J203" s="8"/>
    </row>
    <row r="204" spans="1:10" ht="17" customHeight="1" x14ac:dyDescent="0.55000000000000004">
      <c r="A204" s="48" t="s">
        <v>55</v>
      </c>
      <c r="B204" s="29" t="s">
        <v>303</v>
      </c>
      <c r="C204" s="28">
        <v>3</v>
      </c>
      <c r="D204" s="28" t="s">
        <v>14</v>
      </c>
      <c r="E204" s="29">
        <v>0.55000000000000004</v>
      </c>
      <c r="F204" s="29">
        <v>0.3</v>
      </c>
      <c r="G204" s="29">
        <v>0.8</v>
      </c>
      <c r="H204" s="30">
        <f t="shared" si="58"/>
        <v>0.39600000000000002</v>
      </c>
      <c r="I204" s="40">
        <f t="shared" si="60"/>
        <v>217.8</v>
      </c>
      <c r="J204" s="8"/>
    </row>
    <row r="205" spans="1:10" ht="17" customHeight="1" x14ac:dyDescent="0.55000000000000004">
      <c r="A205" s="48" t="s">
        <v>55</v>
      </c>
      <c r="B205" s="29" t="s">
        <v>304</v>
      </c>
      <c r="C205" s="28">
        <v>1</v>
      </c>
      <c r="D205" s="28" t="s">
        <v>14</v>
      </c>
      <c r="E205" s="29">
        <v>0.67</v>
      </c>
      <c r="F205" s="29">
        <v>0.83</v>
      </c>
      <c r="G205" s="29">
        <v>0.4</v>
      </c>
      <c r="H205" s="30">
        <f t="shared" si="58"/>
        <v>0.22244000000000003</v>
      </c>
      <c r="I205" s="40">
        <f t="shared" si="60"/>
        <v>122.34200000000003</v>
      </c>
      <c r="J205" s="8"/>
    </row>
    <row r="206" spans="1:10" ht="17" customHeight="1" x14ac:dyDescent="0.55000000000000004">
      <c r="A206" s="48" t="s">
        <v>55</v>
      </c>
      <c r="B206" s="29" t="s">
        <v>305</v>
      </c>
      <c r="C206" s="28">
        <v>1</v>
      </c>
      <c r="D206" s="28" t="s">
        <v>14</v>
      </c>
      <c r="E206" s="29">
        <v>0.96</v>
      </c>
      <c r="F206" s="29">
        <v>1.2</v>
      </c>
      <c r="G206" s="29">
        <v>0.45</v>
      </c>
      <c r="H206" s="30">
        <f t="shared" si="58"/>
        <v>0.51839999999999997</v>
      </c>
      <c r="I206" s="40">
        <f t="shared" si="60"/>
        <v>285.12</v>
      </c>
      <c r="J206" s="8"/>
    </row>
    <row r="207" spans="1:10" ht="17" customHeight="1" x14ac:dyDescent="0.55000000000000004">
      <c r="A207" s="48" t="s">
        <v>55</v>
      </c>
      <c r="B207" s="29" t="s">
        <v>306</v>
      </c>
      <c r="C207" s="28">
        <v>1</v>
      </c>
      <c r="D207" s="28" t="s">
        <v>8</v>
      </c>
      <c r="E207" s="29">
        <v>0.34</v>
      </c>
      <c r="F207" s="29">
        <v>0.69</v>
      </c>
      <c r="G207" s="29">
        <v>0.37</v>
      </c>
      <c r="H207" s="30">
        <f t="shared" ref="H207:H212" si="61">(E207*F207*G207)*C207</f>
        <v>8.6802000000000004E-2</v>
      </c>
      <c r="I207" s="40">
        <f>0.35*H207*1000</f>
        <v>30.380700000000001</v>
      </c>
      <c r="J207" s="8"/>
    </row>
    <row r="208" spans="1:10" ht="17" customHeight="1" x14ac:dyDescent="0.55000000000000004">
      <c r="A208" s="48" t="s">
        <v>55</v>
      </c>
      <c r="B208" s="29" t="s">
        <v>307</v>
      </c>
      <c r="C208" s="28">
        <v>1</v>
      </c>
      <c r="D208" s="28" t="s">
        <v>8</v>
      </c>
      <c r="E208" s="29">
        <v>0.3</v>
      </c>
      <c r="F208" s="29">
        <v>0.36</v>
      </c>
      <c r="G208" s="29">
        <v>0.55000000000000004</v>
      </c>
      <c r="H208" s="30">
        <f t="shared" si="61"/>
        <v>5.9400000000000001E-2</v>
      </c>
      <c r="I208" s="40">
        <f t="shared" ref="I208:I210" si="62">0.35*H208*1000</f>
        <v>20.79</v>
      </c>
      <c r="J208" s="8"/>
    </row>
    <row r="209" spans="1:10" ht="17" customHeight="1" x14ac:dyDescent="0.55000000000000004">
      <c r="A209" s="48" t="s">
        <v>55</v>
      </c>
      <c r="B209" s="29" t="s">
        <v>307</v>
      </c>
      <c r="C209" s="28">
        <v>1</v>
      </c>
      <c r="D209" s="28" t="s">
        <v>8</v>
      </c>
      <c r="E209" s="29">
        <v>0.22</v>
      </c>
      <c r="F209" s="29">
        <v>0.38</v>
      </c>
      <c r="G209" s="29">
        <v>0.52</v>
      </c>
      <c r="H209" s="30">
        <f t="shared" si="61"/>
        <v>4.3472000000000004E-2</v>
      </c>
      <c r="I209" s="40">
        <f t="shared" si="62"/>
        <v>15.215199999999999</v>
      </c>
      <c r="J209" s="8"/>
    </row>
    <row r="210" spans="1:10" ht="17" customHeight="1" x14ac:dyDescent="0.55000000000000004">
      <c r="A210" s="48" t="s">
        <v>55</v>
      </c>
      <c r="B210" s="29" t="s">
        <v>308</v>
      </c>
      <c r="C210" s="28">
        <v>1</v>
      </c>
      <c r="D210" s="28" t="s">
        <v>8</v>
      </c>
      <c r="E210" s="29">
        <v>0.26</v>
      </c>
      <c r="F210" s="29">
        <v>0.45</v>
      </c>
      <c r="G210" s="29">
        <v>0.32</v>
      </c>
      <c r="H210" s="30">
        <f t="shared" si="61"/>
        <v>3.7440000000000001E-2</v>
      </c>
      <c r="I210" s="40">
        <f t="shared" si="62"/>
        <v>13.103999999999999</v>
      </c>
      <c r="J210" s="8"/>
    </row>
    <row r="211" spans="1:10" ht="17" customHeight="1" x14ac:dyDescent="0.55000000000000004">
      <c r="A211" s="48" t="s">
        <v>55</v>
      </c>
      <c r="B211" s="29" t="s">
        <v>40</v>
      </c>
      <c r="C211" s="28">
        <v>1</v>
      </c>
      <c r="D211" s="28" t="s">
        <v>14</v>
      </c>
      <c r="E211" s="29">
        <v>1.4999999999999999E-2</v>
      </c>
      <c r="F211" s="29">
        <v>0.4</v>
      </c>
      <c r="G211" s="29">
        <v>0.28000000000000003</v>
      </c>
      <c r="H211" s="30">
        <f t="shared" si="61"/>
        <v>1.6800000000000003E-3</v>
      </c>
      <c r="I211" s="40">
        <f t="shared" ref="I211:I212" si="63">0.55*H211*1000</f>
        <v>0.92400000000000027</v>
      </c>
      <c r="J211" s="8"/>
    </row>
    <row r="212" spans="1:10" ht="17" customHeight="1" x14ac:dyDescent="0.55000000000000004">
      <c r="A212" s="48" t="s">
        <v>55</v>
      </c>
      <c r="B212" s="29" t="s">
        <v>309</v>
      </c>
      <c r="C212" s="28">
        <v>1</v>
      </c>
      <c r="D212" s="28" t="s">
        <v>14</v>
      </c>
      <c r="E212" s="29">
        <v>0.7</v>
      </c>
      <c r="F212" s="29">
        <v>0.8</v>
      </c>
      <c r="G212" s="29">
        <v>0.4</v>
      </c>
      <c r="H212" s="30">
        <f t="shared" si="61"/>
        <v>0.22399999999999998</v>
      </c>
      <c r="I212" s="40">
        <f t="shared" si="63"/>
        <v>123.2</v>
      </c>
      <c r="J212" s="8"/>
    </row>
    <row r="213" spans="1:10" ht="17" customHeight="1" x14ac:dyDescent="0.55000000000000004">
      <c r="A213" s="48" t="s">
        <v>55</v>
      </c>
      <c r="B213" s="29" t="s">
        <v>310</v>
      </c>
      <c r="C213" s="28">
        <v>1</v>
      </c>
      <c r="D213" s="28" t="s">
        <v>8</v>
      </c>
      <c r="E213" s="29">
        <v>0.52</v>
      </c>
      <c r="F213" s="29">
        <v>0.4</v>
      </c>
      <c r="G213" s="29">
        <v>0.28000000000000003</v>
      </c>
      <c r="H213" s="30">
        <f t="shared" ref="H213:H215" si="64">(E213*F213*G213)*C213</f>
        <v>5.8240000000000014E-2</v>
      </c>
      <c r="I213" s="40">
        <f>0.35*H213*1000</f>
        <v>20.384000000000004</v>
      </c>
      <c r="J213" s="8"/>
    </row>
    <row r="214" spans="1:10" ht="17" customHeight="1" x14ac:dyDescent="0.55000000000000004">
      <c r="A214" s="48" t="s">
        <v>55</v>
      </c>
      <c r="B214" s="29" t="s">
        <v>311</v>
      </c>
      <c r="C214" s="28">
        <v>1</v>
      </c>
      <c r="D214" s="28" t="s">
        <v>8</v>
      </c>
      <c r="E214" s="29">
        <v>0.38500000000000001</v>
      </c>
      <c r="F214" s="29">
        <v>0.33</v>
      </c>
      <c r="G214" s="29">
        <v>0.27</v>
      </c>
      <c r="H214" s="30">
        <f t="shared" si="64"/>
        <v>3.4303500000000001E-2</v>
      </c>
      <c r="I214" s="40">
        <f>0.35*H214*1000</f>
        <v>12.006224999999999</v>
      </c>
      <c r="J214" s="8"/>
    </row>
    <row r="215" spans="1:10" ht="17" customHeight="1" x14ac:dyDescent="0.55000000000000004">
      <c r="A215" s="48" t="s">
        <v>55</v>
      </c>
      <c r="B215" s="29" t="s">
        <v>312</v>
      </c>
      <c r="C215" s="28">
        <v>1</v>
      </c>
      <c r="D215" s="28" t="s">
        <v>20</v>
      </c>
      <c r="E215" s="29">
        <v>0.52</v>
      </c>
      <c r="F215" s="29">
        <v>0.66</v>
      </c>
      <c r="G215" s="29">
        <v>0.24</v>
      </c>
      <c r="H215" s="30">
        <f t="shared" si="64"/>
        <v>8.2367999999999997E-2</v>
      </c>
      <c r="I215" s="40">
        <f>1*H215*1000</f>
        <v>82.367999999999995</v>
      </c>
      <c r="J215" s="8"/>
    </row>
    <row r="216" spans="1:10" ht="17" customHeight="1" x14ac:dyDescent="0.55000000000000004">
      <c r="A216" s="48" t="s">
        <v>55</v>
      </c>
      <c r="B216" s="29" t="s">
        <v>313</v>
      </c>
      <c r="C216" s="28">
        <v>1</v>
      </c>
      <c r="D216" s="28" t="s">
        <v>8</v>
      </c>
      <c r="E216" s="29">
        <v>0.42</v>
      </c>
      <c r="F216" s="29">
        <v>0.23499999999999999</v>
      </c>
      <c r="G216" s="29">
        <v>0.23499999999999999</v>
      </c>
      <c r="H216" s="30">
        <f>(E216*F216*G216)*C216</f>
        <v>2.3194499999999996E-2</v>
      </c>
      <c r="I216" s="40">
        <f>0.35*H216*1000</f>
        <v>8.1180749999999993</v>
      </c>
      <c r="J216" s="8"/>
    </row>
    <row r="217" spans="1:10" ht="17" customHeight="1" x14ac:dyDescent="0.55000000000000004">
      <c r="A217" s="48" t="s">
        <v>55</v>
      </c>
      <c r="B217" s="29" t="s">
        <v>314</v>
      </c>
      <c r="C217" s="28">
        <v>1</v>
      </c>
      <c r="D217" s="28" t="s">
        <v>20</v>
      </c>
      <c r="E217" s="29">
        <v>0.28000000000000003</v>
      </c>
      <c r="F217" s="29">
        <v>0.27</v>
      </c>
      <c r="G217" s="29">
        <v>0.27</v>
      </c>
      <c r="H217" s="30">
        <f t="shared" ref="H217" si="65">(E217*F217*G217)*C217</f>
        <v>2.0412000000000007E-2</v>
      </c>
      <c r="I217" s="40">
        <f t="shared" ref="I217" si="66">1*H217*1000</f>
        <v>20.412000000000006</v>
      </c>
      <c r="J217" s="8"/>
    </row>
    <row r="218" spans="1:10" ht="17" customHeight="1" x14ac:dyDescent="0.55000000000000004">
      <c r="A218" s="48" t="s">
        <v>55</v>
      </c>
      <c r="B218" s="29" t="s">
        <v>315</v>
      </c>
      <c r="C218" s="28">
        <v>1</v>
      </c>
      <c r="D218" s="28" t="s">
        <v>8</v>
      </c>
      <c r="E218" s="29">
        <v>0.32</v>
      </c>
      <c r="F218" s="29">
        <v>0.54</v>
      </c>
      <c r="G218" s="29">
        <v>0.28499999999999998</v>
      </c>
      <c r="H218" s="30">
        <f>(E218*F218*G218)*C218</f>
        <v>4.9248E-2</v>
      </c>
      <c r="I218" s="40">
        <f>0.35*H218*1000</f>
        <v>17.236799999999999</v>
      </c>
      <c r="J218" s="8"/>
    </row>
    <row r="219" spans="1:10" ht="17" customHeight="1" x14ac:dyDescent="0.55000000000000004">
      <c r="A219" s="48" t="s">
        <v>55</v>
      </c>
      <c r="B219" s="29" t="s">
        <v>316</v>
      </c>
      <c r="C219" s="28">
        <v>1</v>
      </c>
      <c r="D219" s="28" t="s">
        <v>10</v>
      </c>
      <c r="E219" s="29">
        <v>1.56</v>
      </c>
      <c r="F219" s="29">
        <v>0.05</v>
      </c>
      <c r="G219" s="29">
        <v>7.0000000000000007E-2</v>
      </c>
      <c r="H219" s="30">
        <f>(E219*F219*G219)*C219</f>
        <v>5.4600000000000013E-3</v>
      </c>
      <c r="I219" s="40">
        <f>1.13*H219*1000</f>
        <v>6.1698000000000013</v>
      </c>
      <c r="J219" s="8"/>
    </row>
    <row r="220" spans="1:10" ht="17" customHeight="1" x14ac:dyDescent="0.55000000000000004">
      <c r="A220" s="48" t="s">
        <v>55</v>
      </c>
      <c r="B220" s="29" t="s">
        <v>317</v>
      </c>
      <c r="C220" s="28">
        <v>2</v>
      </c>
      <c r="D220" s="28" t="s">
        <v>14</v>
      </c>
      <c r="E220" s="29">
        <v>1.1000000000000001</v>
      </c>
      <c r="F220" s="29">
        <v>7.0000000000000007E-2</v>
      </c>
      <c r="G220" s="29">
        <v>0.05</v>
      </c>
      <c r="H220" s="30">
        <f t="shared" ref="H220" si="67">(E220*F220*G220)*C220</f>
        <v>7.700000000000002E-3</v>
      </c>
      <c r="I220" s="40">
        <f>0.55*H220*1000</f>
        <v>4.2350000000000021</v>
      </c>
      <c r="J220" s="8"/>
    </row>
    <row r="221" spans="1:10" ht="17" customHeight="1" x14ac:dyDescent="0.55000000000000004">
      <c r="A221" s="48" t="s">
        <v>55</v>
      </c>
      <c r="B221" s="29" t="s">
        <v>318</v>
      </c>
      <c r="C221" s="28">
        <v>4</v>
      </c>
      <c r="D221" s="28" t="s">
        <v>8</v>
      </c>
      <c r="E221" s="29">
        <v>0.3</v>
      </c>
      <c r="F221" s="29">
        <v>0.3</v>
      </c>
      <c r="G221" s="29">
        <v>0.3</v>
      </c>
      <c r="H221" s="30">
        <f t="shared" ref="H221:H229" si="68">(E221*F221*G221)*C221</f>
        <v>0.108</v>
      </c>
      <c r="I221" s="40">
        <f>0.35*H221*1000</f>
        <v>37.799999999999997</v>
      </c>
      <c r="J221" s="8"/>
    </row>
    <row r="222" spans="1:10" ht="17" customHeight="1" x14ac:dyDescent="0.55000000000000004">
      <c r="A222" s="48" t="s">
        <v>55</v>
      </c>
      <c r="B222" s="29" t="s">
        <v>319</v>
      </c>
      <c r="C222" s="28">
        <v>3</v>
      </c>
      <c r="D222" s="28" t="s">
        <v>8</v>
      </c>
      <c r="E222" s="29">
        <v>0.2</v>
      </c>
      <c r="F222" s="29">
        <v>0.28000000000000003</v>
      </c>
      <c r="G222" s="29">
        <v>0.28000000000000003</v>
      </c>
      <c r="H222" s="30">
        <f t="shared" si="68"/>
        <v>4.7040000000000012E-2</v>
      </c>
      <c r="I222" s="40">
        <f t="shared" ref="I222:I232" si="69">0.35*H222*1000</f>
        <v>16.464000000000002</v>
      </c>
      <c r="J222" s="8"/>
    </row>
    <row r="223" spans="1:10" ht="17" customHeight="1" x14ac:dyDescent="0.55000000000000004">
      <c r="A223" s="48" t="s">
        <v>55</v>
      </c>
      <c r="B223" s="29" t="s">
        <v>320</v>
      </c>
      <c r="C223" s="28">
        <v>1</v>
      </c>
      <c r="D223" s="28" t="s">
        <v>8</v>
      </c>
      <c r="E223" s="29">
        <v>0.12</v>
      </c>
      <c r="F223" s="29">
        <v>0.31</v>
      </c>
      <c r="G223" s="29">
        <v>0.31</v>
      </c>
      <c r="H223" s="30">
        <f t="shared" si="68"/>
        <v>1.1531999999999999E-2</v>
      </c>
      <c r="I223" s="40">
        <f t="shared" si="69"/>
        <v>4.0361999999999991</v>
      </c>
      <c r="J223" s="8"/>
    </row>
    <row r="224" spans="1:10" ht="17" customHeight="1" x14ac:dyDescent="0.55000000000000004">
      <c r="A224" s="48" t="s">
        <v>55</v>
      </c>
      <c r="B224" s="29" t="s">
        <v>321</v>
      </c>
      <c r="C224" s="28">
        <v>5</v>
      </c>
      <c r="D224" s="28" t="s">
        <v>8</v>
      </c>
      <c r="E224" s="29">
        <v>0.6</v>
      </c>
      <c r="F224" s="29">
        <v>0.16</v>
      </c>
      <c r="G224" s="29">
        <v>0.04</v>
      </c>
      <c r="H224" s="30">
        <f t="shared" si="68"/>
        <v>1.9200000000000002E-2</v>
      </c>
      <c r="I224" s="40">
        <f t="shared" si="69"/>
        <v>6.7200000000000006</v>
      </c>
      <c r="J224" s="8"/>
    </row>
    <row r="225" spans="1:10" ht="17" customHeight="1" x14ac:dyDescent="0.55000000000000004">
      <c r="A225" s="48" t="s">
        <v>55</v>
      </c>
      <c r="B225" s="29" t="s">
        <v>322</v>
      </c>
      <c r="C225" s="28">
        <v>1</v>
      </c>
      <c r="D225" s="28" t="s">
        <v>8</v>
      </c>
      <c r="E225" s="29">
        <v>1.5</v>
      </c>
      <c r="F225" s="29">
        <v>1.22</v>
      </c>
      <c r="G225" s="29">
        <v>1</v>
      </c>
      <c r="H225" s="30">
        <f t="shared" si="68"/>
        <v>1.83</v>
      </c>
      <c r="I225" s="40">
        <f t="shared" si="69"/>
        <v>640.5</v>
      </c>
      <c r="J225" s="8"/>
    </row>
    <row r="226" spans="1:10" ht="17" customHeight="1" x14ac:dyDescent="0.55000000000000004">
      <c r="A226" s="48" t="s">
        <v>55</v>
      </c>
      <c r="B226" s="29" t="s">
        <v>323</v>
      </c>
      <c r="C226" s="28">
        <v>1</v>
      </c>
      <c r="D226" s="28" t="s">
        <v>8</v>
      </c>
      <c r="E226" s="29">
        <v>0.38</v>
      </c>
      <c r="F226" s="29">
        <v>0.09</v>
      </c>
      <c r="G226" s="29">
        <v>0.19</v>
      </c>
      <c r="H226" s="30">
        <f t="shared" si="68"/>
        <v>6.4980000000000003E-3</v>
      </c>
      <c r="I226" s="40">
        <f t="shared" si="69"/>
        <v>2.2742999999999998</v>
      </c>
      <c r="J226" s="8"/>
    </row>
    <row r="227" spans="1:10" ht="17" customHeight="1" x14ac:dyDescent="0.55000000000000004">
      <c r="A227" s="48" t="s">
        <v>55</v>
      </c>
      <c r="B227" s="83" t="s">
        <v>324</v>
      </c>
      <c r="C227" s="28">
        <v>2</v>
      </c>
      <c r="D227" s="28" t="s">
        <v>8</v>
      </c>
      <c r="E227" s="29">
        <v>0.2</v>
      </c>
      <c r="F227" s="29">
        <v>0.41</v>
      </c>
      <c r="G227" s="29">
        <v>0.3</v>
      </c>
      <c r="H227" s="30">
        <f t="shared" si="68"/>
        <v>4.9200000000000001E-2</v>
      </c>
      <c r="I227" s="40">
        <f t="shared" si="69"/>
        <v>17.22</v>
      </c>
      <c r="J227" s="8"/>
    </row>
    <row r="228" spans="1:10" ht="17" customHeight="1" x14ac:dyDescent="0.55000000000000004">
      <c r="A228" s="48" t="s">
        <v>55</v>
      </c>
      <c r="B228" s="29" t="s">
        <v>325</v>
      </c>
      <c r="C228" s="28">
        <v>1</v>
      </c>
      <c r="D228" s="28" t="s">
        <v>8</v>
      </c>
      <c r="E228" s="29">
        <v>0.18</v>
      </c>
      <c r="F228" s="29">
        <v>0.48</v>
      </c>
      <c r="G228" s="29">
        <v>0.39</v>
      </c>
      <c r="H228" s="30">
        <f t="shared" si="68"/>
        <v>3.3695999999999997E-2</v>
      </c>
      <c r="I228" s="40">
        <f t="shared" si="69"/>
        <v>11.793599999999998</v>
      </c>
      <c r="J228" s="8"/>
    </row>
    <row r="229" spans="1:10" ht="17" customHeight="1" x14ac:dyDescent="0.55000000000000004">
      <c r="A229" s="48" t="s">
        <v>55</v>
      </c>
      <c r="B229" s="29" t="s">
        <v>25</v>
      </c>
      <c r="C229" s="28">
        <v>1</v>
      </c>
      <c r="D229" s="28" t="s">
        <v>14</v>
      </c>
      <c r="E229" s="29">
        <v>0.44</v>
      </c>
      <c r="F229" s="29">
        <v>1.2</v>
      </c>
      <c r="G229" s="29">
        <v>0.6</v>
      </c>
      <c r="H229" s="30">
        <f t="shared" si="68"/>
        <v>0.31680000000000003</v>
      </c>
      <c r="I229" s="40">
        <f>0.55*H229*1000</f>
        <v>174.24000000000004</v>
      </c>
      <c r="J229" s="8"/>
    </row>
    <row r="230" spans="1:10" ht="17" customHeight="1" x14ac:dyDescent="0.55000000000000004">
      <c r="A230" s="48" t="s">
        <v>55</v>
      </c>
      <c r="B230" s="29" t="s">
        <v>326</v>
      </c>
      <c r="C230" s="28">
        <v>1</v>
      </c>
      <c r="D230" s="28" t="s">
        <v>10</v>
      </c>
      <c r="E230" s="29">
        <v>0.76</v>
      </c>
      <c r="F230" s="29">
        <v>0.91</v>
      </c>
      <c r="G230" s="29">
        <v>0.6</v>
      </c>
      <c r="H230" s="30">
        <f t="shared" ref="H230:H231" si="70">(E230*F230*G230)*C230</f>
        <v>0.41496</v>
      </c>
      <c r="I230" s="40">
        <f>1.13*H230*1000</f>
        <v>468.90479999999997</v>
      </c>
      <c r="J230" s="8"/>
    </row>
    <row r="231" spans="1:10" ht="17" customHeight="1" x14ac:dyDescent="0.55000000000000004">
      <c r="A231" s="48" t="s">
        <v>55</v>
      </c>
      <c r="B231" s="29" t="s">
        <v>327</v>
      </c>
      <c r="C231" s="28">
        <v>1</v>
      </c>
      <c r="D231" s="28" t="s">
        <v>10</v>
      </c>
      <c r="E231" s="29">
        <v>0.6</v>
      </c>
      <c r="F231" s="29">
        <v>0.45</v>
      </c>
      <c r="G231" s="29">
        <v>0.2</v>
      </c>
      <c r="H231" s="30">
        <f t="shared" si="70"/>
        <v>5.4000000000000006E-2</v>
      </c>
      <c r="I231" s="40">
        <f t="shared" si="69"/>
        <v>18.899999999999999</v>
      </c>
      <c r="J231" s="8"/>
    </row>
    <row r="232" spans="1:10" ht="17" customHeight="1" x14ac:dyDescent="0.55000000000000004">
      <c r="A232" s="48" t="s">
        <v>55</v>
      </c>
      <c r="B232" s="29" t="s">
        <v>328</v>
      </c>
      <c r="C232" s="28">
        <v>1</v>
      </c>
      <c r="D232" s="28" t="s">
        <v>8</v>
      </c>
      <c r="E232" s="29">
        <v>0.51</v>
      </c>
      <c r="F232" s="29">
        <v>0.37</v>
      </c>
      <c r="G232" s="29">
        <v>0.25</v>
      </c>
      <c r="H232" s="30">
        <f>(E232*F232*G232)*C232</f>
        <v>4.7175000000000002E-2</v>
      </c>
      <c r="I232" s="40">
        <f t="shared" si="69"/>
        <v>16.511249999999997</v>
      </c>
      <c r="J232" s="8"/>
    </row>
    <row r="233" spans="1:10" ht="17" customHeight="1" x14ac:dyDescent="0.55000000000000004">
      <c r="A233" s="48" t="s">
        <v>55</v>
      </c>
      <c r="B233" s="29" t="s">
        <v>46</v>
      </c>
      <c r="C233" s="28">
        <v>10</v>
      </c>
      <c r="D233" s="28" t="s">
        <v>10</v>
      </c>
      <c r="E233" s="29">
        <v>2.06</v>
      </c>
      <c r="F233" s="29">
        <v>0.86</v>
      </c>
      <c r="G233" s="29">
        <v>1.4999999999999999E-2</v>
      </c>
      <c r="H233" s="30">
        <f>(E233*F233*G233)*C233</f>
        <v>0.26573999999999998</v>
      </c>
      <c r="I233" s="40">
        <f>1.13*H233*1000</f>
        <v>300.28619999999995</v>
      </c>
      <c r="J233" s="8"/>
    </row>
    <row r="234" spans="1:10" ht="17" customHeight="1" x14ac:dyDescent="0.55000000000000004">
      <c r="A234" s="48" t="s">
        <v>55</v>
      </c>
      <c r="B234" s="29" t="s">
        <v>329</v>
      </c>
      <c r="C234" s="28">
        <v>1</v>
      </c>
      <c r="D234" s="28" t="s">
        <v>8</v>
      </c>
      <c r="E234" s="29">
        <v>1.64</v>
      </c>
      <c r="F234" s="29">
        <v>0.3</v>
      </c>
      <c r="G234" s="29">
        <v>0.4</v>
      </c>
      <c r="H234" s="30">
        <f t="shared" ref="H234:H236" si="71">(E234*F234*G234)*C234</f>
        <v>0.19679999999999997</v>
      </c>
      <c r="I234" s="40">
        <f>0.35*H234*1000</f>
        <v>68.879999999999981</v>
      </c>
      <c r="J234" s="8"/>
    </row>
    <row r="235" spans="1:10" ht="17" customHeight="1" x14ac:dyDescent="0.55000000000000004">
      <c r="A235" s="48" t="s">
        <v>55</v>
      </c>
      <c r="B235" s="29" t="s">
        <v>54</v>
      </c>
      <c r="C235" s="28">
        <v>1</v>
      </c>
      <c r="D235" s="28" t="s">
        <v>8</v>
      </c>
      <c r="E235" s="29">
        <v>0.02</v>
      </c>
      <c r="F235" s="29">
        <v>0.72</v>
      </c>
      <c r="G235" s="29">
        <v>0.3</v>
      </c>
      <c r="H235" s="30">
        <f t="shared" si="71"/>
        <v>4.3200000000000001E-3</v>
      </c>
      <c r="I235" s="40">
        <f>0.35*H235*1000</f>
        <v>1.5119999999999998</v>
      </c>
      <c r="J235" s="8"/>
    </row>
    <row r="236" spans="1:10" ht="17" customHeight="1" x14ac:dyDescent="0.55000000000000004">
      <c r="A236" s="48" t="s">
        <v>55</v>
      </c>
      <c r="B236" s="29" t="s">
        <v>41</v>
      </c>
      <c r="C236" s="28">
        <v>2</v>
      </c>
      <c r="D236" s="28" t="s">
        <v>14</v>
      </c>
      <c r="E236" s="29">
        <v>0.06</v>
      </c>
      <c r="F236" s="29">
        <v>0.52</v>
      </c>
      <c r="G236" s="29">
        <v>0.63</v>
      </c>
      <c r="H236" s="30">
        <f t="shared" si="71"/>
        <v>3.9312E-2</v>
      </c>
      <c r="I236" s="40">
        <f>0.55*H236*1000</f>
        <v>21.621600000000001</v>
      </c>
      <c r="J236" s="8"/>
    </row>
    <row r="237" spans="1:10" ht="17" customHeight="1" x14ac:dyDescent="0.55000000000000004">
      <c r="A237" s="48" t="s">
        <v>55</v>
      </c>
      <c r="B237" s="83" t="s">
        <v>330</v>
      </c>
      <c r="C237" s="28">
        <v>1</v>
      </c>
      <c r="D237" s="28" t="s">
        <v>10</v>
      </c>
      <c r="E237" s="29">
        <v>0.27</v>
      </c>
      <c r="F237" s="29">
        <v>0.36</v>
      </c>
      <c r="G237" s="29">
        <v>0.67</v>
      </c>
      <c r="H237" s="30">
        <f>(E237*F237*G237)*C237</f>
        <v>6.5124000000000015E-2</v>
      </c>
      <c r="I237" s="40">
        <f>1.13*H237*1000</f>
        <v>73.590120000000013</v>
      </c>
      <c r="J237" s="8"/>
    </row>
    <row r="238" spans="1:10" ht="17" customHeight="1" x14ac:dyDescent="0.55000000000000004">
      <c r="A238" s="48" t="s">
        <v>55</v>
      </c>
      <c r="B238" s="29" t="s">
        <v>41</v>
      </c>
      <c r="C238" s="28">
        <v>5</v>
      </c>
      <c r="D238" s="28" t="s">
        <v>14</v>
      </c>
      <c r="E238" s="29">
        <v>0.06</v>
      </c>
      <c r="F238" s="29">
        <v>0.82</v>
      </c>
      <c r="G238" s="29">
        <v>0.08</v>
      </c>
      <c r="H238" s="30">
        <f t="shared" ref="H238:H239" si="72">(E238*F238*G238)*C238</f>
        <v>1.9679999999999996E-2</v>
      </c>
      <c r="I238" s="40">
        <f t="shared" ref="I238:I243" si="73">0.55*H238*1000</f>
        <v>10.823999999999998</v>
      </c>
      <c r="J238" s="8"/>
    </row>
    <row r="239" spans="1:10" ht="17" customHeight="1" x14ac:dyDescent="0.55000000000000004">
      <c r="A239" s="48" t="s">
        <v>55</v>
      </c>
      <c r="B239" s="29" t="s">
        <v>331</v>
      </c>
      <c r="C239" s="28">
        <v>2</v>
      </c>
      <c r="D239" s="28" t="s">
        <v>14</v>
      </c>
      <c r="E239" s="29">
        <v>1.4999999999999999E-2</v>
      </c>
      <c r="F239" s="29">
        <v>0.82</v>
      </c>
      <c r="G239" s="29">
        <v>0.08</v>
      </c>
      <c r="H239" s="30">
        <f t="shared" si="72"/>
        <v>1.9679999999999997E-3</v>
      </c>
      <c r="I239" s="40">
        <f t="shared" si="73"/>
        <v>1.0823999999999998</v>
      </c>
      <c r="J239" s="8"/>
    </row>
    <row r="240" spans="1:10" ht="17" customHeight="1" x14ac:dyDescent="0.55000000000000004">
      <c r="A240" s="48" t="s">
        <v>55</v>
      </c>
      <c r="B240" s="29" t="s">
        <v>332</v>
      </c>
      <c r="C240" s="28">
        <v>1</v>
      </c>
      <c r="D240" s="28" t="s">
        <v>10</v>
      </c>
      <c r="E240" s="29">
        <v>0.27</v>
      </c>
      <c r="F240" s="29">
        <v>0.32</v>
      </c>
      <c r="G240" s="29">
        <v>0.32</v>
      </c>
      <c r="H240" s="30">
        <f>(E240*F240*G240)*C240</f>
        <v>2.7648000000000002E-2</v>
      </c>
      <c r="I240" s="40">
        <f>1.13*H240*1000</f>
        <v>31.242240000000002</v>
      </c>
      <c r="J240" s="8"/>
    </row>
    <row r="241" spans="1:10" ht="17" customHeight="1" x14ac:dyDescent="0.55000000000000004">
      <c r="A241" s="48" t="s">
        <v>55</v>
      </c>
      <c r="B241" s="29" t="s">
        <v>333</v>
      </c>
      <c r="C241" s="28">
        <v>1</v>
      </c>
      <c r="D241" s="28" t="s">
        <v>14</v>
      </c>
      <c r="E241" s="29">
        <v>0.87</v>
      </c>
      <c r="F241" s="29">
        <v>0.57999999999999996</v>
      </c>
      <c r="G241" s="29">
        <v>0.41</v>
      </c>
      <c r="H241" s="30">
        <f t="shared" ref="H241:H243" si="74">(E241*F241*G241)*C241</f>
        <v>0.20688599999999996</v>
      </c>
      <c r="I241" s="40">
        <f t="shared" si="73"/>
        <v>113.78729999999997</v>
      </c>
      <c r="J241" s="8"/>
    </row>
    <row r="242" spans="1:10" ht="17" customHeight="1" x14ac:dyDescent="0.55000000000000004">
      <c r="A242" s="48" t="s">
        <v>55</v>
      </c>
      <c r="B242" s="29" t="s">
        <v>69</v>
      </c>
      <c r="C242" s="28">
        <v>1</v>
      </c>
      <c r="D242" s="28" t="s">
        <v>14</v>
      </c>
      <c r="E242" s="29">
        <v>0.56000000000000005</v>
      </c>
      <c r="F242" s="29">
        <v>0.33</v>
      </c>
      <c r="G242" s="29">
        <v>0.01</v>
      </c>
      <c r="H242" s="30">
        <f t="shared" si="74"/>
        <v>1.8480000000000003E-3</v>
      </c>
      <c r="I242" s="40">
        <f t="shared" si="73"/>
        <v>1.0164000000000002</v>
      </c>
      <c r="J242" s="8"/>
    </row>
    <row r="243" spans="1:10" ht="17" customHeight="1" thickBot="1" x14ac:dyDescent="0.6">
      <c r="A243" s="49" t="s">
        <v>55</v>
      </c>
      <c r="B243" s="32" t="s">
        <v>334</v>
      </c>
      <c r="C243" s="31">
        <v>1</v>
      </c>
      <c r="D243" s="31" t="s">
        <v>14</v>
      </c>
      <c r="E243" s="32">
        <v>0.57999999999999996</v>
      </c>
      <c r="F243" s="32">
        <v>0.1</v>
      </c>
      <c r="G243" s="32">
        <v>0.38</v>
      </c>
      <c r="H243" s="33">
        <f t="shared" si="74"/>
        <v>2.2039999999999997E-2</v>
      </c>
      <c r="I243" s="66">
        <f t="shared" si="73"/>
        <v>12.122</v>
      </c>
      <c r="J243" s="8"/>
    </row>
    <row r="244" spans="1:10" ht="17" customHeight="1" thickTop="1" x14ac:dyDescent="0.55000000000000004">
      <c r="A244" s="100" t="s">
        <v>64</v>
      </c>
      <c r="B244" s="46" t="s">
        <v>269</v>
      </c>
      <c r="C244" s="43">
        <v>1</v>
      </c>
      <c r="D244" s="37" t="s">
        <v>10</v>
      </c>
      <c r="E244" s="46">
        <v>1.1100000000000001</v>
      </c>
      <c r="F244" s="46">
        <v>0.27</v>
      </c>
      <c r="G244" s="46">
        <v>0.28000000000000003</v>
      </c>
      <c r="H244" s="20">
        <f>(E244*F244*G244)*C244</f>
        <v>8.3916000000000018E-2</v>
      </c>
      <c r="I244" s="96">
        <f t="shared" ref="I244" si="75">1.13*H244*1000</f>
        <v>94.82508</v>
      </c>
      <c r="J244" s="76"/>
    </row>
    <row r="245" spans="1:10" ht="17" customHeight="1" x14ac:dyDescent="0.55000000000000004">
      <c r="A245" s="51" t="s">
        <v>64</v>
      </c>
      <c r="B245" s="35" t="s">
        <v>216</v>
      </c>
      <c r="C245" s="34">
        <v>1</v>
      </c>
      <c r="D245" s="34" t="s">
        <v>14</v>
      </c>
      <c r="E245" s="35">
        <v>0.56999999999999995</v>
      </c>
      <c r="F245" s="35">
        <v>0.62</v>
      </c>
      <c r="G245" s="35">
        <v>0.56999999999999995</v>
      </c>
      <c r="H245" s="23">
        <f t="shared" ref="H245" si="76">(E245*F245*G245)*C245</f>
        <v>0.20143799999999998</v>
      </c>
      <c r="I245" s="80">
        <f t="shared" ref="I245" si="77">0.55*H245*1000</f>
        <v>110.79089999999999</v>
      </c>
      <c r="J245" s="8"/>
    </row>
    <row r="246" spans="1:10" ht="17" customHeight="1" x14ac:dyDescent="0.55000000000000004">
      <c r="A246" s="51" t="s">
        <v>64</v>
      </c>
      <c r="B246" s="35" t="s">
        <v>270</v>
      </c>
      <c r="C246" s="34">
        <v>1</v>
      </c>
      <c r="D246" s="34" t="s">
        <v>10</v>
      </c>
      <c r="E246" s="35">
        <v>0.6</v>
      </c>
      <c r="F246" s="35">
        <v>0.4</v>
      </c>
      <c r="G246" s="35">
        <v>0.28000000000000003</v>
      </c>
      <c r="H246" s="23">
        <f>(E246*F246*G246)*C246</f>
        <v>6.720000000000001E-2</v>
      </c>
      <c r="I246" s="82">
        <f>1.13*H246*1000</f>
        <v>75.936000000000007</v>
      </c>
      <c r="J246" s="8"/>
    </row>
    <row r="247" spans="1:10" ht="17" customHeight="1" x14ac:dyDescent="0.55000000000000004">
      <c r="A247" s="51" t="s">
        <v>64</v>
      </c>
      <c r="B247" s="35" t="s">
        <v>70</v>
      </c>
      <c r="C247" s="34">
        <v>15</v>
      </c>
      <c r="D247" s="34" t="s">
        <v>20</v>
      </c>
      <c r="E247" s="35">
        <v>0.2</v>
      </c>
      <c r="F247" s="35">
        <v>0.2</v>
      </c>
      <c r="G247" s="35">
        <v>0.1</v>
      </c>
      <c r="H247" s="47">
        <f t="shared" ref="H247" si="78">(G247*F247*E247)*C247</f>
        <v>6.0000000000000012E-2</v>
      </c>
      <c r="I247" s="80">
        <f>1*H247*1000</f>
        <v>60.000000000000014</v>
      </c>
      <c r="J247" s="8"/>
    </row>
    <row r="248" spans="1:10" ht="17" customHeight="1" x14ac:dyDescent="0.55000000000000004">
      <c r="A248" s="51" t="s">
        <v>64</v>
      </c>
      <c r="B248" s="35" t="s">
        <v>74</v>
      </c>
      <c r="C248" s="34">
        <v>1</v>
      </c>
      <c r="D248" s="34" t="s">
        <v>14</v>
      </c>
      <c r="E248" s="35">
        <v>0.73</v>
      </c>
      <c r="F248" s="35">
        <v>0.6</v>
      </c>
      <c r="G248" s="35">
        <v>0.44</v>
      </c>
      <c r="H248" s="23">
        <f t="shared" ref="H248" si="79">(E248*F248*G248)*C248</f>
        <v>0.19272</v>
      </c>
      <c r="I248" s="80">
        <f t="shared" ref="I248" si="80">0.55*H248*1000</f>
        <v>105.99600000000001</v>
      </c>
      <c r="J248" s="8"/>
    </row>
    <row r="249" spans="1:10" ht="17" customHeight="1" x14ac:dyDescent="0.55000000000000004">
      <c r="A249" s="51" t="s">
        <v>64</v>
      </c>
      <c r="B249" s="35" t="s">
        <v>271</v>
      </c>
      <c r="C249" s="34">
        <v>4</v>
      </c>
      <c r="D249" s="34" t="s">
        <v>8</v>
      </c>
      <c r="E249" s="35">
        <v>0.73</v>
      </c>
      <c r="F249" s="35">
        <v>0.41</v>
      </c>
      <c r="G249" s="35">
        <v>0.41</v>
      </c>
      <c r="H249" s="23">
        <f>(E249*F249*G249)*C249</f>
        <v>0.4908519999999999</v>
      </c>
      <c r="I249" s="80">
        <f>0.35*H249*1000</f>
        <v>171.79819999999995</v>
      </c>
      <c r="J249" s="8"/>
    </row>
    <row r="250" spans="1:10" ht="17" customHeight="1" x14ac:dyDescent="0.55000000000000004">
      <c r="A250" s="51" t="s">
        <v>64</v>
      </c>
      <c r="B250" s="35" t="s">
        <v>272</v>
      </c>
      <c r="C250" s="34">
        <v>1</v>
      </c>
      <c r="D250" s="34" t="s">
        <v>10</v>
      </c>
      <c r="E250" s="35">
        <v>0.48</v>
      </c>
      <c r="F250" s="35">
        <v>1.3</v>
      </c>
      <c r="G250" s="35">
        <v>0.6</v>
      </c>
      <c r="H250" s="23">
        <f>(E250*F250*G250)*C250</f>
        <v>0.37440000000000001</v>
      </c>
      <c r="I250" s="80">
        <f>1.13*H250*1000</f>
        <v>423.07199999999995</v>
      </c>
      <c r="J250" s="8"/>
    </row>
    <row r="251" spans="1:10" ht="17" customHeight="1" x14ac:dyDescent="0.55000000000000004">
      <c r="A251" s="51" t="s">
        <v>64</v>
      </c>
      <c r="B251" s="35" t="s">
        <v>273</v>
      </c>
      <c r="C251" s="34">
        <v>1</v>
      </c>
      <c r="D251" s="34" t="s">
        <v>14</v>
      </c>
      <c r="E251" s="35">
        <v>0.6</v>
      </c>
      <c r="F251" s="35">
        <v>0.15</v>
      </c>
      <c r="G251" s="35">
        <v>0.2</v>
      </c>
      <c r="H251" s="23">
        <f t="shared" ref="H251:H253" si="81">(E251*F251*G251)*C251</f>
        <v>1.7999999999999999E-2</v>
      </c>
      <c r="I251" s="80">
        <f>0.55*H251*1000</f>
        <v>9.9</v>
      </c>
      <c r="J251" s="8"/>
    </row>
    <row r="252" spans="1:10" ht="17" customHeight="1" x14ac:dyDescent="0.55000000000000004">
      <c r="A252" s="51" t="s">
        <v>64</v>
      </c>
      <c r="B252" s="35" t="s">
        <v>273</v>
      </c>
      <c r="C252" s="34">
        <v>1</v>
      </c>
      <c r="D252" s="34" t="s">
        <v>14</v>
      </c>
      <c r="E252" s="35">
        <v>0.47</v>
      </c>
      <c r="F252" s="35">
        <v>0.5</v>
      </c>
      <c r="G252" s="35">
        <v>0.22</v>
      </c>
      <c r="H252" s="23">
        <f t="shared" si="81"/>
        <v>5.1699999999999996E-2</v>
      </c>
      <c r="I252" s="80">
        <f t="shared" ref="I252" si="82">0.55*H252*1000</f>
        <v>28.434999999999999</v>
      </c>
      <c r="J252" s="8"/>
    </row>
    <row r="253" spans="1:10" ht="17" customHeight="1" x14ac:dyDescent="0.55000000000000004">
      <c r="A253" s="51" t="s">
        <v>64</v>
      </c>
      <c r="B253" s="35" t="s">
        <v>273</v>
      </c>
      <c r="C253" s="34">
        <v>1</v>
      </c>
      <c r="D253" s="34" t="s">
        <v>14</v>
      </c>
      <c r="E253" s="35">
        <v>0.45</v>
      </c>
      <c r="F253" s="35">
        <v>0.3</v>
      </c>
      <c r="G253" s="35">
        <v>0.43</v>
      </c>
      <c r="H253" s="23">
        <f t="shared" si="81"/>
        <v>5.8050000000000004E-2</v>
      </c>
      <c r="I253" s="80">
        <f>0.55*H253*1000</f>
        <v>31.927500000000006</v>
      </c>
      <c r="J253" s="8"/>
    </row>
    <row r="254" spans="1:10" ht="17" customHeight="1" x14ac:dyDescent="0.55000000000000004">
      <c r="A254" s="51" t="s">
        <v>64</v>
      </c>
      <c r="B254" s="35" t="s">
        <v>68</v>
      </c>
      <c r="C254" s="34">
        <v>1</v>
      </c>
      <c r="D254" s="34" t="s">
        <v>8</v>
      </c>
      <c r="E254" s="35">
        <v>0.4</v>
      </c>
      <c r="F254" s="35">
        <v>0.45</v>
      </c>
      <c r="G254" s="35">
        <v>0.7</v>
      </c>
      <c r="H254" s="23">
        <f>(E254*F254*G254)*C254</f>
        <v>0.126</v>
      </c>
      <c r="I254" s="80">
        <f>0.35*H254*1000</f>
        <v>44.1</v>
      </c>
      <c r="J254" s="8"/>
    </row>
    <row r="255" spans="1:10" ht="17" customHeight="1" x14ac:dyDescent="0.55000000000000004">
      <c r="A255" s="51" t="s">
        <v>64</v>
      </c>
      <c r="B255" s="35" t="s">
        <v>274</v>
      </c>
      <c r="C255" s="34">
        <v>1</v>
      </c>
      <c r="D255" s="34" t="s">
        <v>10</v>
      </c>
      <c r="E255" s="35">
        <v>0.66</v>
      </c>
      <c r="F255" s="35">
        <v>0.3</v>
      </c>
      <c r="G255" s="35">
        <v>0.43</v>
      </c>
      <c r="H255" s="23">
        <f>(E255*F255*G255)*C255</f>
        <v>8.5140000000000007E-2</v>
      </c>
      <c r="I255" s="80">
        <f t="shared" ref="I255" si="83">1.13*H255*1000</f>
        <v>96.208199999999991</v>
      </c>
      <c r="J255" s="8"/>
    </row>
    <row r="256" spans="1:10" ht="17" customHeight="1" x14ac:dyDescent="0.55000000000000004">
      <c r="A256" s="51" t="s">
        <v>64</v>
      </c>
      <c r="B256" s="35" t="s">
        <v>40</v>
      </c>
      <c r="C256" s="34">
        <v>1</v>
      </c>
      <c r="D256" s="34" t="s">
        <v>14</v>
      </c>
      <c r="E256" s="35">
        <v>1.8</v>
      </c>
      <c r="F256" s="35">
        <v>0.01</v>
      </c>
      <c r="G256" s="35">
        <v>0.08</v>
      </c>
      <c r="H256" s="23">
        <f t="shared" ref="H256" si="84">(E256*F256*G256)*C256</f>
        <v>1.4400000000000001E-3</v>
      </c>
      <c r="I256" s="80">
        <f t="shared" ref="I256" si="85">0.55*H256*1000</f>
        <v>0.79200000000000004</v>
      </c>
      <c r="J256" s="8"/>
    </row>
    <row r="257" spans="1:10" ht="17" customHeight="1" x14ac:dyDescent="0.55000000000000004">
      <c r="A257" s="51" t="s">
        <v>64</v>
      </c>
      <c r="B257" s="35" t="s">
        <v>275</v>
      </c>
      <c r="C257" s="34">
        <v>1</v>
      </c>
      <c r="D257" s="34" t="s">
        <v>8</v>
      </c>
      <c r="E257" s="35">
        <v>0.2</v>
      </c>
      <c r="F257" s="35">
        <v>0.5</v>
      </c>
      <c r="G257" s="35">
        <v>0.5</v>
      </c>
      <c r="H257" s="23">
        <f>(E257*F257*G257)*C257</f>
        <v>0.05</v>
      </c>
      <c r="I257" s="80">
        <f>0.35*H257*1000</f>
        <v>17.499999999999996</v>
      </c>
      <c r="J257" s="8"/>
    </row>
    <row r="258" spans="1:10" ht="17" customHeight="1" thickBot="1" x14ac:dyDescent="0.6">
      <c r="A258" s="52" t="s">
        <v>64</v>
      </c>
      <c r="B258" s="42" t="s">
        <v>276</v>
      </c>
      <c r="C258" s="38">
        <v>1</v>
      </c>
      <c r="D258" s="38" t="s">
        <v>10</v>
      </c>
      <c r="E258" s="42">
        <v>0.51</v>
      </c>
      <c r="F258" s="42">
        <v>1.2</v>
      </c>
      <c r="G258" s="42">
        <v>0.6</v>
      </c>
      <c r="H258" s="25">
        <f>(E258*F258*G258)*C258</f>
        <v>0.36719999999999997</v>
      </c>
      <c r="I258" s="98">
        <f t="shared" ref="I258" si="86">1.13*H258*1000</f>
        <v>414.93599999999992</v>
      </c>
      <c r="J258" s="8"/>
    </row>
    <row r="259" spans="1:10" ht="17" customHeight="1" thickTop="1" x14ac:dyDescent="0.55000000000000004">
      <c r="A259" s="53" t="s">
        <v>71</v>
      </c>
      <c r="B259" s="39" t="s">
        <v>277</v>
      </c>
      <c r="C259" s="26">
        <v>1</v>
      </c>
      <c r="D259" s="26" t="s">
        <v>14</v>
      </c>
      <c r="E259" s="39">
        <v>0.82</v>
      </c>
      <c r="F259" s="39">
        <v>1.2</v>
      </c>
      <c r="G259" s="39">
        <v>0.03</v>
      </c>
      <c r="H259" s="27">
        <f t="shared" ref="H259" si="87">(E259*F259*G259)*C259</f>
        <v>2.9519999999999994E-2</v>
      </c>
      <c r="I259" s="54">
        <f t="shared" ref="I259:I266" si="88">0.55*H259*1000</f>
        <v>16.235999999999997</v>
      </c>
      <c r="J259" s="8"/>
    </row>
    <row r="260" spans="1:10" ht="17" customHeight="1" x14ac:dyDescent="0.55000000000000004">
      <c r="A260" s="48" t="s">
        <v>71</v>
      </c>
      <c r="B260" s="29" t="s">
        <v>28</v>
      </c>
      <c r="C260" s="28">
        <v>1</v>
      </c>
      <c r="D260" s="28" t="s">
        <v>10</v>
      </c>
      <c r="E260" s="29">
        <v>0.9</v>
      </c>
      <c r="F260" s="29">
        <v>1.2</v>
      </c>
      <c r="G260" s="29">
        <v>7.0000000000000007E-2</v>
      </c>
      <c r="H260" s="30">
        <f t="shared" ref="H260:H261" si="89">(E260*F260*G260)*C260</f>
        <v>7.5600000000000014E-2</v>
      </c>
      <c r="I260" s="40">
        <f>1.13*H260*1000</f>
        <v>85.427999999999997</v>
      </c>
      <c r="J260" s="8"/>
    </row>
    <row r="261" spans="1:10" ht="17" customHeight="1" x14ac:dyDescent="0.55000000000000004">
      <c r="A261" s="48" t="s">
        <v>71</v>
      </c>
      <c r="B261" s="29" t="s">
        <v>278</v>
      </c>
      <c r="C261" s="28">
        <v>6</v>
      </c>
      <c r="D261" s="28" t="s">
        <v>10</v>
      </c>
      <c r="E261" s="29">
        <v>1.23</v>
      </c>
      <c r="F261" s="29">
        <v>0.04</v>
      </c>
      <c r="G261" s="29">
        <v>2.5000000000000001E-2</v>
      </c>
      <c r="H261" s="30">
        <f t="shared" si="89"/>
        <v>7.3800000000000011E-3</v>
      </c>
      <c r="I261" s="40">
        <f>1.13*H261*1000</f>
        <v>8.3393999999999995</v>
      </c>
      <c r="J261" s="8"/>
    </row>
    <row r="262" spans="1:10" ht="17" customHeight="1" x14ac:dyDescent="0.55000000000000004">
      <c r="A262" s="48" t="s">
        <v>71</v>
      </c>
      <c r="B262" s="29" t="s">
        <v>279</v>
      </c>
      <c r="C262" s="28">
        <v>1</v>
      </c>
      <c r="D262" s="28" t="s">
        <v>8</v>
      </c>
      <c r="E262" s="29">
        <v>1.03</v>
      </c>
      <c r="F262" s="29">
        <v>0.7</v>
      </c>
      <c r="G262" s="29">
        <v>1</v>
      </c>
      <c r="H262" s="30">
        <f t="shared" ref="H262:H264" si="90">(E262*F262*G262)*C262</f>
        <v>0.72099999999999997</v>
      </c>
      <c r="I262" s="40">
        <f>0.35*H262*1000</f>
        <v>252.34999999999997</v>
      </c>
      <c r="J262" s="8"/>
    </row>
    <row r="263" spans="1:10" ht="17" customHeight="1" x14ac:dyDescent="0.55000000000000004">
      <c r="A263" s="48" t="s">
        <v>71</v>
      </c>
      <c r="B263" s="29" t="s">
        <v>280</v>
      </c>
      <c r="C263" s="28">
        <v>1</v>
      </c>
      <c r="D263" s="28" t="s">
        <v>8</v>
      </c>
      <c r="E263" s="29">
        <v>0.35</v>
      </c>
      <c r="F263" s="29">
        <v>0.84</v>
      </c>
      <c r="G263" s="29">
        <v>7.0000000000000007E-2</v>
      </c>
      <c r="H263" s="30">
        <f t="shared" si="90"/>
        <v>2.0580000000000001E-2</v>
      </c>
      <c r="I263" s="40">
        <f t="shared" ref="I263:I264" si="91">0.35*H263*1000</f>
        <v>7.2030000000000003</v>
      </c>
      <c r="J263" s="8"/>
    </row>
    <row r="264" spans="1:10" ht="17" customHeight="1" x14ac:dyDescent="0.55000000000000004">
      <c r="A264" s="48" t="s">
        <v>71</v>
      </c>
      <c r="B264" s="29" t="s">
        <v>281</v>
      </c>
      <c r="C264" s="28">
        <v>10</v>
      </c>
      <c r="D264" s="28" t="s">
        <v>8</v>
      </c>
      <c r="E264" s="29">
        <v>0.55000000000000004</v>
      </c>
      <c r="F264" s="29">
        <v>0.7</v>
      </c>
      <c r="G264" s="29">
        <v>0.05</v>
      </c>
      <c r="H264" s="30">
        <f t="shared" si="90"/>
        <v>0.19250000000000003</v>
      </c>
      <c r="I264" s="40">
        <f t="shared" si="91"/>
        <v>67.375</v>
      </c>
      <c r="J264" s="8"/>
    </row>
    <row r="265" spans="1:10" ht="17" customHeight="1" x14ac:dyDescent="0.55000000000000004">
      <c r="A265" s="48" t="s">
        <v>71</v>
      </c>
      <c r="B265" s="29" t="s">
        <v>177</v>
      </c>
      <c r="C265" s="28">
        <v>1</v>
      </c>
      <c r="D265" s="28" t="s">
        <v>10</v>
      </c>
      <c r="E265" s="29">
        <v>0.4</v>
      </c>
      <c r="F265" s="29">
        <v>0.81</v>
      </c>
      <c r="G265" s="29">
        <v>0.46</v>
      </c>
      <c r="H265" s="30">
        <f>(E265*F265*G265)*C265</f>
        <v>0.14904000000000003</v>
      </c>
      <c r="I265" s="40">
        <f>1.13*H265*1000</f>
        <v>168.41520000000003</v>
      </c>
      <c r="J265" s="8"/>
    </row>
    <row r="266" spans="1:10" ht="17" customHeight="1" x14ac:dyDescent="0.55000000000000004">
      <c r="A266" s="48" t="s">
        <v>71</v>
      </c>
      <c r="B266" s="29" t="s">
        <v>13</v>
      </c>
      <c r="C266" s="28">
        <v>1</v>
      </c>
      <c r="D266" s="28" t="s">
        <v>14</v>
      </c>
      <c r="E266" s="29">
        <v>0.32</v>
      </c>
      <c r="F266" s="29">
        <v>0.6</v>
      </c>
      <c r="G266" s="29">
        <v>0.24</v>
      </c>
      <c r="H266" s="30">
        <f t="shared" ref="H266" si="92">(E266*F266*G266)*C266</f>
        <v>4.6079999999999996E-2</v>
      </c>
      <c r="I266" s="40">
        <f t="shared" si="88"/>
        <v>25.343999999999998</v>
      </c>
      <c r="J266" s="8"/>
    </row>
    <row r="267" spans="1:10" ht="17" customHeight="1" x14ac:dyDescent="0.55000000000000004">
      <c r="A267" s="48" t="s">
        <v>71</v>
      </c>
      <c r="B267" s="29" t="s">
        <v>21</v>
      </c>
      <c r="C267" s="28">
        <v>1</v>
      </c>
      <c r="D267" s="28" t="s">
        <v>8</v>
      </c>
      <c r="E267" s="29">
        <v>0.54</v>
      </c>
      <c r="F267" s="29">
        <v>0.35</v>
      </c>
      <c r="G267" s="29">
        <v>0.35</v>
      </c>
      <c r="H267" s="30">
        <f t="shared" ref="H267:H268" si="93">(E267*F267*G267)*C267</f>
        <v>6.615E-2</v>
      </c>
      <c r="I267" s="40">
        <f>0.35*H267*1000</f>
        <v>23.1525</v>
      </c>
      <c r="J267" s="8"/>
    </row>
    <row r="268" spans="1:10" ht="17" customHeight="1" x14ac:dyDescent="0.55000000000000004">
      <c r="A268" s="48" t="s">
        <v>71</v>
      </c>
      <c r="B268" s="29" t="s">
        <v>21</v>
      </c>
      <c r="C268" s="28">
        <v>1</v>
      </c>
      <c r="D268" s="28" t="s">
        <v>8</v>
      </c>
      <c r="E268" s="29">
        <v>0.43</v>
      </c>
      <c r="F268" s="29">
        <v>0.35</v>
      </c>
      <c r="G268" s="29">
        <v>0.35</v>
      </c>
      <c r="H268" s="30">
        <f t="shared" si="93"/>
        <v>5.2674999999999993E-2</v>
      </c>
      <c r="I268" s="40">
        <f>0.35*H268*1000</f>
        <v>18.436249999999998</v>
      </c>
      <c r="J268" s="8"/>
    </row>
    <row r="269" spans="1:10" ht="17" customHeight="1" thickBot="1" x14ac:dyDescent="0.6">
      <c r="A269" s="49" t="s">
        <v>71</v>
      </c>
      <c r="B269" s="32" t="s">
        <v>210</v>
      </c>
      <c r="C269" s="31">
        <v>1</v>
      </c>
      <c r="D269" s="31" t="s">
        <v>10</v>
      </c>
      <c r="E269" s="32">
        <v>0.46</v>
      </c>
      <c r="F269" s="32">
        <v>0.3</v>
      </c>
      <c r="G269" s="32">
        <v>0.32</v>
      </c>
      <c r="H269" s="33">
        <f>(E269*F269*G269)*C269</f>
        <v>4.4160000000000005E-2</v>
      </c>
      <c r="I269" s="66">
        <f>1.13*H269*1000</f>
        <v>49.900800000000004</v>
      </c>
      <c r="J269" s="8"/>
    </row>
    <row r="270" spans="1:10" ht="17" customHeight="1" thickTop="1" x14ac:dyDescent="0.55000000000000004">
      <c r="A270" s="100" t="s">
        <v>98</v>
      </c>
      <c r="B270" s="46" t="s">
        <v>41</v>
      </c>
      <c r="C270" s="37">
        <v>3</v>
      </c>
      <c r="D270" s="37" t="s">
        <v>14</v>
      </c>
      <c r="E270" s="46">
        <v>0.1</v>
      </c>
      <c r="F270" s="46">
        <v>2.8</v>
      </c>
      <c r="G270" s="46">
        <v>0.4</v>
      </c>
      <c r="H270" s="20">
        <f t="shared" ref="H270:H275" si="94">(E270*F270*G270)*C270</f>
        <v>0.33599999999999997</v>
      </c>
      <c r="I270" s="101">
        <f>0.55*H270*1000</f>
        <v>184.79999999999998</v>
      </c>
      <c r="J270" s="8"/>
    </row>
    <row r="271" spans="1:10" ht="17" customHeight="1" x14ac:dyDescent="0.55000000000000004">
      <c r="A271" s="51" t="s">
        <v>98</v>
      </c>
      <c r="B271" s="35" t="s">
        <v>41</v>
      </c>
      <c r="C271" s="34">
        <v>2</v>
      </c>
      <c r="D271" s="34" t="s">
        <v>14</v>
      </c>
      <c r="E271" s="35">
        <v>0.1</v>
      </c>
      <c r="F271" s="35">
        <v>3.6</v>
      </c>
      <c r="G271" s="35">
        <v>0.4</v>
      </c>
      <c r="H271" s="23">
        <f t="shared" si="94"/>
        <v>0.28800000000000003</v>
      </c>
      <c r="I271" s="82">
        <f t="shared" ref="I271:I275" si="95">0.55*H271*1000</f>
        <v>158.40000000000003</v>
      </c>
      <c r="J271" s="8"/>
    </row>
    <row r="272" spans="1:10" ht="17" customHeight="1" x14ac:dyDescent="0.55000000000000004">
      <c r="A272" s="51" t="s">
        <v>98</v>
      </c>
      <c r="B272" s="35" t="s">
        <v>41</v>
      </c>
      <c r="C272" s="34">
        <v>2</v>
      </c>
      <c r="D272" s="34" t="s">
        <v>14</v>
      </c>
      <c r="E272" s="35">
        <v>0.1</v>
      </c>
      <c r="F272" s="35">
        <v>1.8</v>
      </c>
      <c r="G272" s="35">
        <v>0.3</v>
      </c>
      <c r="H272" s="23">
        <f t="shared" si="94"/>
        <v>0.10800000000000001</v>
      </c>
      <c r="I272" s="82">
        <f t="shared" si="95"/>
        <v>59.400000000000006</v>
      </c>
      <c r="J272" s="8"/>
    </row>
    <row r="273" spans="1:10" ht="17" customHeight="1" x14ac:dyDescent="0.55000000000000004">
      <c r="A273" s="51" t="s">
        <v>98</v>
      </c>
      <c r="B273" s="35" t="s">
        <v>41</v>
      </c>
      <c r="C273" s="34">
        <v>1</v>
      </c>
      <c r="D273" s="34" t="s">
        <v>14</v>
      </c>
      <c r="E273" s="35">
        <v>0.1</v>
      </c>
      <c r="F273" s="35">
        <v>1.8</v>
      </c>
      <c r="G273" s="35">
        <v>0.5</v>
      </c>
      <c r="H273" s="23">
        <f t="shared" si="94"/>
        <v>9.0000000000000011E-2</v>
      </c>
      <c r="I273" s="82">
        <f t="shared" si="95"/>
        <v>49.500000000000007</v>
      </c>
      <c r="J273" s="8"/>
    </row>
    <row r="274" spans="1:10" ht="17" customHeight="1" x14ac:dyDescent="0.55000000000000004">
      <c r="A274" s="51" t="s">
        <v>98</v>
      </c>
      <c r="B274" s="35" t="s">
        <v>41</v>
      </c>
      <c r="C274" s="34">
        <v>1</v>
      </c>
      <c r="D274" s="34" t="s">
        <v>14</v>
      </c>
      <c r="E274" s="35">
        <v>0.1</v>
      </c>
      <c r="F274" s="35">
        <v>1.5</v>
      </c>
      <c r="G274" s="35">
        <v>0.55000000000000004</v>
      </c>
      <c r="H274" s="23">
        <f t="shared" si="94"/>
        <v>8.2500000000000018E-2</v>
      </c>
      <c r="I274" s="82">
        <f t="shared" si="95"/>
        <v>45.375000000000014</v>
      </c>
      <c r="J274" s="8"/>
    </row>
    <row r="275" spans="1:10" ht="17" customHeight="1" x14ac:dyDescent="0.55000000000000004">
      <c r="A275" s="51" t="s">
        <v>98</v>
      </c>
      <c r="B275" s="35" t="s">
        <v>41</v>
      </c>
      <c r="C275" s="34">
        <v>1</v>
      </c>
      <c r="D275" s="34" t="s">
        <v>14</v>
      </c>
      <c r="E275" s="35">
        <v>0.1</v>
      </c>
      <c r="F275" s="35">
        <v>0.6</v>
      </c>
      <c r="G275" s="35">
        <v>0.6</v>
      </c>
      <c r="H275" s="23">
        <f t="shared" si="94"/>
        <v>3.5999999999999997E-2</v>
      </c>
      <c r="I275" s="82">
        <f t="shared" si="95"/>
        <v>19.8</v>
      </c>
      <c r="J275" s="8"/>
    </row>
    <row r="276" spans="1:10" ht="17" customHeight="1" x14ac:dyDescent="0.55000000000000004">
      <c r="A276" s="51" t="s">
        <v>98</v>
      </c>
      <c r="B276" s="35" t="s">
        <v>145</v>
      </c>
      <c r="C276" s="34">
        <v>1</v>
      </c>
      <c r="D276" s="34" t="s">
        <v>10</v>
      </c>
      <c r="E276" s="35">
        <v>0.9</v>
      </c>
      <c r="F276" s="35">
        <v>0.55000000000000004</v>
      </c>
      <c r="G276" s="35">
        <v>1.7</v>
      </c>
      <c r="H276" s="23">
        <f>(E276*F276*G276)*C276</f>
        <v>0.84150000000000003</v>
      </c>
      <c r="I276" s="80">
        <f t="shared" ref="I276" si="96">1.13*H276*1000</f>
        <v>950.89499999999998</v>
      </c>
      <c r="J276" s="8"/>
    </row>
    <row r="277" spans="1:10" ht="17" customHeight="1" thickBot="1" x14ac:dyDescent="0.6">
      <c r="A277" s="52" t="s">
        <v>98</v>
      </c>
      <c r="B277" s="42" t="s">
        <v>282</v>
      </c>
      <c r="C277" s="38">
        <v>2</v>
      </c>
      <c r="D277" s="38" t="s">
        <v>14</v>
      </c>
      <c r="E277" s="42">
        <v>1.2</v>
      </c>
      <c r="F277" s="42">
        <v>0.55000000000000004</v>
      </c>
      <c r="G277" s="42">
        <v>0.05</v>
      </c>
      <c r="H277" s="25">
        <f t="shared" ref="H277" si="97">(E277*F277*G277)*C277</f>
        <v>6.6000000000000003E-2</v>
      </c>
      <c r="I277" s="98">
        <f>0.55*H277*1000</f>
        <v>36.300000000000004</v>
      </c>
      <c r="J277" s="8"/>
    </row>
    <row r="278" spans="1:10" ht="17" customHeight="1" thickTop="1" x14ac:dyDescent="0.55000000000000004">
      <c r="A278" s="53" t="s">
        <v>100</v>
      </c>
      <c r="B278" s="39" t="s">
        <v>283</v>
      </c>
      <c r="C278" s="26">
        <v>1</v>
      </c>
      <c r="D278" s="26" t="s">
        <v>10</v>
      </c>
      <c r="E278" s="39">
        <v>1.2</v>
      </c>
      <c r="F278" s="39">
        <v>0.65</v>
      </c>
      <c r="G278" s="39">
        <v>0.62</v>
      </c>
      <c r="H278" s="27">
        <f>(E278*F278*G278)*C278</f>
        <v>0.48360000000000003</v>
      </c>
      <c r="I278" s="54">
        <f t="shared" ref="I278" si="98">1.13*H278*1000</f>
        <v>546.46799999999996</v>
      </c>
      <c r="J278" s="8"/>
    </row>
    <row r="279" spans="1:10" ht="17" customHeight="1" x14ac:dyDescent="0.55000000000000004">
      <c r="A279" s="48" t="s">
        <v>99</v>
      </c>
      <c r="B279" s="29" t="s">
        <v>23</v>
      </c>
      <c r="C279" s="28">
        <v>1</v>
      </c>
      <c r="D279" s="28" t="s">
        <v>8</v>
      </c>
      <c r="E279" s="29">
        <v>0.22</v>
      </c>
      <c r="F279" s="29">
        <v>0.45</v>
      </c>
      <c r="G279" s="29">
        <v>0.42</v>
      </c>
      <c r="H279" s="30">
        <f>(E279*F279*G279)*C279</f>
        <v>4.1579999999999999E-2</v>
      </c>
      <c r="I279" s="40">
        <f>0.35*H279*1000</f>
        <v>14.552999999999999</v>
      </c>
      <c r="J279" s="8"/>
    </row>
    <row r="280" spans="1:10" ht="17" customHeight="1" x14ac:dyDescent="0.55000000000000004">
      <c r="A280" s="48" t="s">
        <v>100</v>
      </c>
      <c r="B280" s="29" t="s">
        <v>50</v>
      </c>
      <c r="C280" s="28">
        <v>1</v>
      </c>
      <c r="D280" s="28" t="s">
        <v>14</v>
      </c>
      <c r="E280" s="29">
        <v>1</v>
      </c>
      <c r="F280" s="29">
        <v>0.62</v>
      </c>
      <c r="G280" s="29">
        <v>0.45</v>
      </c>
      <c r="H280" s="30">
        <f t="shared" ref="H280" si="99">(E280*F280*G280)*C280</f>
        <v>0.27900000000000003</v>
      </c>
      <c r="I280" s="40">
        <f t="shared" ref="I280:I282" si="100">0.55*H280*1000</f>
        <v>153.45000000000002</v>
      </c>
      <c r="J280" s="8"/>
    </row>
    <row r="281" spans="1:10" ht="17" customHeight="1" x14ac:dyDescent="0.55000000000000004">
      <c r="A281" s="48" t="s">
        <v>99</v>
      </c>
      <c r="B281" s="29" t="s">
        <v>233</v>
      </c>
      <c r="C281" s="28">
        <v>1</v>
      </c>
      <c r="D281" s="28" t="s">
        <v>8</v>
      </c>
      <c r="E281" s="29">
        <v>0.4</v>
      </c>
      <c r="F281" s="29">
        <v>0.4</v>
      </c>
      <c r="G281" s="29">
        <v>0.4</v>
      </c>
      <c r="H281" s="30">
        <f>(E281*F281*G281)*C281</f>
        <v>6.4000000000000015E-2</v>
      </c>
      <c r="I281" s="40">
        <f>0.35*H281*1000</f>
        <v>22.400000000000002</v>
      </c>
      <c r="J281" s="8"/>
    </row>
    <row r="282" spans="1:10" ht="17" customHeight="1" x14ac:dyDescent="0.55000000000000004">
      <c r="A282" s="48" t="s">
        <v>100</v>
      </c>
      <c r="B282" s="29" t="s">
        <v>25</v>
      </c>
      <c r="C282" s="28">
        <v>1</v>
      </c>
      <c r="D282" s="28" t="s">
        <v>14</v>
      </c>
      <c r="E282" s="29">
        <v>1.2</v>
      </c>
      <c r="F282" s="29">
        <v>0.62</v>
      </c>
      <c r="G282" s="29">
        <v>0.7</v>
      </c>
      <c r="H282" s="30">
        <f t="shared" ref="H282:H283" si="101">(E282*F282*G282)*C282</f>
        <v>0.52079999999999993</v>
      </c>
      <c r="I282" s="40">
        <f t="shared" si="100"/>
        <v>286.44</v>
      </c>
      <c r="J282" s="8"/>
    </row>
    <row r="283" spans="1:10" ht="17" customHeight="1" x14ac:dyDescent="0.55000000000000004">
      <c r="A283" s="48" t="s">
        <v>99</v>
      </c>
      <c r="B283" s="29" t="s">
        <v>50</v>
      </c>
      <c r="C283" s="28">
        <v>1</v>
      </c>
      <c r="D283" s="28" t="s">
        <v>14</v>
      </c>
      <c r="E283" s="29">
        <v>0.5</v>
      </c>
      <c r="F283" s="29">
        <v>0.41</v>
      </c>
      <c r="G283" s="29">
        <v>1</v>
      </c>
      <c r="H283" s="30">
        <f t="shared" si="101"/>
        <v>0.20499999999999999</v>
      </c>
      <c r="I283" s="40">
        <f>0.55*H283*1000</f>
        <v>112.75</v>
      </c>
      <c r="J283" s="8"/>
    </row>
    <row r="284" spans="1:10" ht="17" customHeight="1" x14ac:dyDescent="0.55000000000000004">
      <c r="A284" s="48" t="s">
        <v>100</v>
      </c>
      <c r="B284" s="29" t="s">
        <v>284</v>
      </c>
      <c r="C284" s="28">
        <v>1</v>
      </c>
      <c r="D284" s="28" t="s">
        <v>8</v>
      </c>
      <c r="E284" s="29">
        <v>0.1</v>
      </c>
      <c r="F284" s="29">
        <v>0.98</v>
      </c>
      <c r="G284" s="29">
        <v>0.51</v>
      </c>
      <c r="H284" s="30">
        <f t="shared" ref="H284:H294" si="102">(E284*F284*G284)*C284</f>
        <v>4.9980000000000004E-2</v>
      </c>
      <c r="I284" s="40">
        <f t="shared" ref="I284:I286" si="103">0.35*H284*1000</f>
        <v>17.493000000000002</v>
      </c>
      <c r="J284" s="8"/>
    </row>
    <row r="285" spans="1:10" ht="17" customHeight="1" x14ac:dyDescent="0.55000000000000004">
      <c r="A285" s="48" t="s">
        <v>99</v>
      </c>
      <c r="B285" s="29" t="s">
        <v>285</v>
      </c>
      <c r="C285" s="28">
        <v>2</v>
      </c>
      <c r="D285" s="28" t="s">
        <v>8</v>
      </c>
      <c r="E285" s="29">
        <v>0.1</v>
      </c>
      <c r="F285" s="29">
        <v>0.98</v>
      </c>
      <c r="G285" s="29">
        <v>0.2</v>
      </c>
      <c r="H285" s="30">
        <f t="shared" si="102"/>
        <v>3.9200000000000006E-2</v>
      </c>
      <c r="I285" s="40">
        <f t="shared" si="103"/>
        <v>13.72</v>
      </c>
      <c r="J285" s="8"/>
    </row>
    <row r="286" spans="1:10" ht="17" customHeight="1" x14ac:dyDescent="0.55000000000000004">
      <c r="A286" s="48" t="s">
        <v>99</v>
      </c>
      <c r="B286" s="109" t="s">
        <v>361</v>
      </c>
      <c r="C286" s="110">
        <v>1</v>
      </c>
      <c r="D286" s="110" t="s">
        <v>8</v>
      </c>
      <c r="E286" s="109">
        <v>0.6</v>
      </c>
      <c r="F286" s="109">
        <v>0.4</v>
      </c>
      <c r="G286" s="109">
        <v>0.3</v>
      </c>
      <c r="H286" s="30">
        <f t="shared" si="102"/>
        <v>7.1999999999999995E-2</v>
      </c>
      <c r="I286" s="40">
        <f t="shared" si="103"/>
        <v>25.199999999999996</v>
      </c>
      <c r="J286" s="8"/>
    </row>
    <row r="287" spans="1:10" ht="17" customHeight="1" thickBot="1" x14ac:dyDescent="0.6">
      <c r="A287" s="49" t="s">
        <v>100</v>
      </c>
      <c r="B287" s="32" t="s">
        <v>286</v>
      </c>
      <c r="C287" s="31">
        <v>2</v>
      </c>
      <c r="D287" s="31" t="s">
        <v>8</v>
      </c>
      <c r="E287" s="32">
        <v>0.1</v>
      </c>
      <c r="F287" s="32">
        <v>0.88</v>
      </c>
      <c r="G287" s="32">
        <v>0.4</v>
      </c>
      <c r="H287" s="33">
        <f t="shared" si="102"/>
        <v>7.0400000000000004E-2</v>
      </c>
      <c r="I287" s="66">
        <f>0.35*H287*1000</f>
        <v>24.639999999999997</v>
      </c>
      <c r="J287" s="8"/>
    </row>
    <row r="288" spans="1:10" ht="17" customHeight="1" thickTop="1" x14ac:dyDescent="0.55000000000000004">
      <c r="A288" s="50" t="s">
        <v>75</v>
      </c>
      <c r="B288" s="46" t="s">
        <v>18</v>
      </c>
      <c r="C288" s="37">
        <v>1</v>
      </c>
      <c r="D288" s="37" t="s">
        <v>10</v>
      </c>
      <c r="E288" s="46">
        <v>0.65</v>
      </c>
      <c r="F288" s="46">
        <v>0.4</v>
      </c>
      <c r="G288" s="46">
        <v>0.2</v>
      </c>
      <c r="H288" s="20">
        <f t="shared" si="102"/>
        <v>5.2000000000000005E-2</v>
      </c>
      <c r="I288" s="96">
        <f>1.13*H288*1000</f>
        <v>58.76</v>
      </c>
      <c r="J288" s="8"/>
    </row>
    <row r="289" spans="1:10" ht="17" customHeight="1" x14ac:dyDescent="0.55000000000000004">
      <c r="A289" s="51" t="s">
        <v>75</v>
      </c>
      <c r="B289" s="35" t="s">
        <v>18</v>
      </c>
      <c r="C289" s="34">
        <v>1</v>
      </c>
      <c r="D289" s="34" t="s">
        <v>10</v>
      </c>
      <c r="E289" s="35">
        <v>0.65</v>
      </c>
      <c r="F289" s="35">
        <v>0.4</v>
      </c>
      <c r="G289" s="35">
        <v>0.27</v>
      </c>
      <c r="H289" s="23">
        <f t="shared" si="102"/>
        <v>7.0200000000000012E-2</v>
      </c>
      <c r="I289" s="80">
        <f t="shared" ref="I289:I291" si="104">1.13*H289*1000</f>
        <v>79.326000000000008</v>
      </c>
      <c r="J289" s="8"/>
    </row>
    <row r="290" spans="1:10" ht="17" customHeight="1" x14ac:dyDescent="0.55000000000000004">
      <c r="A290" s="51" t="s">
        <v>75</v>
      </c>
      <c r="B290" s="35" t="s">
        <v>336</v>
      </c>
      <c r="C290" s="34">
        <v>1</v>
      </c>
      <c r="D290" s="34" t="s">
        <v>10</v>
      </c>
      <c r="E290" s="35">
        <v>0.69</v>
      </c>
      <c r="F290" s="35">
        <v>0.69</v>
      </c>
      <c r="G290" s="35">
        <v>0.1</v>
      </c>
      <c r="H290" s="23">
        <f t="shared" si="102"/>
        <v>4.7609999999999993E-2</v>
      </c>
      <c r="I290" s="80">
        <f t="shared" si="104"/>
        <v>53.799299999999988</v>
      </c>
      <c r="J290" s="8"/>
    </row>
    <row r="291" spans="1:10" ht="17" customHeight="1" x14ac:dyDescent="0.55000000000000004">
      <c r="A291" s="51" t="s">
        <v>75</v>
      </c>
      <c r="B291" s="35" t="s">
        <v>57</v>
      </c>
      <c r="C291" s="34">
        <v>1</v>
      </c>
      <c r="D291" s="34" t="s">
        <v>10</v>
      </c>
      <c r="E291" s="35">
        <v>0.7</v>
      </c>
      <c r="F291" s="35">
        <v>0.35</v>
      </c>
      <c r="G291" s="35">
        <v>0.4</v>
      </c>
      <c r="H291" s="23">
        <f t="shared" si="102"/>
        <v>9.799999999999999E-2</v>
      </c>
      <c r="I291" s="80">
        <f t="shared" si="104"/>
        <v>110.73999999999998</v>
      </c>
      <c r="J291" s="8"/>
    </row>
    <row r="292" spans="1:10" ht="17" customHeight="1" x14ac:dyDescent="0.55000000000000004">
      <c r="A292" s="51" t="s">
        <v>75</v>
      </c>
      <c r="B292" s="35" t="s">
        <v>77</v>
      </c>
      <c r="C292" s="34">
        <v>1</v>
      </c>
      <c r="D292" s="34" t="s">
        <v>14</v>
      </c>
      <c r="E292" s="35">
        <v>0.9</v>
      </c>
      <c r="F292" s="35">
        <v>0.4</v>
      </c>
      <c r="G292" s="35">
        <v>0.6</v>
      </c>
      <c r="H292" s="23">
        <f t="shared" si="102"/>
        <v>0.21600000000000003</v>
      </c>
      <c r="I292" s="80">
        <f>0.55*H292*1000</f>
        <v>118.80000000000001</v>
      </c>
      <c r="J292" s="8"/>
    </row>
    <row r="293" spans="1:10" ht="17" customHeight="1" x14ac:dyDescent="0.55000000000000004">
      <c r="A293" s="51" t="s">
        <v>75</v>
      </c>
      <c r="B293" s="35" t="s">
        <v>77</v>
      </c>
      <c r="C293" s="34">
        <v>1</v>
      </c>
      <c r="D293" s="34" t="s">
        <v>14</v>
      </c>
      <c r="E293" s="35">
        <v>1.37</v>
      </c>
      <c r="F293" s="35">
        <v>0.8</v>
      </c>
      <c r="G293" s="35">
        <v>0.45</v>
      </c>
      <c r="H293" s="23">
        <f t="shared" si="102"/>
        <v>0.49320000000000003</v>
      </c>
      <c r="I293" s="80">
        <f t="shared" ref="I293:I294" si="105">0.55*H293*1000</f>
        <v>271.26000000000005</v>
      </c>
      <c r="J293" s="8"/>
    </row>
    <row r="294" spans="1:10" ht="17" customHeight="1" x14ac:dyDescent="0.55000000000000004">
      <c r="A294" s="51" t="s">
        <v>75</v>
      </c>
      <c r="B294" s="35" t="s">
        <v>77</v>
      </c>
      <c r="C294" s="34">
        <v>1</v>
      </c>
      <c r="D294" s="34" t="s">
        <v>14</v>
      </c>
      <c r="E294" s="35">
        <v>0.9</v>
      </c>
      <c r="F294" s="35">
        <v>0.75</v>
      </c>
      <c r="G294" s="35">
        <v>0.43</v>
      </c>
      <c r="H294" s="23">
        <f t="shared" si="102"/>
        <v>0.29025000000000001</v>
      </c>
      <c r="I294" s="80">
        <f t="shared" si="105"/>
        <v>159.63750000000002</v>
      </c>
      <c r="J294" s="8"/>
    </row>
    <row r="295" spans="1:10" ht="17" customHeight="1" x14ac:dyDescent="0.55000000000000004">
      <c r="A295" s="81" t="s">
        <v>75</v>
      </c>
      <c r="B295" s="35" t="s">
        <v>337</v>
      </c>
      <c r="C295" s="44">
        <v>3</v>
      </c>
      <c r="D295" s="34" t="s">
        <v>10</v>
      </c>
      <c r="E295" s="35">
        <v>0.75</v>
      </c>
      <c r="F295" s="35">
        <v>0.92</v>
      </c>
      <c r="G295" s="35">
        <v>0.64</v>
      </c>
      <c r="H295" s="23">
        <f t="shared" ref="H295:H301" si="106">(E295*F295*G295)*C295</f>
        <v>1.3248000000000002</v>
      </c>
      <c r="I295" s="80">
        <f t="shared" ref="I295:I298" si="107">1.13*H295*1000</f>
        <v>1497.0240000000001</v>
      </c>
      <c r="J295" s="8"/>
    </row>
    <row r="296" spans="1:10" ht="17" customHeight="1" x14ac:dyDescent="0.55000000000000004">
      <c r="A296" s="81" t="s">
        <v>75</v>
      </c>
      <c r="B296" s="35" t="s">
        <v>67</v>
      </c>
      <c r="C296" s="44">
        <v>2</v>
      </c>
      <c r="D296" s="34" t="s">
        <v>10</v>
      </c>
      <c r="E296" s="35">
        <v>1.8</v>
      </c>
      <c r="F296" s="35">
        <v>0.9</v>
      </c>
      <c r="G296" s="35">
        <v>0.4</v>
      </c>
      <c r="H296" s="23">
        <f t="shared" si="106"/>
        <v>1.2960000000000003</v>
      </c>
      <c r="I296" s="80">
        <f t="shared" si="107"/>
        <v>1464.4800000000002</v>
      </c>
      <c r="J296" s="8"/>
    </row>
    <row r="297" spans="1:10" ht="17" customHeight="1" x14ac:dyDescent="0.55000000000000004">
      <c r="A297" s="81" t="s">
        <v>75</v>
      </c>
      <c r="B297" s="35" t="s">
        <v>338</v>
      </c>
      <c r="C297" s="44">
        <v>1</v>
      </c>
      <c r="D297" s="34" t="s">
        <v>10</v>
      </c>
      <c r="E297" s="35">
        <v>0.9</v>
      </c>
      <c r="F297" s="35">
        <v>0.9</v>
      </c>
      <c r="G297" s="35">
        <v>0.34</v>
      </c>
      <c r="H297" s="23">
        <f t="shared" si="106"/>
        <v>0.27540000000000003</v>
      </c>
      <c r="I297" s="80">
        <f t="shared" si="107"/>
        <v>311.20200000000006</v>
      </c>
      <c r="J297" s="8"/>
    </row>
    <row r="298" spans="1:10" ht="17" customHeight="1" x14ac:dyDescent="0.55000000000000004">
      <c r="A298" s="81" t="s">
        <v>75</v>
      </c>
      <c r="B298" s="35" t="s">
        <v>16</v>
      </c>
      <c r="C298" s="44">
        <v>1</v>
      </c>
      <c r="D298" s="34" t="s">
        <v>10</v>
      </c>
      <c r="E298" s="35">
        <v>0.61</v>
      </c>
      <c r="F298" s="35">
        <v>0.6</v>
      </c>
      <c r="G298" s="35">
        <v>0.3</v>
      </c>
      <c r="H298" s="23">
        <f t="shared" si="106"/>
        <v>0.10979999999999999</v>
      </c>
      <c r="I298" s="80">
        <f t="shared" si="107"/>
        <v>124.07399999999997</v>
      </c>
      <c r="J298" s="8"/>
    </row>
    <row r="299" spans="1:10" ht="17" customHeight="1" x14ac:dyDescent="0.55000000000000004">
      <c r="A299" s="81" t="s">
        <v>75</v>
      </c>
      <c r="B299" s="35" t="s">
        <v>16</v>
      </c>
      <c r="C299" s="44">
        <v>1</v>
      </c>
      <c r="D299" s="34" t="s">
        <v>14</v>
      </c>
      <c r="E299" s="35">
        <v>0.9</v>
      </c>
      <c r="F299" s="35">
        <v>0.34</v>
      </c>
      <c r="G299" s="35">
        <v>0.21</v>
      </c>
      <c r="H299" s="23">
        <f t="shared" si="106"/>
        <v>6.4260000000000012E-2</v>
      </c>
      <c r="I299" s="80">
        <f t="shared" ref="I299:I301" si="108">0.55*H299*1000</f>
        <v>35.343000000000004</v>
      </c>
      <c r="J299" s="8"/>
    </row>
    <row r="300" spans="1:10" ht="17" customHeight="1" x14ac:dyDescent="0.55000000000000004">
      <c r="A300" s="81" t="s">
        <v>75</v>
      </c>
      <c r="B300" s="35" t="s">
        <v>339</v>
      </c>
      <c r="C300" s="44">
        <v>1</v>
      </c>
      <c r="D300" s="34" t="s">
        <v>14</v>
      </c>
      <c r="E300" s="35">
        <v>0.42</v>
      </c>
      <c r="F300" s="35">
        <v>0.42</v>
      </c>
      <c r="G300" s="35">
        <v>0.42</v>
      </c>
      <c r="H300" s="23">
        <f t="shared" si="106"/>
        <v>7.4087999999999987E-2</v>
      </c>
      <c r="I300" s="80">
        <f t="shared" si="108"/>
        <v>40.748399999999997</v>
      </c>
      <c r="J300" s="8"/>
    </row>
    <row r="301" spans="1:10" ht="17" customHeight="1" x14ac:dyDescent="0.55000000000000004">
      <c r="A301" s="81" t="s">
        <v>75</v>
      </c>
      <c r="B301" s="35" t="s">
        <v>340</v>
      </c>
      <c r="C301" s="44">
        <v>1</v>
      </c>
      <c r="D301" s="34" t="s">
        <v>14</v>
      </c>
      <c r="E301" s="35">
        <v>0.3</v>
      </c>
      <c r="F301" s="35">
        <v>0.53</v>
      </c>
      <c r="G301" s="35">
        <v>0.53</v>
      </c>
      <c r="H301" s="23">
        <f t="shared" si="106"/>
        <v>8.4270000000000012E-2</v>
      </c>
      <c r="I301" s="80">
        <f t="shared" si="108"/>
        <v>46.348500000000008</v>
      </c>
      <c r="J301" s="8"/>
    </row>
    <row r="302" spans="1:10" ht="17" customHeight="1" x14ac:dyDescent="0.55000000000000004">
      <c r="A302" s="81" t="s">
        <v>75</v>
      </c>
      <c r="B302" s="35" t="s">
        <v>42</v>
      </c>
      <c r="C302" s="44">
        <v>2</v>
      </c>
      <c r="D302" s="34" t="s">
        <v>10</v>
      </c>
      <c r="E302" s="35">
        <v>0.45</v>
      </c>
      <c r="F302" s="35">
        <v>0.9</v>
      </c>
      <c r="G302" s="35">
        <v>0.03</v>
      </c>
      <c r="H302" s="23">
        <f t="shared" ref="H302:H303" si="109">(E302*F302*G302)*C302</f>
        <v>2.4300000000000002E-2</v>
      </c>
      <c r="I302" s="80">
        <f>1.13*H302*1000</f>
        <v>27.459</v>
      </c>
      <c r="J302" s="8"/>
    </row>
    <row r="303" spans="1:10" ht="17" customHeight="1" x14ac:dyDescent="0.55000000000000004">
      <c r="A303" s="81" t="s">
        <v>75</v>
      </c>
      <c r="B303" s="35" t="s">
        <v>35</v>
      </c>
      <c r="C303" s="44">
        <v>17</v>
      </c>
      <c r="D303" s="34" t="s">
        <v>10</v>
      </c>
      <c r="E303" s="35">
        <v>0.5</v>
      </c>
      <c r="F303" s="35">
        <v>0.5</v>
      </c>
      <c r="G303" s="35">
        <v>0.8</v>
      </c>
      <c r="H303" s="23">
        <f t="shared" si="109"/>
        <v>3.4000000000000004</v>
      </c>
      <c r="I303" s="80">
        <f>1.13*H303*1000</f>
        <v>3842</v>
      </c>
      <c r="J303" s="8"/>
    </row>
    <row r="304" spans="1:10" ht="17" customHeight="1" x14ac:dyDescent="0.55000000000000004">
      <c r="A304" s="81" t="s">
        <v>75</v>
      </c>
      <c r="B304" s="35" t="s">
        <v>341</v>
      </c>
      <c r="C304" s="44">
        <v>6</v>
      </c>
      <c r="D304" s="34" t="s">
        <v>8</v>
      </c>
      <c r="E304" s="35">
        <v>0.6</v>
      </c>
      <c r="F304" s="35">
        <v>1.35</v>
      </c>
      <c r="G304" s="35">
        <v>0.12</v>
      </c>
      <c r="H304" s="23">
        <f>(E304*F304*G304)*C304</f>
        <v>0.58320000000000005</v>
      </c>
      <c r="I304" s="80">
        <f>0.35*H304*1000</f>
        <v>204.12</v>
      </c>
      <c r="J304" s="8"/>
    </row>
    <row r="305" spans="1:10" ht="17" customHeight="1" x14ac:dyDescent="0.55000000000000004">
      <c r="A305" s="81" t="s">
        <v>75</v>
      </c>
      <c r="B305" s="35" t="s">
        <v>15</v>
      </c>
      <c r="C305" s="44">
        <v>2</v>
      </c>
      <c r="D305" s="34" t="s">
        <v>10</v>
      </c>
      <c r="E305" s="84">
        <v>1.3</v>
      </c>
      <c r="F305" s="35">
        <v>0.3</v>
      </c>
      <c r="G305" s="35">
        <v>0.2</v>
      </c>
      <c r="H305" s="23">
        <f>(E305*F305*G305)*C305</f>
        <v>0.15600000000000003</v>
      </c>
      <c r="I305" s="80">
        <f t="shared" ref="I305" si="110">1.13*H305*1000</f>
        <v>176.28000000000003</v>
      </c>
      <c r="J305" s="8"/>
    </row>
    <row r="306" spans="1:10" ht="17" customHeight="1" x14ac:dyDescent="0.55000000000000004">
      <c r="A306" s="81" t="s">
        <v>75</v>
      </c>
      <c r="B306" s="35" t="s">
        <v>19</v>
      </c>
      <c r="C306" s="44">
        <v>2</v>
      </c>
      <c r="D306" s="34" t="s">
        <v>14</v>
      </c>
      <c r="E306" s="35">
        <v>0.82</v>
      </c>
      <c r="F306" s="35">
        <v>0.97</v>
      </c>
      <c r="G306" s="35">
        <v>0.41</v>
      </c>
      <c r="H306" s="23">
        <f t="shared" ref="H306:H312" si="111">(E306*F306*G306)*C306</f>
        <v>0.65222799999999992</v>
      </c>
      <c r="I306" s="80">
        <f>0.55*H306*1000</f>
        <v>358.72539999999998</v>
      </c>
      <c r="J306" s="8"/>
    </row>
    <row r="307" spans="1:10" ht="17" customHeight="1" x14ac:dyDescent="0.55000000000000004">
      <c r="A307" s="81" t="s">
        <v>75</v>
      </c>
      <c r="B307" s="35" t="s">
        <v>41</v>
      </c>
      <c r="C307" s="44">
        <v>2</v>
      </c>
      <c r="D307" s="34" t="s">
        <v>14</v>
      </c>
      <c r="E307" s="35">
        <v>1.8</v>
      </c>
      <c r="F307" s="35">
        <v>0.4</v>
      </c>
      <c r="G307" s="35">
        <v>0.05</v>
      </c>
      <c r="H307" s="23">
        <f t="shared" si="111"/>
        <v>7.2000000000000008E-2</v>
      </c>
      <c r="I307" s="80">
        <f t="shared" ref="I307:I312" si="112">0.55*H307*1000</f>
        <v>39.600000000000009</v>
      </c>
      <c r="J307" s="8"/>
    </row>
    <row r="308" spans="1:10" ht="17" customHeight="1" x14ac:dyDescent="0.55000000000000004">
      <c r="A308" s="81" t="s">
        <v>75</v>
      </c>
      <c r="B308" s="35" t="s">
        <v>41</v>
      </c>
      <c r="C308" s="44">
        <v>1</v>
      </c>
      <c r="D308" s="34" t="s">
        <v>14</v>
      </c>
      <c r="E308" s="35">
        <v>1.8</v>
      </c>
      <c r="F308" s="35">
        <v>0.2</v>
      </c>
      <c r="G308" s="35">
        <v>0.05</v>
      </c>
      <c r="H308" s="23">
        <f t="shared" si="111"/>
        <v>1.8000000000000002E-2</v>
      </c>
      <c r="I308" s="80">
        <f t="shared" si="112"/>
        <v>9.9000000000000021</v>
      </c>
      <c r="J308" s="8"/>
    </row>
    <row r="309" spans="1:10" ht="17" customHeight="1" x14ac:dyDescent="0.55000000000000004">
      <c r="A309" s="81" t="s">
        <v>75</v>
      </c>
      <c r="B309" s="35" t="s">
        <v>41</v>
      </c>
      <c r="C309" s="44">
        <v>1</v>
      </c>
      <c r="D309" s="34" t="s">
        <v>14</v>
      </c>
      <c r="E309" s="35">
        <v>1.3</v>
      </c>
      <c r="F309" s="35">
        <v>0.2</v>
      </c>
      <c r="G309" s="35">
        <v>0.06</v>
      </c>
      <c r="H309" s="23">
        <f t="shared" si="111"/>
        <v>1.5599999999999999E-2</v>
      </c>
      <c r="I309" s="80">
        <f t="shared" si="112"/>
        <v>8.58</v>
      </c>
      <c r="J309" s="8"/>
    </row>
    <row r="310" spans="1:10" ht="17" customHeight="1" x14ac:dyDescent="0.55000000000000004">
      <c r="A310" s="81" t="s">
        <v>75</v>
      </c>
      <c r="B310" s="35" t="s">
        <v>41</v>
      </c>
      <c r="C310" s="44">
        <v>1</v>
      </c>
      <c r="D310" s="34" t="s">
        <v>14</v>
      </c>
      <c r="E310" s="35">
        <v>0.6</v>
      </c>
      <c r="F310" s="35">
        <v>0.9</v>
      </c>
      <c r="G310" s="35">
        <v>0.06</v>
      </c>
      <c r="H310" s="23">
        <f t="shared" si="111"/>
        <v>3.2399999999999998E-2</v>
      </c>
      <c r="I310" s="80">
        <f t="shared" si="112"/>
        <v>17.82</v>
      </c>
      <c r="J310" s="8"/>
    </row>
    <row r="311" spans="1:10" ht="17" customHeight="1" x14ac:dyDescent="0.55000000000000004">
      <c r="A311" s="81" t="s">
        <v>75</v>
      </c>
      <c r="B311" s="35" t="s">
        <v>40</v>
      </c>
      <c r="C311" s="44">
        <v>1</v>
      </c>
      <c r="D311" s="34" t="s">
        <v>14</v>
      </c>
      <c r="E311" s="35">
        <v>1</v>
      </c>
      <c r="F311" s="35">
        <v>1</v>
      </c>
      <c r="G311" s="35">
        <v>0.03</v>
      </c>
      <c r="H311" s="23">
        <f t="shared" si="111"/>
        <v>0.03</v>
      </c>
      <c r="I311" s="80">
        <f t="shared" si="112"/>
        <v>16.5</v>
      </c>
      <c r="J311" s="8"/>
    </row>
    <row r="312" spans="1:10" ht="17" customHeight="1" x14ac:dyDescent="0.55000000000000004">
      <c r="A312" s="81" t="s">
        <v>75</v>
      </c>
      <c r="B312" s="35" t="s">
        <v>342</v>
      </c>
      <c r="C312" s="44">
        <v>1</v>
      </c>
      <c r="D312" s="34" t="s">
        <v>14</v>
      </c>
      <c r="E312" s="35">
        <v>1.7</v>
      </c>
      <c r="F312" s="35">
        <v>0.1</v>
      </c>
      <c r="G312" s="35">
        <v>0.1</v>
      </c>
      <c r="H312" s="23">
        <f t="shared" si="111"/>
        <v>1.7000000000000001E-2</v>
      </c>
      <c r="I312" s="80">
        <f t="shared" si="112"/>
        <v>9.3500000000000014</v>
      </c>
      <c r="J312" s="8"/>
    </row>
    <row r="313" spans="1:10" ht="17" customHeight="1" x14ac:dyDescent="0.55000000000000004">
      <c r="A313" s="81" t="s">
        <v>75</v>
      </c>
      <c r="B313" s="35" t="s">
        <v>343</v>
      </c>
      <c r="C313" s="44">
        <v>1</v>
      </c>
      <c r="D313" s="34" t="s">
        <v>8</v>
      </c>
      <c r="E313" s="35">
        <v>1.1000000000000001</v>
      </c>
      <c r="F313" s="35">
        <v>0.1</v>
      </c>
      <c r="G313" s="35">
        <v>0.1</v>
      </c>
      <c r="H313" s="23">
        <f>(E313*F313*G313)*C313</f>
        <v>1.1000000000000003E-2</v>
      </c>
      <c r="I313" s="80">
        <f>55*H313*1000</f>
        <v>605.00000000000023</v>
      </c>
      <c r="J313" s="8"/>
    </row>
    <row r="314" spans="1:10" ht="17" customHeight="1" x14ac:dyDescent="0.55000000000000004">
      <c r="A314" s="81" t="s">
        <v>75</v>
      </c>
      <c r="B314" s="35" t="s">
        <v>344</v>
      </c>
      <c r="C314" s="44">
        <v>1</v>
      </c>
      <c r="D314" s="34" t="s">
        <v>14</v>
      </c>
      <c r="E314" s="35">
        <v>0.3</v>
      </c>
      <c r="F314" s="35">
        <v>0.4</v>
      </c>
      <c r="G314" s="35">
        <v>0.9</v>
      </c>
      <c r="H314" s="23">
        <f t="shared" ref="H314" si="113">(E314*F314*G314)*C314</f>
        <v>0.108</v>
      </c>
      <c r="I314" s="80">
        <f>0.35*H314*1000</f>
        <v>37.799999999999997</v>
      </c>
      <c r="J314" s="8"/>
    </row>
    <row r="315" spans="1:10" ht="17" customHeight="1" x14ac:dyDescent="0.55000000000000004">
      <c r="A315" s="81" t="s">
        <v>75</v>
      </c>
      <c r="B315" s="35" t="s">
        <v>345</v>
      </c>
      <c r="C315" s="44">
        <v>1</v>
      </c>
      <c r="D315" s="34" t="s">
        <v>10</v>
      </c>
      <c r="E315" s="35">
        <v>1.2</v>
      </c>
      <c r="F315" s="35">
        <v>0.45</v>
      </c>
      <c r="G315" s="35">
        <v>0.65</v>
      </c>
      <c r="H315" s="23">
        <f t="shared" ref="H315:H318" si="114">(E315*F315*G315)*C315</f>
        <v>0.35100000000000003</v>
      </c>
      <c r="I315" s="80">
        <f>1.13*H315*1000</f>
        <v>396.63</v>
      </c>
      <c r="J315" s="8"/>
    </row>
    <row r="316" spans="1:10" ht="17" customHeight="1" x14ac:dyDescent="0.55000000000000004">
      <c r="A316" s="81" t="s">
        <v>75</v>
      </c>
      <c r="B316" s="35" t="s">
        <v>346</v>
      </c>
      <c r="C316" s="44">
        <v>1</v>
      </c>
      <c r="D316" s="34" t="s">
        <v>10</v>
      </c>
      <c r="E316" s="35">
        <v>0.8</v>
      </c>
      <c r="F316" s="35">
        <v>0.4</v>
      </c>
      <c r="G316" s="35">
        <v>0.4</v>
      </c>
      <c r="H316" s="23">
        <f t="shared" si="114"/>
        <v>0.12800000000000003</v>
      </c>
      <c r="I316" s="80">
        <f t="shared" ref="I316:I318" si="115">1.13*H316*1000</f>
        <v>144.64000000000001</v>
      </c>
      <c r="J316" s="8"/>
    </row>
    <row r="317" spans="1:10" s="17" customFormat="1" ht="17" customHeight="1" x14ac:dyDescent="0.55000000000000004">
      <c r="A317" s="85" t="s">
        <v>75</v>
      </c>
      <c r="B317" s="16" t="s">
        <v>347</v>
      </c>
      <c r="C317" s="14">
        <v>1</v>
      </c>
      <c r="D317" s="15" t="s">
        <v>10</v>
      </c>
      <c r="E317" s="16">
        <v>0.9</v>
      </c>
      <c r="F317" s="16">
        <v>0.5</v>
      </c>
      <c r="G317" s="16">
        <v>0.5</v>
      </c>
      <c r="H317" s="86">
        <f t="shared" si="114"/>
        <v>0.22500000000000001</v>
      </c>
      <c r="I317" s="87">
        <f t="shared" si="115"/>
        <v>254.24999999999997</v>
      </c>
      <c r="J317" s="77"/>
    </row>
    <row r="318" spans="1:10" ht="17" customHeight="1" thickBot="1" x14ac:dyDescent="0.6">
      <c r="A318" s="102" t="s">
        <v>75</v>
      </c>
      <c r="B318" s="42" t="s">
        <v>348</v>
      </c>
      <c r="C318" s="45">
        <v>1</v>
      </c>
      <c r="D318" s="38" t="s">
        <v>10</v>
      </c>
      <c r="E318" s="42">
        <v>1.3</v>
      </c>
      <c r="F318" s="42">
        <v>0.8</v>
      </c>
      <c r="G318" s="42">
        <v>0.1</v>
      </c>
      <c r="H318" s="25">
        <f t="shared" si="114"/>
        <v>0.10400000000000001</v>
      </c>
      <c r="I318" s="98">
        <f t="shared" si="115"/>
        <v>117.52</v>
      </c>
      <c r="J318" s="8"/>
    </row>
    <row r="319" spans="1:10" ht="17" customHeight="1" thickTop="1" x14ac:dyDescent="0.55000000000000004">
      <c r="A319" s="53" t="s">
        <v>78</v>
      </c>
      <c r="B319" s="39" t="s">
        <v>287</v>
      </c>
      <c r="C319" s="26">
        <v>1</v>
      </c>
      <c r="D319" s="26" t="s">
        <v>8</v>
      </c>
      <c r="E319" s="39">
        <v>0.33</v>
      </c>
      <c r="F319" s="39">
        <v>0.74</v>
      </c>
      <c r="G319" s="39">
        <v>0.73</v>
      </c>
      <c r="H319" s="27">
        <f>(E319*F319*G319)*C319</f>
        <v>0.17826600000000001</v>
      </c>
      <c r="I319" s="54">
        <f>0.35*H319*1000</f>
        <v>62.393099999999997</v>
      </c>
      <c r="J319" s="8"/>
    </row>
    <row r="320" spans="1:10" ht="17" customHeight="1" x14ac:dyDescent="0.55000000000000004">
      <c r="A320" s="48" t="s">
        <v>78</v>
      </c>
      <c r="B320" s="29" t="s">
        <v>56</v>
      </c>
      <c r="C320" s="28">
        <v>1</v>
      </c>
      <c r="D320" s="28" t="s">
        <v>14</v>
      </c>
      <c r="E320" s="29">
        <v>0.02</v>
      </c>
      <c r="F320" s="29">
        <v>0.9</v>
      </c>
      <c r="G320" s="29">
        <v>0.9</v>
      </c>
      <c r="H320" s="30">
        <f t="shared" ref="H320" si="116">(E320*F320*G320)*C320</f>
        <v>1.6200000000000003E-2</v>
      </c>
      <c r="I320" s="40">
        <f t="shared" ref="I320" si="117">0.55*H320*1000</f>
        <v>8.9100000000000037</v>
      </c>
      <c r="J320" s="8"/>
    </row>
    <row r="321" spans="1:10" ht="17" customHeight="1" x14ac:dyDescent="0.55000000000000004">
      <c r="A321" s="48" t="s">
        <v>78</v>
      </c>
      <c r="B321" s="29" t="s">
        <v>288</v>
      </c>
      <c r="C321" s="28">
        <v>1</v>
      </c>
      <c r="D321" s="28" t="s">
        <v>10</v>
      </c>
      <c r="E321" s="29">
        <v>0.2</v>
      </c>
      <c r="F321" s="29">
        <v>0.55000000000000004</v>
      </c>
      <c r="G321" s="29">
        <v>0.55000000000000004</v>
      </c>
      <c r="H321" s="30">
        <f t="shared" ref="H321:H326" si="118">(E321*F321*G321)*C321</f>
        <v>6.0500000000000012E-2</v>
      </c>
      <c r="I321" s="40">
        <f t="shared" ref="I321:I331" si="119">1.13*H321*1000</f>
        <v>68.365000000000009</v>
      </c>
      <c r="J321" s="8"/>
    </row>
    <row r="322" spans="1:10" ht="17" customHeight="1" x14ac:dyDescent="0.55000000000000004">
      <c r="A322" s="48" t="s">
        <v>78</v>
      </c>
      <c r="B322" s="29" t="s">
        <v>289</v>
      </c>
      <c r="C322" s="28">
        <v>1</v>
      </c>
      <c r="D322" s="28" t="s">
        <v>10</v>
      </c>
      <c r="E322" s="29">
        <v>1.3</v>
      </c>
      <c r="F322" s="29">
        <v>0.3</v>
      </c>
      <c r="G322" s="29">
        <v>0.5</v>
      </c>
      <c r="H322" s="30">
        <f t="shared" si="118"/>
        <v>0.19500000000000001</v>
      </c>
      <c r="I322" s="40">
        <f t="shared" si="119"/>
        <v>220.35</v>
      </c>
      <c r="J322" s="8"/>
    </row>
    <row r="323" spans="1:10" ht="17" customHeight="1" x14ac:dyDescent="0.55000000000000004">
      <c r="A323" s="48" t="s">
        <v>78</v>
      </c>
      <c r="B323" s="29" t="s">
        <v>290</v>
      </c>
      <c r="C323" s="28">
        <v>1</v>
      </c>
      <c r="D323" s="28" t="s">
        <v>10</v>
      </c>
      <c r="E323" s="29">
        <v>0.03</v>
      </c>
      <c r="F323" s="29">
        <v>0.3</v>
      </c>
      <c r="G323" s="29">
        <v>0.3</v>
      </c>
      <c r="H323" s="30">
        <f t="shared" si="118"/>
        <v>2.6999999999999997E-3</v>
      </c>
      <c r="I323" s="40">
        <f t="shared" si="119"/>
        <v>3.0509999999999993</v>
      </c>
      <c r="J323" s="8"/>
    </row>
    <row r="324" spans="1:10" ht="17" customHeight="1" x14ac:dyDescent="0.55000000000000004">
      <c r="A324" s="48" t="s">
        <v>78</v>
      </c>
      <c r="B324" s="29" t="s">
        <v>291</v>
      </c>
      <c r="C324" s="28">
        <v>1</v>
      </c>
      <c r="D324" s="28" t="s">
        <v>10</v>
      </c>
      <c r="E324" s="29">
        <v>1.2</v>
      </c>
      <c r="F324" s="29">
        <v>0.3</v>
      </c>
      <c r="G324" s="29">
        <v>0.6</v>
      </c>
      <c r="H324" s="30">
        <f t="shared" si="118"/>
        <v>0.216</v>
      </c>
      <c r="I324" s="40">
        <f t="shared" si="119"/>
        <v>244.07999999999996</v>
      </c>
      <c r="J324" s="8"/>
    </row>
    <row r="325" spans="1:10" ht="17" customHeight="1" x14ac:dyDescent="0.55000000000000004">
      <c r="A325" s="48" t="s">
        <v>78</v>
      </c>
      <c r="B325" s="29" t="s">
        <v>38</v>
      </c>
      <c r="C325" s="28">
        <v>1</v>
      </c>
      <c r="D325" s="28" t="s">
        <v>10</v>
      </c>
      <c r="E325" s="29">
        <v>0.83</v>
      </c>
      <c r="F325" s="29">
        <v>0.5</v>
      </c>
      <c r="G325" s="29">
        <v>1.37</v>
      </c>
      <c r="H325" s="30">
        <f t="shared" si="118"/>
        <v>0.56855</v>
      </c>
      <c r="I325" s="40">
        <f t="shared" si="119"/>
        <v>642.46149999999989</v>
      </c>
      <c r="J325" s="8"/>
    </row>
    <row r="326" spans="1:10" ht="17" customHeight="1" x14ac:dyDescent="0.55000000000000004">
      <c r="A326" s="48" t="s">
        <v>78</v>
      </c>
      <c r="B326" s="29" t="s">
        <v>35</v>
      </c>
      <c r="C326" s="28">
        <v>1</v>
      </c>
      <c r="D326" s="28" t="s">
        <v>10</v>
      </c>
      <c r="E326" s="29">
        <v>0.5</v>
      </c>
      <c r="F326" s="29">
        <v>0.3</v>
      </c>
      <c r="G326" s="29">
        <v>0.6</v>
      </c>
      <c r="H326" s="30">
        <f t="shared" si="118"/>
        <v>0.09</v>
      </c>
      <c r="I326" s="40">
        <f t="shared" si="119"/>
        <v>101.69999999999999</v>
      </c>
      <c r="J326" s="8"/>
    </row>
    <row r="327" spans="1:10" ht="17" customHeight="1" x14ac:dyDescent="0.55000000000000004">
      <c r="A327" s="48" t="s">
        <v>78</v>
      </c>
      <c r="B327" s="29" t="s">
        <v>34</v>
      </c>
      <c r="C327" s="28">
        <v>4</v>
      </c>
      <c r="D327" s="28" t="s">
        <v>8</v>
      </c>
      <c r="E327" s="29">
        <v>0.05</v>
      </c>
      <c r="F327" s="29">
        <v>1.68</v>
      </c>
      <c r="G327" s="29">
        <v>0.88</v>
      </c>
      <c r="H327" s="30">
        <f>(E327*F327*G327)*C327</f>
        <v>0.29568</v>
      </c>
      <c r="I327" s="40">
        <f>0.35*H327*1000</f>
        <v>103.488</v>
      </c>
      <c r="J327" s="8"/>
    </row>
    <row r="328" spans="1:10" ht="17" customHeight="1" x14ac:dyDescent="0.55000000000000004">
      <c r="A328" s="48" t="s">
        <v>78</v>
      </c>
      <c r="B328" s="29" t="s">
        <v>292</v>
      </c>
      <c r="C328" s="28">
        <v>4</v>
      </c>
      <c r="D328" s="28" t="s">
        <v>14</v>
      </c>
      <c r="E328" s="29">
        <v>0.1</v>
      </c>
      <c r="F328" s="29">
        <v>0.6</v>
      </c>
      <c r="G328" s="29">
        <v>0.4</v>
      </c>
      <c r="H328" s="30">
        <f t="shared" ref="H328" si="120">(E328*F328*G328)*C328</f>
        <v>9.6000000000000002E-2</v>
      </c>
      <c r="I328" s="40">
        <f>0.55*H328*1000</f>
        <v>52.800000000000004</v>
      </c>
      <c r="J328" s="8"/>
    </row>
    <row r="329" spans="1:10" ht="17" customHeight="1" x14ac:dyDescent="0.55000000000000004">
      <c r="A329" s="48" t="s">
        <v>78</v>
      </c>
      <c r="B329" s="29" t="s">
        <v>293</v>
      </c>
      <c r="C329" s="28">
        <v>1</v>
      </c>
      <c r="D329" s="28" t="s">
        <v>10</v>
      </c>
      <c r="E329" s="29">
        <v>0.4</v>
      </c>
      <c r="F329" s="29">
        <v>0.35</v>
      </c>
      <c r="G329" s="29">
        <v>0.35</v>
      </c>
      <c r="H329" s="30">
        <f>(E329*F329*G329)*C329</f>
        <v>4.8999999999999995E-2</v>
      </c>
      <c r="I329" s="40">
        <f t="shared" si="119"/>
        <v>55.36999999999999</v>
      </c>
      <c r="J329" s="8"/>
    </row>
    <row r="330" spans="1:10" ht="17" customHeight="1" x14ac:dyDescent="0.55000000000000004">
      <c r="A330" s="48" t="s">
        <v>78</v>
      </c>
      <c r="B330" s="29" t="s">
        <v>7</v>
      </c>
      <c r="C330" s="28">
        <v>4</v>
      </c>
      <c r="D330" s="28" t="s">
        <v>8</v>
      </c>
      <c r="E330" s="29">
        <v>0.3</v>
      </c>
      <c r="F330" s="29">
        <v>0.45</v>
      </c>
      <c r="G330" s="29">
        <v>0.2</v>
      </c>
      <c r="H330" s="30">
        <f>(E330*F330*G330)*C330</f>
        <v>0.10800000000000001</v>
      </c>
      <c r="I330" s="40">
        <f>0.35*H330*1000</f>
        <v>37.799999999999997</v>
      </c>
      <c r="J330" s="8"/>
    </row>
    <row r="331" spans="1:10" ht="17" customHeight="1" x14ac:dyDescent="0.55000000000000004">
      <c r="A331" s="48" t="s">
        <v>78</v>
      </c>
      <c r="B331" s="29" t="s">
        <v>294</v>
      </c>
      <c r="C331" s="28">
        <v>1</v>
      </c>
      <c r="D331" s="28" t="s">
        <v>10</v>
      </c>
      <c r="E331" s="29">
        <v>0.04</v>
      </c>
      <c r="F331" s="29">
        <v>0.45</v>
      </c>
      <c r="G331" s="29">
        <v>0.18</v>
      </c>
      <c r="H331" s="30">
        <f>(E331*F331*G331)*C331</f>
        <v>3.2400000000000003E-3</v>
      </c>
      <c r="I331" s="40">
        <f t="shared" si="119"/>
        <v>3.6612</v>
      </c>
      <c r="J331" s="8"/>
    </row>
    <row r="332" spans="1:10" x14ac:dyDescent="0.55000000000000004">
      <c r="A332" s="48" t="s">
        <v>78</v>
      </c>
      <c r="B332" s="29" t="s">
        <v>76</v>
      </c>
      <c r="C332" s="48">
        <v>3</v>
      </c>
      <c r="D332" s="28" t="s">
        <v>8</v>
      </c>
      <c r="E332" s="29">
        <v>0.2</v>
      </c>
      <c r="F332" s="29">
        <v>0.6</v>
      </c>
      <c r="G332" s="29">
        <v>0.6</v>
      </c>
      <c r="H332" s="30">
        <f>(E332*F332*G332)*C332</f>
        <v>0.21599999999999997</v>
      </c>
      <c r="I332" s="40">
        <f>0.35*H332*1000</f>
        <v>75.59999999999998</v>
      </c>
      <c r="J332" s="8"/>
    </row>
    <row r="333" spans="1:10" ht="17" customHeight="1" x14ac:dyDescent="0.55000000000000004">
      <c r="A333" s="48" t="s">
        <v>78</v>
      </c>
      <c r="B333" s="29" t="s">
        <v>74</v>
      </c>
      <c r="C333" s="48">
        <v>2</v>
      </c>
      <c r="D333" s="28" t="s">
        <v>14</v>
      </c>
      <c r="E333" s="29">
        <v>0.9</v>
      </c>
      <c r="F333" s="29">
        <v>0.6</v>
      </c>
      <c r="G333" s="29">
        <v>0.4</v>
      </c>
      <c r="H333" s="30">
        <f t="shared" ref="H333" si="121">(E333*F333*G333)*C333</f>
        <v>0.43200000000000005</v>
      </c>
      <c r="I333" s="40">
        <f>0.55*H333*1000</f>
        <v>237.60000000000002</v>
      </c>
      <c r="J333" s="8"/>
    </row>
    <row r="334" spans="1:10" ht="17" customHeight="1" x14ac:dyDescent="0.55000000000000004">
      <c r="A334" s="48" t="s">
        <v>78</v>
      </c>
      <c r="B334" s="29" t="s">
        <v>17</v>
      </c>
      <c r="C334" s="48">
        <v>2</v>
      </c>
      <c r="D334" s="28" t="s">
        <v>8</v>
      </c>
      <c r="E334" s="29">
        <v>0.3</v>
      </c>
      <c r="F334" s="29">
        <v>0.88</v>
      </c>
      <c r="G334" s="29">
        <v>0.5</v>
      </c>
      <c r="H334" s="30">
        <f>(E334*F334*G334)*C334</f>
        <v>0.26400000000000001</v>
      </c>
      <c r="I334" s="40">
        <f>0.35*H334*1000</f>
        <v>92.399999999999991</v>
      </c>
      <c r="J334" s="8"/>
    </row>
    <row r="335" spans="1:10" ht="17" customHeight="1" x14ac:dyDescent="0.55000000000000004">
      <c r="A335" s="48" t="s">
        <v>78</v>
      </c>
      <c r="B335" s="29" t="s">
        <v>160</v>
      </c>
      <c r="C335" s="48">
        <v>3</v>
      </c>
      <c r="D335" s="28" t="s">
        <v>10</v>
      </c>
      <c r="E335" s="29">
        <v>0.5</v>
      </c>
      <c r="F335" s="29">
        <v>2.15</v>
      </c>
      <c r="G335" s="29">
        <v>0.4</v>
      </c>
      <c r="H335" s="30">
        <f>(E335*F335*G335)*C335</f>
        <v>1.29</v>
      </c>
      <c r="I335" s="40">
        <f t="shared" ref="I335" si="122">1.13*H335*1000</f>
        <v>1457.7</v>
      </c>
      <c r="J335" s="8"/>
    </row>
    <row r="336" spans="1:10" ht="17" customHeight="1" x14ac:dyDescent="0.55000000000000004">
      <c r="A336" s="48" t="s">
        <v>78</v>
      </c>
      <c r="B336" s="29" t="s">
        <v>295</v>
      </c>
      <c r="C336" s="48">
        <v>1</v>
      </c>
      <c r="D336" s="28" t="s">
        <v>8</v>
      </c>
      <c r="E336" s="29">
        <v>0.75</v>
      </c>
      <c r="F336" s="29">
        <v>0.75</v>
      </c>
      <c r="G336" s="29">
        <v>0.45</v>
      </c>
      <c r="H336" s="30">
        <f>(E336*F336*G336)*C336</f>
        <v>0.25312499999999999</v>
      </c>
      <c r="I336" s="40">
        <f>0.35*H336*1000</f>
        <v>88.593749999999986</v>
      </c>
      <c r="J336" s="8"/>
    </row>
    <row r="337" spans="1:10" ht="17" customHeight="1" x14ac:dyDescent="0.55000000000000004">
      <c r="A337" s="48" t="s">
        <v>78</v>
      </c>
      <c r="B337" s="29" t="s">
        <v>22</v>
      </c>
      <c r="C337" s="48">
        <v>1</v>
      </c>
      <c r="D337" s="28" t="s">
        <v>10</v>
      </c>
      <c r="E337" s="29">
        <v>1.3</v>
      </c>
      <c r="F337" s="29">
        <v>0.3</v>
      </c>
      <c r="G337" s="29">
        <v>1.6</v>
      </c>
      <c r="H337" s="30">
        <f>(E337*F337*G337)*C337</f>
        <v>0.62400000000000011</v>
      </c>
      <c r="I337" s="40">
        <f t="shared" ref="I337" si="123">1.13*H337*1000</f>
        <v>705.12000000000012</v>
      </c>
      <c r="J337" s="8"/>
    </row>
    <row r="338" spans="1:10" ht="17" customHeight="1" x14ac:dyDescent="0.55000000000000004">
      <c r="A338" s="48" t="s">
        <v>78</v>
      </c>
      <c r="B338" s="29" t="s">
        <v>296</v>
      </c>
      <c r="C338" s="48">
        <v>1</v>
      </c>
      <c r="D338" s="28" t="s">
        <v>8</v>
      </c>
      <c r="E338" s="29">
        <v>0.4</v>
      </c>
      <c r="F338" s="29">
        <v>0.7</v>
      </c>
      <c r="G338" s="29">
        <v>0.3</v>
      </c>
      <c r="H338" s="30">
        <f>(E338*F338*G338)*C338</f>
        <v>8.3999999999999991E-2</v>
      </c>
      <c r="I338" s="40">
        <f>0.35*H338*1000</f>
        <v>29.399999999999995</v>
      </c>
      <c r="J338" s="8"/>
    </row>
    <row r="339" spans="1:10" ht="17" customHeight="1" x14ac:dyDescent="0.55000000000000004">
      <c r="A339" s="48" t="s">
        <v>78</v>
      </c>
      <c r="B339" s="29" t="s">
        <v>191</v>
      </c>
      <c r="C339" s="48">
        <v>1</v>
      </c>
      <c r="D339" s="28" t="s">
        <v>14</v>
      </c>
      <c r="E339" s="29">
        <v>0.3</v>
      </c>
      <c r="F339" s="29">
        <v>2</v>
      </c>
      <c r="G339" s="29">
        <v>0.4</v>
      </c>
      <c r="H339" s="30">
        <f t="shared" ref="H339" si="124">(E339*F339*G339)*C339</f>
        <v>0.24</v>
      </c>
      <c r="I339" s="40">
        <f>0.55*H339*1000</f>
        <v>132</v>
      </c>
      <c r="J339" s="8"/>
    </row>
    <row r="340" spans="1:10" ht="17" customHeight="1" x14ac:dyDescent="0.55000000000000004">
      <c r="A340" s="48" t="s">
        <v>78</v>
      </c>
      <c r="B340" s="29" t="s">
        <v>33</v>
      </c>
      <c r="C340" s="48">
        <v>1</v>
      </c>
      <c r="D340" s="28" t="s">
        <v>10</v>
      </c>
      <c r="E340" s="29">
        <v>0.3</v>
      </c>
      <c r="F340" s="29">
        <v>1.2</v>
      </c>
      <c r="G340" s="29">
        <v>0.6</v>
      </c>
      <c r="H340" s="30">
        <f t="shared" ref="H340:H341" si="125">(E340*F340*G340)*C340</f>
        <v>0.216</v>
      </c>
      <c r="I340" s="40">
        <f>1.13*H340*1000</f>
        <v>244.07999999999996</v>
      </c>
      <c r="J340" s="8"/>
    </row>
    <row r="341" spans="1:10" ht="17" customHeight="1" x14ac:dyDescent="0.55000000000000004">
      <c r="A341" s="48" t="s">
        <v>78</v>
      </c>
      <c r="B341" s="29" t="s">
        <v>39</v>
      </c>
      <c r="C341" s="48">
        <v>27</v>
      </c>
      <c r="D341" s="28" t="s">
        <v>10</v>
      </c>
      <c r="E341" s="29">
        <v>0.13</v>
      </c>
      <c r="F341" s="29">
        <v>0.6</v>
      </c>
      <c r="G341" s="29">
        <v>1.35</v>
      </c>
      <c r="H341" s="30">
        <f t="shared" si="125"/>
        <v>2.8431000000000002</v>
      </c>
      <c r="I341" s="40">
        <f t="shared" ref="I341" si="126">1.13*H341*1000</f>
        <v>3212.703</v>
      </c>
      <c r="J341" s="8"/>
    </row>
    <row r="342" spans="1:10" ht="17" customHeight="1" thickBot="1" x14ac:dyDescent="0.6">
      <c r="A342" s="49" t="s">
        <v>78</v>
      </c>
      <c r="B342" s="32" t="s">
        <v>41</v>
      </c>
      <c r="C342" s="49">
        <v>1</v>
      </c>
      <c r="D342" s="31" t="s">
        <v>8</v>
      </c>
      <c r="E342" s="32">
        <v>0.5</v>
      </c>
      <c r="F342" s="32">
        <v>0.4</v>
      </c>
      <c r="G342" s="32">
        <v>0.9</v>
      </c>
      <c r="H342" s="33">
        <f>(E342*F342*G342)*C342</f>
        <v>0.18000000000000002</v>
      </c>
      <c r="I342" s="66">
        <f>0.35*H342*1000</f>
        <v>63</v>
      </c>
      <c r="J342" s="8"/>
    </row>
    <row r="343" spans="1:10" ht="17" customHeight="1" thickTop="1" x14ac:dyDescent="0.55000000000000004">
      <c r="A343" s="50" t="s">
        <v>79</v>
      </c>
      <c r="B343" s="46" t="s">
        <v>41</v>
      </c>
      <c r="C343" s="50">
        <v>1</v>
      </c>
      <c r="D343" s="37" t="s">
        <v>14</v>
      </c>
      <c r="E343" s="46">
        <v>0.06</v>
      </c>
      <c r="F343" s="46">
        <v>1.1000000000000001</v>
      </c>
      <c r="G343" s="46">
        <v>0.78</v>
      </c>
      <c r="H343" s="20">
        <f t="shared" ref="H343:H348" si="127">(E343*F343*G343)*C343</f>
        <v>5.1480000000000005E-2</v>
      </c>
      <c r="I343" s="96">
        <f>0.55*H343*1000</f>
        <v>28.314000000000007</v>
      </c>
      <c r="J343" s="8"/>
    </row>
    <row r="344" spans="1:10" ht="17" customHeight="1" x14ac:dyDescent="0.55000000000000004">
      <c r="A344" s="51" t="s">
        <v>79</v>
      </c>
      <c r="B344" s="35" t="s">
        <v>41</v>
      </c>
      <c r="C344" s="51">
        <v>1</v>
      </c>
      <c r="D344" s="34" t="s">
        <v>14</v>
      </c>
      <c r="E344" s="35">
        <v>0.06</v>
      </c>
      <c r="F344" s="35">
        <v>1.5</v>
      </c>
      <c r="G344" s="35">
        <v>0.48</v>
      </c>
      <c r="H344" s="23">
        <f t="shared" si="127"/>
        <v>4.3199999999999995E-2</v>
      </c>
      <c r="I344" s="80">
        <f t="shared" ref="I344:I348" si="128">0.55*H344*1000</f>
        <v>23.76</v>
      </c>
      <c r="J344" s="8"/>
    </row>
    <row r="345" spans="1:10" ht="17" customHeight="1" x14ac:dyDescent="0.55000000000000004">
      <c r="A345" s="51" t="s">
        <v>79</v>
      </c>
      <c r="B345" s="35" t="s">
        <v>41</v>
      </c>
      <c r="C345" s="51">
        <v>1</v>
      </c>
      <c r="D345" s="34" t="s">
        <v>14</v>
      </c>
      <c r="E345" s="35">
        <v>0.06</v>
      </c>
      <c r="F345" s="35">
        <v>1.57</v>
      </c>
      <c r="G345" s="35">
        <v>0.65</v>
      </c>
      <c r="H345" s="23">
        <f t="shared" si="127"/>
        <v>6.1230000000000007E-2</v>
      </c>
      <c r="I345" s="80">
        <f t="shared" si="128"/>
        <v>33.676500000000004</v>
      </c>
      <c r="J345" s="8"/>
    </row>
    <row r="346" spans="1:10" ht="17" customHeight="1" x14ac:dyDescent="0.55000000000000004">
      <c r="A346" s="51" t="s">
        <v>79</v>
      </c>
      <c r="B346" s="35" t="s">
        <v>41</v>
      </c>
      <c r="C346" s="51">
        <v>1</v>
      </c>
      <c r="D346" s="34" t="s">
        <v>14</v>
      </c>
      <c r="E346" s="35">
        <v>0.06</v>
      </c>
      <c r="F346" s="35">
        <v>1.8</v>
      </c>
      <c r="G346" s="35">
        <v>0.66</v>
      </c>
      <c r="H346" s="23">
        <f t="shared" si="127"/>
        <v>7.1279999999999996E-2</v>
      </c>
      <c r="I346" s="80">
        <f t="shared" si="128"/>
        <v>39.204000000000001</v>
      </c>
      <c r="J346" s="8"/>
    </row>
    <row r="347" spans="1:10" ht="17" customHeight="1" x14ac:dyDescent="0.55000000000000004">
      <c r="A347" s="51" t="s">
        <v>79</v>
      </c>
      <c r="B347" s="35" t="s">
        <v>16</v>
      </c>
      <c r="C347" s="51">
        <v>1</v>
      </c>
      <c r="D347" s="34" t="s">
        <v>14</v>
      </c>
      <c r="E347" s="35">
        <v>0.92</v>
      </c>
      <c r="F347" s="35">
        <v>0.92</v>
      </c>
      <c r="G347" s="35">
        <v>0.24</v>
      </c>
      <c r="H347" s="23">
        <f t="shared" si="127"/>
        <v>0.20313600000000001</v>
      </c>
      <c r="I347" s="80">
        <f t="shared" si="128"/>
        <v>111.72480000000002</v>
      </c>
      <c r="J347" s="8"/>
    </row>
    <row r="348" spans="1:10" ht="17" customHeight="1" x14ac:dyDescent="0.55000000000000004">
      <c r="A348" s="51" t="s">
        <v>79</v>
      </c>
      <c r="B348" s="35" t="s">
        <v>50</v>
      </c>
      <c r="C348" s="51">
        <v>1</v>
      </c>
      <c r="D348" s="34" t="s">
        <v>14</v>
      </c>
      <c r="E348" s="35">
        <v>0.5</v>
      </c>
      <c r="F348" s="35">
        <v>1.4</v>
      </c>
      <c r="G348" s="35">
        <v>0.39</v>
      </c>
      <c r="H348" s="23">
        <f t="shared" si="127"/>
        <v>0.27299999999999996</v>
      </c>
      <c r="I348" s="80">
        <f t="shared" si="128"/>
        <v>150.15</v>
      </c>
      <c r="J348" s="8"/>
    </row>
    <row r="349" spans="1:10" ht="17" customHeight="1" x14ac:dyDescent="0.55000000000000004">
      <c r="A349" s="51" t="s">
        <v>79</v>
      </c>
      <c r="B349" s="35" t="s">
        <v>22</v>
      </c>
      <c r="C349" s="51">
        <v>1</v>
      </c>
      <c r="D349" s="34" t="s">
        <v>10</v>
      </c>
      <c r="E349" s="35">
        <v>1.1000000000000001</v>
      </c>
      <c r="F349" s="35">
        <v>1.75</v>
      </c>
      <c r="G349" s="35">
        <v>0.55000000000000004</v>
      </c>
      <c r="H349" s="23">
        <f t="shared" ref="H349:H350" si="129">(E349*F349*G349)*C349</f>
        <v>1.0587500000000003</v>
      </c>
      <c r="I349" s="80">
        <f t="shared" ref="I349:I350" si="130">1.13*H349*1000</f>
        <v>1196.3875000000003</v>
      </c>
      <c r="J349" s="8"/>
    </row>
    <row r="350" spans="1:10" ht="17" customHeight="1" thickBot="1" x14ac:dyDescent="0.6">
      <c r="A350" s="52" t="s">
        <v>79</v>
      </c>
      <c r="B350" s="42" t="s">
        <v>297</v>
      </c>
      <c r="C350" s="52">
        <v>1</v>
      </c>
      <c r="D350" s="38" t="s">
        <v>10</v>
      </c>
      <c r="E350" s="42">
        <v>1.1000000000000001</v>
      </c>
      <c r="F350" s="42">
        <v>0.77</v>
      </c>
      <c r="G350" s="42">
        <v>0.6</v>
      </c>
      <c r="H350" s="25">
        <f t="shared" si="129"/>
        <v>0.50819999999999999</v>
      </c>
      <c r="I350" s="98">
        <f t="shared" si="130"/>
        <v>574.26599999999996</v>
      </c>
      <c r="J350" s="8"/>
    </row>
    <row r="351" spans="1:10" ht="17" customHeight="1" thickTop="1" x14ac:dyDescent="0.55000000000000004">
      <c r="A351" s="53" t="s">
        <v>107</v>
      </c>
      <c r="B351" s="39" t="s">
        <v>56</v>
      </c>
      <c r="C351" s="26">
        <v>1</v>
      </c>
      <c r="D351" s="26" t="s">
        <v>14</v>
      </c>
      <c r="E351" s="39">
        <v>0.4</v>
      </c>
      <c r="F351" s="39">
        <v>0.9</v>
      </c>
      <c r="G351" s="39">
        <v>0.9</v>
      </c>
      <c r="H351" s="54">
        <f>(E351*F351*G351)*C351</f>
        <v>0.32400000000000007</v>
      </c>
      <c r="I351" s="54">
        <f>0.55*H351*1000</f>
        <v>178.20000000000005</v>
      </c>
      <c r="J351" s="8"/>
    </row>
    <row r="352" spans="1:10" ht="17" customHeight="1" x14ac:dyDescent="0.55000000000000004">
      <c r="A352" s="48" t="s">
        <v>106</v>
      </c>
      <c r="B352" s="29" t="s">
        <v>127</v>
      </c>
      <c r="C352" s="28">
        <v>1</v>
      </c>
      <c r="D352" s="28" t="s">
        <v>20</v>
      </c>
      <c r="E352" s="29">
        <v>0.05</v>
      </c>
      <c r="F352" s="29">
        <v>1</v>
      </c>
      <c r="G352" s="29">
        <v>0.62</v>
      </c>
      <c r="H352" s="40">
        <f t="shared" ref="H352:H422" si="131">(E352*F352*G352)*C352</f>
        <v>3.1E-2</v>
      </c>
      <c r="I352" s="40">
        <f t="shared" ref="I352:I372" si="132">0.55*H352*1000</f>
        <v>17.050000000000004</v>
      </c>
      <c r="J352" s="8"/>
    </row>
    <row r="353" spans="1:10" ht="17" customHeight="1" x14ac:dyDescent="0.55000000000000004">
      <c r="A353" s="48" t="s">
        <v>106</v>
      </c>
      <c r="B353" s="29" t="s">
        <v>128</v>
      </c>
      <c r="C353" s="28">
        <v>1</v>
      </c>
      <c r="D353" s="28" t="s">
        <v>8</v>
      </c>
      <c r="E353" s="29">
        <v>1.8</v>
      </c>
      <c r="F353" s="29">
        <v>0.3</v>
      </c>
      <c r="G353" s="29">
        <v>0.3</v>
      </c>
      <c r="H353" s="40">
        <f t="shared" si="131"/>
        <v>0.16200000000000001</v>
      </c>
      <c r="I353" s="40">
        <f>0.35*H353*1000</f>
        <v>56.7</v>
      </c>
      <c r="J353" s="8"/>
    </row>
    <row r="354" spans="1:10" ht="17" customHeight="1" x14ac:dyDescent="0.55000000000000004">
      <c r="A354" s="48" t="s">
        <v>106</v>
      </c>
      <c r="B354" s="29" t="s">
        <v>129</v>
      </c>
      <c r="C354" s="28">
        <v>1</v>
      </c>
      <c r="D354" s="28" t="s">
        <v>14</v>
      </c>
      <c r="E354" s="29">
        <v>0.8</v>
      </c>
      <c r="F354" s="29">
        <v>1.1000000000000001</v>
      </c>
      <c r="G354" s="29">
        <v>0.92</v>
      </c>
      <c r="H354" s="40">
        <f t="shared" si="131"/>
        <v>0.8096000000000001</v>
      </c>
      <c r="I354" s="40">
        <f t="shared" si="132"/>
        <v>445.28000000000009</v>
      </c>
      <c r="J354" s="8"/>
    </row>
    <row r="355" spans="1:10" ht="17" customHeight="1" x14ac:dyDescent="0.55000000000000004">
      <c r="A355" s="48" t="s">
        <v>106</v>
      </c>
      <c r="B355" s="29" t="s">
        <v>104</v>
      </c>
      <c r="C355" s="28">
        <v>12</v>
      </c>
      <c r="D355" s="28" t="s">
        <v>20</v>
      </c>
      <c r="E355" s="29">
        <v>0.14000000000000001</v>
      </c>
      <c r="F355" s="29">
        <v>0.13</v>
      </c>
      <c r="G355" s="29">
        <v>0.13</v>
      </c>
      <c r="H355" s="40">
        <f t="shared" si="131"/>
        <v>2.8392000000000001E-2</v>
      </c>
      <c r="I355" s="40">
        <f>1*H355*1000</f>
        <v>28.391999999999999</v>
      </c>
      <c r="J355" s="8"/>
    </row>
    <row r="356" spans="1:10" ht="17" customHeight="1" x14ac:dyDescent="0.55000000000000004">
      <c r="A356" s="48" t="s">
        <v>106</v>
      </c>
      <c r="B356" s="29" t="s">
        <v>102</v>
      </c>
      <c r="C356" s="28">
        <v>2</v>
      </c>
      <c r="D356" s="28" t="s">
        <v>10</v>
      </c>
      <c r="E356" s="55">
        <v>1.65</v>
      </c>
      <c r="F356" s="55">
        <v>0.35</v>
      </c>
      <c r="G356" s="55">
        <v>0.35</v>
      </c>
      <c r="H356" s="40">
        <f t="shared" si="131"/>
        <v>0.40424999999999989</v>
      </c>
      <c r="I356" s="40">
        <f>1.13*H356*1000</f>
        <v>456.80249999999984</v>
      </c>
      <c r="J356" s="8"/>
    </row>
    <row r="357" spans="1:10" ht="17" customHeight="1" x14ac:dyDescent="0.55000000000000004">
      <c r="A357" s="48" t="s">
        <v>106</v>
      </c>
      <c r="B357" s="29" t="s">
        <v>130</v>
      </c>
      <c r="C357" s="28">
        <v>1</v>
      </c>
      <c r="D357" s="28" t="s">
        <v>10</v>
      </c>
      <c r="E357" s="55">
        <v>0.1</v>
      </c>
      <c r="F357" s="55">
        <v>1</v>
      </c>
      <c r="G357" s="55">
        <v>0.4</v>
      </c>
      <c r="H357" s="40">
        <f t="shared" si="131"/>
        <v>4.0000000000000008E-2</v>
      </c>
      <c r="I357" s="40">
        <f t="shared" ref="I357:I358" si="133">1.13*H357*1000</f>
        <v>45.2</v>
      </c>
      <c r="J357" s="8"/>
    </row>
    <row r="358" spans="1:10" ht="17" customHeight="1" x14ac:dyDescent="0.55000000000000004">
      <c r="A358" s="48" t="s">
        <v>106</v>
      </c>
      <c r="B358" s="29" t="s">
        <v>131</v>
      </c>
      <c r="C358" s="28">
        <v>1</v>
      </c>
      <c r="D358" s="28" t="s">
        <v>10</v>
      </c>
      <c r="E358" s="55">
        <v>1.4</v>
      </c>
      <c r="F358" s="55">
        <v>0.5</v>
      </c>
      <c r="G358" s="55">
        <v>0.5</v>
      </c>
      <c r="H358" s="40">
        <f t="shared" si="131"/>
        <v>0.35</v>
      </c>
      <c r="I358" s="40">
        <f t="shared" si="133"/>
        <v>395.49999999999994</v>
      </c>
      <c r="J358" s="8"/>
    </row>
    <row r="359" spans="1:10" ht="17" customHeight="1" x14ac:dyDescent="0.55000000000000004">
      <c r="A359" s="48" t="s">
        <v>106</v>
      </c>
      <c r="B359" s="29" t="s">
        <v>41</v>
      </c>
      <c r="C359" s="28">
        <v>10</v>
      </c>
      <c r="D359" s="28" t="s">
        <v>14</v>
      </c>
      <c r="E359" s="29">
        <v>0.1</v>
      </c>
      <c r="F359" s="29">
        <v>1.5</v>
      </c>
      <c r="G359" s="29">
        <v>0.2</v>
      </c>
      <c r="H359" s="40">
        <f t="shared" si="131"/>
        <v>0.30000000000000004</v>
      </c>
      <c r="I359" s="40">
        <f t="shared" si="132"/>
        <v>165.00000000000003</v>
      </c>
      <c r="J359" s="8"/>
    </row>
    <row r="360" spans="1:10" ht="17" customHeight="1" x14ac:dyDescent="0.55000000000000004">
      <c r="A360" s="48" t="s">
        <v>106</v>
      </c>
      <c r="B360" s="29" t="s">
        <v>132</v>
      </c>
      <c r="C360" s="28">
        <v>35</v>
      </c>
      <c r="D360" s="28" t="s">
        <v>8</v>
      </c>
      <c r="E360" s="29">
        <v>0.1</v>
      </c>
      <c r="F360" s="29">
        <v>0.4</v>
      </c>
      <c r="G360" s="29">
        <v>0.15</v>
      </c>
      <c r="H360" s="40">
        <f t="shared" si="131"/>
        <v>0.21000000000000005</v>
      </c>
      <c r="I360" s="40">
        <f>0.35*H360*1000</f>
        <v>73.500000000000014</v>
      </c>
      <c r="J360" s="8"/>
    </row>
    <row r="361" spans="1:10" ht="17" customHeight="1" x14ac:dyDescent="0.55000000000000004">
      <c r="A361" s="48" t="s">
        <v>106</v>
      </c>
      <c r="B361" s="29" t="s">
        <v>133</v>
      </c>
      <c r="C361" s="28">
        <v>8</v>
      </c>
      <c r="D361" s="28" t="s">
        <v>10</v>
      </c>
      <c r="E361" s="55">
        <v>0.6</v>
      </c>
      <c r="F361" s="55">
        <v>0.5</v>
      </c>
      <c r="G361" s="55">
        <v>0.05</v>
      </c>
      <c r="H361" s="40">
        <f t="shared" si="131"/>
        <v>0.12</v>
      </c>
      <c r="I361" s="40">
        <f t="shared" ref="I361:I362" si="134">1.13*H361*1000</f>
        <v>135.59999999999997</v>
      </c>
      <c r="J361" s="8"/>
    </row>
    <row r="362" spans="1:10" ht="17" customHeight="1" x14ac:dyDescent="0.55000000000000004">
      <c r="A362" s="48" t="s">
        <v>106</v>
      </c>
      <c r="B362" s="29" t="s">
        <v>134</v>
      </c>
      <c r="C362" s="28">
        <v>24</v>
      </c>
      <c r="D362" s="28" t="s">
        <v>10</v>
      </c>
      <c r="E362" s="55">
        <v>0.6</v>
      </c>
      <c r="F362" s="55">
        <v>0.3</v>
      </c>
      <c r="G362" s="55">
        <v>0.45</v>
      </c>
      <c r="H362" s="40">
        <f t="shared" si="131"/>
        <v>1.944</v>
      </c>
      <c r="I362" s="40">
        <f t="shared" si="134"/>
        <v>2196.7199999999993</v>
      </c>
      <c r="J362" s="8"/>
    </row>
    <row r="363" spans="1:10" ht="17" customHeight="1" x14ac:dyDescent="0.55000000000000004">
      <c r="A363" s="48" t="s">
        <v>106</v>
      </c>
      <c r="B363" s="29" t="s">
        <v>135</v>
      </c>
      <c r="C363" s="28">
        <v>2</v>
      </c>
      <c r="D363" s="28" t="s">
        <v>14</v>
      </c>
      <c r="E363" s="29">
        <v>0.3</v>
      </c>
      <c r="F363" s="29">
        <v>0.6</v>
      </c>
      <c r="G363" s="29">
        <v>0.6</v>
      </c>
      <c r="H363" s="40">
        <f t="shared" si="131"/>
        <v>0.216</v>
      </c>
      <c r="I363" s="40">
        <f t="shared" si="132"/>
        <v>118.8</v>
      </c>
      <c r="J363" s="8"/>
    </row>
    <row r="364" spans="1:10" ht="17" customHeight="1" x14ac:dyDescent="0.55000000000000004">
      <c r="A364" s="48" t="s">
        <v>106</v>
      </c>
      <c r="B364" s="29" t="s">
        <v>136</v>
      </c>
      <c r="C364" s="28">
        <v>1</v>
      </c>
      <c r="D364" s="28" t="s">
        <v>14</v>
      </c>
      <c r="E364" s="29">
        <v>1.1000000000000001</v>
      </c>
      <c r="F364" s="29">
        <v>0.3</v>
      </c>
      <c r="G364" s="29">
        <v>0.2</v>
      </c>
      <c r="H364" s="40">
        <f t="shared" si="131"/>
        <v>6.6000000000000003E-2</v>
      </c>
      <c r="I364" s="40">
        <f t="shared" si="132"/>
        <v>36.300000000000004</v>
      </c>
      <c r="J364" s="8"/>
    </row>
    <row r="365" spans="1:10" ht="17" customHeight="1" x14ac:dyDescent="0.55000000000000004">
      <c r="A365" s="48" t="s">
        <v>106</v>
      </c>
      <c r="B365" s="29" t="s">
        <v>137</v>
      </c>
      <c r="C365" s="28">
        <v>1</v>
      </c>
      <c r="D365" s="28" t="s">
        <v>14</v>
      </c>
      <c r="E365" s="29">
        <v>0.9</v>
      </c>
      <c r="F365" s="29">
        <v>0.6</v>
      </c>
      <c r="G365" s="29">
        <v>0.45</v>
      </c>
      <c r="H365" s="40">
        <f t="shared" si="131"/>
        <v>0.24300000000000002</v>
      </c>
      <c r="I365" s="40">
        <f t="shared" si="132"/>
        <v>133.65</v>
      </c>
      <c r="J365" s="8"/>
    </row>
    <row r="366" spans="1:10" ht="17" customHeight="1" x14ac:dyDescent="0.55000000000000004">
      <c r="A366" s="48" t="s">
        <v>106</v>
      </c>
      <c r="B366" s="29" t="s">
        <v>138</v>
      </c>
      <c r="C366" s="28">
        <v>1</v>
      </c>
      <c r="D366" s="28" t="s">
        <v>8</v>
      </c>
      <c r="E366" s="29">
        <v>0.65</v>
      </c>
      <c r="F366" s="29">
        <v>0.5</v>
      </c>
      <c r="G366" s="29">
        <v>0.5</v>
      </c>
      <c r="H366" s="40">
        <f t="shared" si="131"/>
        <v>0.16250000000000001</v>
      </c>
      <c r="I366" s="40">
        <f>0.35*H366*1000</f>
        <v>56.874999999999993</v>
      </c>
      <c r="J366" s="8"/>
    </row>
    <row r="367" spans="1:10" ht="17" customHeight="1" x14ac:dyDescent="0.55000000000000004">
      <c r="A367" s="48" t="s">
        <v>106</v>
      </c>
      <c r="B367" s="29" t="s">
        <v>139</v>
      </c>
      <c r="C367" s="28">
        <v>7</v>
      </c>
      <c r="D367" s="28" t="s">
        <v>14</v>
      </c>
      <c r="E367" s="29">
        <v>0.05</v>
      </c>
      <c r="F367" s="29">
        <v>0.85</v>
      </c>
      <c r="G367" s="29">
        <v>0.3</v>
      </c>
      <c r="H367" s="40">
        <f t="shared" si="131"/>
        <v>8.925000000000001E-2</v>
      </c>
      <c r="I367" s="40">
        <f t="shared" si="132"/>
        <v>49.087500000000006</v>
      </c>
      <c r="J367" s="8"/>
    </row>
    <row r="368" spans="1:10" ht="17" customHeight="1" x14ac:dyDescent="0.55000000000000004">
      <c r="A368" s="48" t="s">
        <v>106</v>
      </c>
      <c r="B368" s="29" t="s">
        <v>140</v>
      </c>
      <c r="C368" s="28">
        <v>1</v>
      </c>
      <c r="D368" s="28" t="s">
        <v>14</v>
      </c>
      <c r="E368" s="29">
        <v>0.6</v>
      </c>
      <c r="F368" s="29">
        <v>1.2</v>
      </c>
      <c r="G368" s="29">
        <v>0.9</v>
      </c>
      <c r="H368" s="40">
        <f t="shared" si="131"/>
        <v>0.64800000000000002</v>
      </c>
      <c r="I368" s="40">
        <f t="shared" si="132"/>
        <v>356.40000000000003</v>
      </c>
      <c r="J368" s="8"/>
    </row>
    <row r="369" spans="1:10" ht="17" customHeight="1" x14ac:dyDescent="0.55000000000000004">
      <c r="A369" s="48" t="s">
        <v>106</v>
      </c>
      <c r="B369" s="29" t="s">
        <v>141</v>
      </c>
      <c r="C369" s="28">
        <v>2</v>
      </c>
      <c r="D369" s="28" t="s">
        <v>14</v>
      </c>
      <c r="E369" s="29">
        <v>0.2</v>
      </c>
      <c r="F369" s="29">
        <v>0.9</v>
      </c>
      <c r="G369" s="29">
        <v>0.45</v>
      </c>
      <c r="H369" s="40">
        <f t="shared" si="131"/>
        <v>0.16200000000000003</v>
      </c>
      <c r="I369" s="40">
        <f t="shared" si="132"/>
        <v>89.100000000000023</v>
      </c>
      <c r="J369" s="8"/>
    </row>
    <row r="370" spans="1:10" ht="17" customHeight="1" x14ac:dyDescent="0.55000000000000004">
      <c r="A370" s="48" t="s">
        <v>106</v>
      </c>
      <c r="B370" s="29" t="s">
        <v>142</v>
      </c>
      <c r="C370" s="28">
        <v>1</v>
      </c>
      <c r="D370" s="28" t="s">
        <v>14</v>
      </c>
      <c r="E370" s="29">
        <v>1.8</v>
      </c>
      <c r="F370" s="29">
        <v>0.4</v>
      </c>
      <c r="G370" s="29">
        <v>0.3</v>
      </c>
      <c r="H370" s="40">
        <f t="shared" si="131"/>
        <v>0.21600000000000003</v>
      </c>
      <c r="I370" s="40">
        <f t="shared" si="132"/>
        <v>118.80000000000001</v>
      </c>
      <c r="J370" s="8"/>
    </row>
    <row r="371" spans="1:10" ht="17" customHeight="1" x14ac:dyDescent="0.55000000000000004">
      <c r="A371" s="48" t="s">
        <v>106</v>
      </c>
      <c r="B371" s="29" t="s">
        <v>143</v>
      </c>
      <c r="C371" s="28">
        <v>8</v>
      </c>
      <c r="D371" s="28" t="s">
        <v>8</v>
      </c>
      <c r="E371" s="29">
        <v>1.2</v>
      </c>
      <c r="F371" s="29">
        <v>0.8</v>
      </c>
      <c r="G371" s="29">
        <v>0.8</v>
      </c>
      <c r="H371" s="40">
        <f t="shared" si="131"/>
        <v>6.1440000000000001</v>
      </c>
      <c r="I371" s="40">
        <f>0.35*H371*1000</f>
        <v>2150.4</v>
      </c>
      <c r="J371" s="8"/>
    </row>
    <row r="372" spans="1:10" ht="17" customHeight="1" x14ac:dyDescent="0.55000000000000004">
      <c r="A372" s="48" t="s">
        <v>106</v>
      </c>
      <c r="B372" s="29" t="s">
        <v>144</v>
      </c>
      <c r="C372" s="28">
        <v>1</v>
      </c>
      <c r="D372" s="28" t="s">
        <v>14</v>
      </c>
      <c r="E372" s="29">
        <v>0.95</v>
      </c>
      <c r="F372" s="29">
        <v>1.8</v>
      </c>
      <c r="G372" s="29">
        <v>0.03</v>
      </c>
      <c r="H372" s="40">
        <f t="shared" si="131"/>
        <v>5.1299999999999998E-2</v>
      </c>
      <c r="I372" s="40">
        <f t="shared" si="132"/>
        <v>28.215</v>
      </c>
      <c r="J372" s="8"/>
    </row>
    <row r="373" spans="1:10" ht="17" customHeight="1" x14ac:dyDescent="0.55000000000000004">
      <c r="A373" s="48" t="s">
        <v>106</v>
      </c>
      <c r="B373" s="29" t="s">
        <v>145</v>
      </c>
      <c r="C373" s="28">
        <v>1</v>
      </c>
      <c r="D373" s="28" t="s">
        <v>10</v>
      </c>
      <c r="E373" s="55">
        <v>1.1000000000000001</v>
      </c>
      <c r="F373" s="55">
        <v>1.4</v>
      </c>
      <c r="G373" s="55">
        <v>0.4</v>
      </c>
      <c r="H373" s="40">
        <f t="shared" si="131"/>
        <v>0.6160000000000001</v>
      </c>
      <c r="I373" s="40">
        <f t="shared" ref="I373:I382" si="135">1.13*H373*1000</f>
        <v>696.08</v>
      </c>
      <c r="J373" s="8"/>
    </row>
    <row r="374" spans="1:10" ht="17" customHeight="1" x14ac:dyDescent="0.55000000000000004">
      <c r="A374" s="48" t="s">
        <v>106</v>
      </c>
      <c r="B374" s="29" t="s">
        <v>146</v>
      </c>
      <c r="C374" s="28">
        <v>1</v>
      </c>
      <c r="D374" s="28" t="s">
        <v>10</v>
      </c>
      <c r="E374" s="55">
        <v>1</v>
      </c>
      <c r="F374" s="55">
        <v>0.9</v>
      </c>
      <c r="G374" s="55">
        <v>0.5</v>
      </c>
      <c r="H374" s="40">
        <f t="shared" si="131"/>
        <v>0.45</v>
      </c>
      <c r="I374" s="40">
        <f t="shared" si="135"/>
        <v>508.49999999999994</v>
      </c>
      <c r="J374" s="8"/>
    </row>
    <row r="375" spans="1:10" ht="17" customHeight="1" x14ac:dyDescent="0.55000000000000004">
      <c r="A375" s="48" t="s">
        <v>106</v>
      </c>
      <c r="B375" s="29" t="s">
        <v>147</v>
      </c>
      <c r="C375" s="28">
        <v>10</v>
      </c>
      <c r="D375" s="28" t="s">
        <v>10</v>
      </c>
      <c r="E375" s="55">
        <v>0.5</v>
      </c>
      <c r="F375" s="55">
        <v>0.5</v>
      </c>
      <c r="G375" s="55">
        <v>0.4</v>
      </c>
      <c r="H375" s="40">
        <f t="shared" si="131"/>
        <v>1</v>
      </c>
      <c r="I375" s="40">
        <f t="shared" si="135"/>
        <v>1130</v>
      </c>
      <c r="J375" s="8"/>
    </row>
    <row r="376" spans="1:10" ht="17" customHeight="1" x14ac:dyDescent="0.55000000000000004">
      <c r="A376" s="48" t="s">
        <v>106</v>
      </c>
      <c r="B376" s="29" t="s">
        <v>370</v>
      </c>
      <c r="C376" s="28">
        <v>1</v>
      </c>
      <c r="D376" s="28" t="s">
        <v>10</v>
      </c>
      <c r="E376" s="55">
        <v>2</v>
      </c>
      <c r="F376" s="55">
        <v>1.1000000000000001</v>
      </c>
      <c r="G376" s="55">
        <v>0.7</v>
      </c>
      <c r="H376" s="40">
        <f t="shared" si="131"/>
        <v>1.54</v>
      </c>
      <c r="I376" s="40">
        <f>1.13*H376*1000</f>
        <v>1740.2</v>
      </c>
      <c r="J376" s="8"/>
    </row>
    <row r="377" spans="1:10" ht="17" customHeight="1" x14ac:dyDescent="0.55000000000000004">
      <c r="A377" s="48" t="s">
        <v>106</v>
      </c>
      <c r="B377" s="29" t="s">
        <v>365</v>
      </c>
      <c r="C377" s="28">
        <v>2</v>
      </c>
      <c r="D377" s="28" t="s">
        <v>14</v>
      </c>
      <c r="E377" s="55">
        <v>0.32</v>
      </c>
      <c r="F377" s="55">
        <v>1.2</v>
      </c>
      <c r="G377" s="55">
        <v>1</v>
      </c>
      <c r="H377" s="40">
        <f t="shared" si="131"/>
        <v>0.76800000000000002</v>
      </c>
      <c r="I377" s="40">
        <f>0.55*H377*1000</f>
        <v>422.40000000000003</v>
      </c>
      <c r="J377" s="8"/>
    </row>
    <row r="378" spans="1:10" ht="17" customHeight="1" x14ac:dyDescent="0.55000000000000004">
      <c r="A378" s="48" t="s">
        <v>106</v>
      </c>
      <c r="B378" s="29" t="s">
        <v>366</v>
      </c>
      <c r="C378" s="28">
        <v>2</v>
      </c>
      <c r="D378" s="28" t="s">
        <v>10</v>
      </c>
      <c r="E378" s="55">
        <v>0.45</v>
      </c>
      <c r="F378" s="55">
        <v>1.8</v>
      </c>
      <c r="G378" s="55">
        <v>0.7</v>
      </c>
      <c r="H378" s="40">
        <f t="shared" si="131"/>
        <v>1.1339999999999999</v>
      </c>
      <c r="I378" s="40">
        <f>1.13*H378*1000</f>
        <v>1281.4199999999998</v>
      </c>
      <c r="J378" s="8"/>
    </row>
    <row r="379" spans="1:10" ht="17" customHeight="1" x14ac:dyDescent="0.55000000000000004">
      <c r="A379" s="48" t="s">
        <v>106</v>
      </c>
      <c r="B379" s="29" t="s">
        <v>367</v>
      </c>
      <c r="C379" s="28">
        <v>3</v>
      </c>
      <c r="D379" s="28" t="s">
        <v>10</v>
      </c>
      <c r="E379" s="55">
        <v>0.7</v>
      </c>
      <c r="F379" s="55">
        <v>1</v>
      </c>
      <c r="G379" s="55">
        <v>0.7</v>
      </c>
      <c r="H379" s="40">
        <f t="shared" si="131"/>
        <v>1.4699999999999998</v>
      </c>
      <c r="I379" s="40">
        <f t="shared" ref="I379:I380" si="136">1.13*H379*1000</f>
        <v>1661.0999999999997</v>
      </c>
      <c r="J379" s="8"/>
    </row>
    <row r="380" spans="1:10" ht="17" customHeight="1" x14ac:dyDescent="0.55000000000000004">
      <c r="A380" s="48" t="s">
        <v>106</v>
      </c>
      <c r="B380" s="29" t="s">
        <v>368</v>
      </c>
      <c r="C380" s="28">
        <v>2</v>
      </c>
      <c r="D380" s="28" t="s">
        <v>10</v>
      </c>
      <c r="E380" s="55">
        <v>0.6</v>
      </c>
      <c r="F380" s="55">
        <v>0.56999999999999995</v>
      </c>
      <c r="G380" s="55">
        <v>0.9</v>
      </c>
      <c r="H380" s="40">
        <f t="shared" si="131"/>
        <v>0.61559999999999993</v>
      </c>
      <c r="I380" s="40">
        <f t="shared" si="136"/>
        <v>695.62799999999982</v>
      </c>
      <c r="J380" s="8"/>
    </row>
    <row r="381" spans="1:10" ht="17" customHeight="1" x14ac:dyDescent="0.55000000000000004">
      <c r="A381" s="48" t="s">
        <v>106</v>
      </c>
      <c r="B381" s="29" t="s">
        <v>369</v>
      </c>
      <c r="C381" s="28">
        <v>1</v>
      </c>
      <c r="D381" s="28" t="s">
        <v>14</v>
      </c>
      <c r="E381" s="55">
        <v>1.8</v>
      </c>
      <c r="F381" s="55">
        <v>0.2</v>
      </c>
      <c r="G381" s="55">
        <v>0.2</v>
      </c>
      <c r="H381" s="40">
        <f t="shared" si="131"/>
        <v>7.2000000000000008E-2</v>
      </c>
      <c r="I381" s="40">
        <f>0.55*H381*1000</f>
        <v>39.600000000000009</v>
      </c>
      <c r="J381" s="8"/>
    </row>
    <row r="382" spans="1:10" ht="17" customHeight="1" x14ac:dyDescent="0.55000000000000004">
      <c r="A382" s="48" t="s">
        <v>106</v>
      </c>
      <c r="B382" s="29" t="s">
        <v>148</v>
      </c>
      <c r="C382" s="28">
        <v>2</v>
      </c>
      <c r="D382" s="28" t="s">
        <v>10</v>
      </c>
      <c r="E382" s="55">
        <v>0.7</v>
      </c>
      <c r="F382" s="55">
        <v>0.7</v>
      </c>
      <c r="G382" s="55">
        <v>0.15</v>
      </c>
      <c r="H382" s="40">
        <f t="shared" si="131"/>
        <v>0.14699999999999996</v>
      </c>
      <c r="I382" s="40">
        <f t="shared" si="135"/>
        <v>166.10999999999996</v>
      </c>
      <c r="J382" s="8"/>
    </row>
    <row r="383" spans="1:10" ht="17" customHeight="1" x14ac:dyDescent="0.55000000000000004">
      <c r="A383" s="48" t="s">
        <v>106</v>
      </c>
      <c r="B383" s="29" t="s">
        <v>149</v>
      </c>
      <c r="C383" s="28">
        <v>2</v>
      </c>
      <c r="D383" s="28" t="s">
        <v>14</v>
      </c>
      <c r="E383" s="29">
        <v>1.85</v>
      </c>
      <c r="F383" s="29">
        <v>0.9</v>
      </c>
      <c r="G383" s="29">
        <v>0.05</v>
      </c>
      <c r="H383" s="40">
        <f t="shared" si="131"/>
        <v>0.16650000000000001</v>
      </c>
      <c r="I383" s="40">
        <f>0.55*H383*1000</f>
        <v>91.575000000000017</v>
      </c>
      <c r="J383" s="8"/>
    </row>
    <row r="384" spans="1:10" ht="17" customHeight="1" x14ac:dyDescent="0.55000000000000004">
      <c r="A384" s="48" t="s">
        <v>106</v>
      </c>
      <c r="B384" s="29" t="s">
        <v>150</v>
      </c>
      <c r="C384" s="28">
        <v>10</v>
      </c>
      <c r="D384" s="28" t="s">
        <v>10</v>
      </c>
      <c r="E384" s="55">
        <v>0.13</v>
      </c>
      <c r="F384" s="55">
        <v>0.13</v>
      </c>
      <c r="G384" s="55">
        <v>0.05</v>
      </c>
      <c r="H384" s="40">
        <f t="shared" si="131"/>
        <v>8.4500000000000009E-3</v>
      </c>
      <c r="I384" s="40">
        <f t="shared" ref="I384:I399" si="137">1.13*H384*1000</f>
        <v>9.5484999999999989</v>
      </c>
      <c r="J384" s="8"/>
    </row>
    <row r="385" spans="1:10" ht="17" customHeight="1" x14ac:dyDescent="0.55000000000000004">
      <c r="A385" s="48" t="s">
        <v>106</v>
      </c>
      <c r="B385" s="29" t="s">
        <v>151</v>
      </c>
      <c r="C385" s="28">
        <v>1</v>
      </c>
      <c r="D385" s="28" t="s">
        <v>10</v>
      </c>
      <c r="E385" s="55">
        <v>0.6</v>
      </c>
      <c r="F385" s="55">
        <v>0.3</v>
      </c>
      <c r="G385" s="55">
        <v>0.5</v>
      </c>
      <c r="H385" s="40">
        <f t="shared" si="131"/>
        <v>0.09</v>
      </c>
      <c r="I385" s="40">
        <f t="shared" si="137"/>
        <v>101.69999999999999</v>
      </c>
      <c r="J385" s="8"/>
    </row>
    <row r="386" spans="1:10" ht="17" customHeight="1" thickBot="1" x14ac:dyDescent="0.6">
      <c r="A386" s="49" t="s">
        <v>106</v>
      </c>
      <c r="B386" s="103" t="s">
        <v>105</v>
      </c>
      <c r="C386" s="56">
        <v>1</v>
      </c>
      <c r="D386" s="57" t="s">
        <v>10</v>
      </c>
      <c r="E386" s="58">
        <v>0.63</v>
      </c>
      <c r="F386" s="58">
        <v>0.75</v>
      </c>
      <c r="G386" s="58">
        <v>0.7</v>
      </c>
      <c r="H386" s="66">
        <f t="shared" si="131"/>
        <v>0.33074999999999999</v>
      </c>
      <c r="I386" s="66">
        <f t="shared" si="137"/>
        <v>373.74749999999995</v>
      </c>
      <c r="J386" s="8"/>
    </row>
    <row r="387" spans="1:10" ht="17" customHeight="1" thickTop="1" x14ac:dyDescent="0.55000000000000004">
      <c r="A387" s="50" t="s">
        <v>80</v>
      </c>
      <c r="B387" s="46" t="s">
        <v>111</v>
      </c>
      <c r="C387" s="37">
        <v>2</v>
      </c>
      <c r="D387" s="37" t="s">
        <v>157</v>
      </c>
      <c r="E387" s="59">
        <v>0.94</v>
      </c>
      <c r="F387" s="59">
        <v>1.2</v>
      </c>
      <c r="G387" s="59">
        <v>0.4</v>
      </c>
      <c r="H387" s="60">
        <f t="shared" si="131"/>
        <v>0.90239999999999998</v>
      </c>
      <c r="I387" s="60">
        <f t="shared" si="137"/>
        <v>1019.712</v>
      </c>
      <c r="J387" s="8"/>
    </row>
    <row r="388" spans="1:10" ht="17" customHeight="1" x14ac:dyDescent="0.55000000000000004">
      <c r="A388" s="51" t="s">
        <v>109</v>
      </c>
      <c r="B388" s="35" t="s">
        <v>57</v>
      </c>
      <c r="C388" s="34">
        <v>2</v>
      </c>
      <c r="D388" s="34" t="s">
        <v>10</v>
      </c>
      <c r="E388" s="61">
        <v>0.4</v>
      </c>
      <c r="F388" s="61">
        <v>0.77</v>
      </c>
      <c r="G388" s="61">
        <v>0.38</v>
      </c>
      <c r="H388" s="79">
        <f t="shared" si="131"/>
        <v>0.23408000000000004</v>
      </c>
      <c r="I388" s="79">
        <f t="shared" si="137"/>
        <v>264.51040000000006</v>
      </c>
      <c r="J388" s="8"/>
    </row>
    <row r="389" spans="1:10" ht="17" customHeight="1" x14ac:dyDescent="0.55000000000000004">
      <c r="A389" s="51" t="s">
        <v>109</v>
      </c>
      <c r="B389" s="35" t="s">
        <v>101</v>
      </c>
      <c r="C389" s="34">
        <v>1</v>
      </c>
      <c r="D389" s="34" t="s">
        <v>10</v>
      </c>
      <c r="E389" s="61">
        <v>1.8</v>
      </c>
      <c r="F389" s="61">
        <v>1.28</v>
      </c>
      <c r="G389" s="61">
        <v>0.56999999999999995</v>
      </c>
      <c r="H389" s="79">
        <f t="shared" si="131"/>
        <v>1.31328</v>
      </c>
      <c r="I389" s="79">
        <f t="shared" si="137"/>
        <v>1484.0064</v>
      </c>
      <c r="J389" s="8"/>
    </row>
    <row r="390" spans="1:10" ht="17" customHeight="1" x14ac:dyDescent="0.55000000000000004">
      <c r="A390" s="51" t="s">
        <v>109</v>
      </c>
      <c r="B390" s="35" t="s">
        <v>72</v>
      </c>
      <c r="C390" s="34">
        <v>5</v>
      </c>
      <c r="D390" s="34" t="s">
        <v>10</v>
      </c>
      <c r="E390" s="61">
        <v>7.0000000000000007E-2</v>
      </c>
      <c r="F390" s="61">
        <v>1.2</v>
      </c>
      <c r="G390" s="61">
        <v>0.6</v>
      </c>
      <c r="H390" s="79">
        <f t="shared" si="131"/>
        <v>0.252</v>
      </c>
      <c r="I390" s="79">
        <f t="shared" si="137"/>
        <v>284.75999999999993</v>
      </c>
      <c r="J390" s="8"/>
    </row>
    <row r="391" spans="1:10" ht="17" customHeight="1" x14ac:dyDescent="0.55000000000000004">
      <c r="A391" s="51" t="s">
        <v>109</v>
      </c>
      <c r="B391" s="35" t="s">
        <v>42</v>
      </c>
      <c r="C391" s="34">
        <v>50</v>
      </c>
      <c r="D391" s="34" t="s">
        <v>10</v>
      </c>
      <c r="E391" s="61">
        <v>0.85</v>
      </c>
      <c r="F391" s="61">
        <v>0.4</v>
      </c>
      <c r="G391" s="61">
        <v>0.05</v>
      </c>
      <c r="H391" s="79">
        <f t="shared" si="131"/>
        <v>0.85000000000000009</v>
      </c>
      <c r="I391" s="79">
        <f t="shared" si="137"/>
        <v>960.5</v>
      </c>
      <c r="J391" s="8"/>
    </row>
    <row r="392" spans="1:10" ht="17" customHeight="1" x14ac:dyDescent="0.55000000000000004">
      <c r="A392" s="51" t="s">
        <v>109</v>
      </c>
      <c r="B392" s="35" t="s">
        <v>152</v>
      </c>
      <c r="C392" s="34">
        <v>1</v>
      </c>
      <c r="D392" s="34" t="s">
        <v>10</v>
      </c>
      <c r="E392" s="61">
        <v>1.5</v>
      </c>
      <c r="F392" s="61">
        <v>0.65</v>
      </c>
      <c r="G392" s="61">
        <v>0.79</v>
      </c>
      <c r="H392" s="79">
        <f t="shared" si="131"/>
        <v>0.7702500000000001</v>
      </c>
      <c r="I392" s="79">
        <f t="shared" si="137"/>
        <v>870.38250000000005</v>
      </c>
      <c r="J392" s="8"/>
    </row>
    <row r="393" spans="1:10" ht="17" customHeight="1" x14ac:dyDescent="0.55000000000000004">
      <c r="A393" s="51" t="s">
        <v>109</v>
      </c>
      <c r="B393" s="35" t="s">
        <v>73</v>
      </c>
      <c r="C393" s="34">
        <v>1</v>
      </c>
      <c r="D393" s="34" t="s">
        <v>10</v>
      </c>
      <c r="E393" s="61">
        <v>1.1499999999999999</v>
      </c>
      <c r="F393" s="61">
        <v>1.08</v>
      </c>
      <c r="G393" s="61">
        <v>0.67</v>
      </c>
      <c r="H393" s="79">
        <f t="shared" si="131"/>
        <v>0.83213999999999999</v>
      </c>
      <c r="I393" s="79">
        <f t="shared" si="137"/>
        <v>940.31819999999993</v>
      </c>
      <c r="J393" s="8"/>
    </row>
    <row r="394" spans="1:10" ht="17" customHeight="1" x14ac:dyDescent="0.55000000000000004">
      <c r="A394" s="51" t="s">
        <v>109</v>
      </c>
      <c r="B394" s="35" t="s">
        <v>27</v>
      </c>
      <c r="C394" s="34">
        <v>1</v>
      </c>
      <c r="D394" s="34" t="s">
        <v>10</v>
      </c>
      <c r="E394" s="61">
        <v>0.6</v>
      </c>
      <c r="F394" s="61">
        <v>1.4</v>
      </c>
      <c r="G394" s="61">
        <v>0.6</v>
      </c>
      <c r="H394" s="79">
        <f t="shared" si="131"/>
        <v>0.504</v>
      </c>
      <c r="I394" s="79">
        <f t="shared" si="137"/>
        <v>569.51999999999987</v>
      </c>
      <c r="J394" s="8"/>
    </row>
    <row r="395" spans="1:10" ht="17" customHeight="1" x14ac:dyDescent="0.55000000000000004">
      <c r="A395" s="51" t="s">
        <v>109</v>
      </c>
      <c r="B395" s="35" t="s">
        <v>153</v>
      </c>
      <c r="C395" s="34">
        <v>1</v>
      </c>
      <c r="D395" s="34" t="s">
        <v>10</v>
      </c>
      <c r="E395" s="61">
        <v>1.2</v>
      </c>
      <c r="F395" s="61">
        <v>0.95</v>
      </c>
      <c r="G395" s="61">
        <v>0.43</v>
      </c>
      <c r="H395" s="79">
        <f t="shared" si="131"/>
        <v>0.49019999999999997</v>
      </c>
      <c r="I395" s="79">
        <f t="shared" si="137"/>
        <v>553.92599999999993</v>
      </c>
      <c r="J395" s="8"/>
    </row>
    <row r="396" spans="1:10" ht="17" customHeight="1" x14ac:dyDescent="0.55000000000000004">
      <c r="A396" s="51" t="s">
        <v>109</v>
      </c>
      <c r="B396" s="35" t="s">
        <v>154</v>
      </c>
      <c r="C396" s="34">
        <v>20</v>
      </c>
      <c r="D396" s="34" t="s">
        <v>10</v>
      </c>
      <c r="E396" s="61">
        <v>1</v>
      </c>
      <c r="F396" s="61">
        <v>0.1</v>
      </c>
      <c r="G396" s="61">
        <v>0.1</v>
      </c>
      <c r="H396" s="79">
        <f t="shared" si="131"/>
        <v>0.20000000000000004</v>
      </c>
      <c r="I396" s="79">
        <f t="shared" si="137"/>
        <v>226.00000000000003</v>
      </c>
      <c r="J396" s="8"/>
    </row>
    <row r="397" spans="1:10" ht="17" customHeight="1" x14ac:dyDescent="0.55000000000000004">
      <c r="A397" s="51" t="s">
        <v>109</v>
      </c>
      <c r="B397" s="35" t="s">
        <v>26</v>
      </c>
      <c r="C397" s="34">
        <v>6</v>
      </c>
      <c r="D397" s="34" t="s">
        <v>10</v>
      </c>
      <c r="E397" s="61">
        <v>0.4</v>
      </c>
      <c r="F397" s="61">
        <v>0.4</v>
      </c>
      <c r="G397" s="61">
        <v>0.13</v>
      </c>
      <c r="H397" s="79">
        <f t="shared" si="131"/>
        <v>0.12480000000000004</v>
      </c>
      <c r="I397" s="79">
        <f t="shared" si="137"/>
        <v>141.02400000000003</v>
      </c>
      <c r="J397" s="8"/>
    </row>
    <row r="398" spans="1:10" ht="17" customHeight="1" x14ac:dyDescent="0.55000000000000004">
      <c r="A398" s="51" t="s">
        <v>109</v>
      </c>
      <c r="B398" s="35" t="s">
        <v>155</v>
      </c>
      <c r="C398" s="34">
        <v>12</v>
      </c>
      <c r="D398" s="34" t="s">
        <v>10</v>
      </c>
      <c r="E398" s="61">
        <v>0.36</v>
      </c>
      <c r="F398" s="61">
        <v>0.36</v>
      </c>
      <c r="G398" s="61">
        <v>0.1</v>
      </c>
      <c r="H398" s="79">
        <f t="shared" si="131"/>
        <v>0.15551999999999999</v>
      </c>
      <c r="I398" s="79">
        <f t="shared" si="137"/>
        <v>175.73759999999996</v>
      </c>
      <c r="J398" s="8"/>
    </row>
    <row r="399" spans="1:10" ht="17" customHeight="1" thickBot="1" x14ac:dyDescent="0.6">
      <c r="A399" s="52" t="s">
        <v>109</v>
      </c>
      <c r="B399" s="42" t="s">
        <v>156</v>
      </c>
      <c r="C399" s="38">
        <v>10</v>
      </c>
      <c r="D399" s="38" t="s">
        <v>10</v>
      </c>
      <c r="E399" s="62">
        <v>0.4</v>
      </c>
      <c r="F399" s="62">
        <v>0.4</v>
      </c>
      <c r="G399" s="62">
        <v>0.15</v>
      </c>
      <c r="H399" s="63">
        <f t="shared" si="131"/>
        <v>0.24000000000000005</v>
      </c>
      <c r="I399" s="63">
        <f t="shared" si="137"/>
        <v>271.20000000000005</v>
      </c>
      <c r="J399" s="8"/>
    </row>
    <row r="400" spans="1:10" ht="17" customHeight="1" thickTop="1" x14ac:dyDescent="0.55000000000000004">
      <c r="A400" s="53" t="s">
        <v>82</v>
      </c>
      <c r="B400" s="39" t="s">
        <v>81</v>
      </c>
      <c r="C400" s="53">
        <v>1</v>
      </c>
      <c r="D400" s="26" t="s">
        <v>14</v>
      </c>
      <c r="E400" s="39">
        <v>0.63</v>
      </c>
      <c r="F400" s="39">
        <v>0.6</v>
      </c>
      <c r="G400" s="39">
        <v>0.28000000000000003</v>
      </c>
      <c r="H400" s="54">
        <f t="shared" si="131"/>
        <v>0.10584000000000002</v>
      </c>
      <c r="I400" s="54">
        <f>0.55*H400*1000</f>
        <v>58.21200000000001</v>
      </c>
      <c r="J400" s="8"/>
    </row>
    <row r="401" spans="1:10" ht="17" customHeight="1" x14ac:dyDescent="0.55000000000000004">
      <c r="A401" s="48" t="s">
        <v>110</v>
      </c>
      <c r="B401" s="29" t="s">
        <v>81</v>
      </c>
      <c r="C401" s="48">
        <v>1</v>
      </c>
      <c r="D401" s="28" t="s">
        <v>14</v>
      </c>
      <c r="E401" s="29">
        <v>0.66</v>
      </c>
      <c r="F401" s="29">
        <v>0.81</v>
      </c>
      <c r="G401" s="29">
        <v>0.34</v>
      </c>
      <c r="H401" s="40">
        <f t="shared" si="131"/>
        <v>0.18176400000000004</v>
      </c>
      <c r="I401" s="40">
        <f>0.55*H401*1000</f>
        <v>99.97020000000002</v>
      </c>
      <c r="J401" s="8"/>
    </row>
    <row r="402" spans="1:10" ht="17" customHeight="1" x14ac:dyDescent="0.55000000000000004">
      <c r="A402" s="48" t="s">
        <v>110</v>
      </c>
      <c r="B402" s="29" t="s">
        <v>47</v>
      </c>
      <c r="C402" s="64">
        <v>3</v>
      </c>
      <c r="D402" s="28" t="s">
        <v>10</v>
      </c>
      <c r="E402" s="55">
        <v>1</v>
      </c>
      <c r="F402" s="55">
        <v>0.95</v>
      </c>
      <c r="G402" s="55">
        <v>0.4</v>
      </c>
      <c r="H402" s="40">
        <f t="shared" si="131"/>
        <v>1.1400000000000001</v>
      </c>
      <c r="I402" s="40">
        <f t="shared" ref="I402:I404" si="138">1.13*H402*1000</f>
        <v>1288.2</v>
      </c>
      <c r="J402" s="8"/>
    </row>
    <row r="403" spans="1:10" ht="17" customHeight="1" x14ac:dyDescent="0.55000000000000004">
      <c r="A403" s="48" t="s">
        <v>110</v>
      </c>
      <c r="B403" s="29" t="s">
        <v>47</v>
      </c>
      <c r="C403" s="64">
        <v>3</v>
      </c>
      <c r="D403" s="28" t="s">
        <v>10</v>
      </c>
      <c r="E403" s="55">
        <v>1</v>
      </c>
      <c r="F403" s="55">
        <v>0.95</v>
      </c>
      <c r="G403" s="55">
        <v>0.45</v>
      </c>
      <c r="H403" s="40">
        <f t="shared" si="131"/>
        <v>1.2825</v>
      </c>
      <c r="I403" s="40">
        <f t="shared" si="138"/>
        <v>1449.2249999999997</v>
      </c>
      <c r="J403" s="8"/>
    </row>
    <row r="404" spans="1:10" ht="17" customHeight="1" x14ac:dyDescent="0.55000000000000004">
      <c r="A404" s="48" t="s">
        <v>110</v>
      </c>
      <c r="B404" s="29" t="s">
        <v>47</v>
      </c>
      <c r="C404" s="64">
        <v>3</v>
      </c>
      <c r="D404" s="28" t="s">
        <v>10</v>
      </c>
      <c r="E404" s="55">
        <v>0.8</v>
      </c>
      <c r="F404" s="55">
        <v>0.95</v>
      </c>
      <c r="G404" s="55">
        <v>0.3</v>
      </c>
      <c r="H404" s="40">
        <f t="shared" si="131"/>
        <v>0.68399999999999994</v>
      </c>
      <c r="I404" s="40">
        <f t="shared" si="138"/>
        <v>772.91999999999985</v>
      </c>
      <c r="J404" s="8"/>
    </row>
    <row r="405" spans="1:10" ht="17" customHeight="1" x14ac:dyDescent="0.55000000000000004">
      <c r="A405" s="48" t="s">
        <v>110</v>
      </c>
      <c r="B405" s="29" t="s">
        <v>158</v>
      </c>
      <c r="C405" s="48">
        <v>1</v>
      </c>
      <c r="D405" s="28" t="s">
        <v>14</v>
      </c>
      <c r="E405" s="29">
        <v>0.9</v>
      </c>
      <c r="F405" s="29">
        <v>0.6</v>
      </c>
      <c r="G405" s="29">
        <v>0.17</v>
      </c>
      <c r="H405" s="40">
        <f t="shared" si="131"/>
        <v>9.1800000000000007E-2</v>
      </c>
      <c r="I405" s="40">
        <f>0.55*H405*1000</f>
        <v>50.490000000000009</v>
      </c>
      <c r="J405" s="8"/>
    </row>
    <row r="406" spans="1:10" ht="17" customHeight="1" x14ac:dyDescent="0.55000000000000004">
      <c r="A406" s="48" t="s">
        <v>110</v>
      </c>
      <c r="B406" s="29" t="s">
        <v>86</v>
      </c>
      <c r="C406" s="64">
        <v>1</v>
      </c>
      <c r="D406" s="28" t="s">
        <v>10</v>
      </c>
      <c r="E406" s="55">
        <v>0.69</v>
      </c>
      <c r="F406" s="55">
        <v>0.33</v>
      </c>
      <c r="G406" s="55">
        <v>0.43</v>
      </c>
      <c r="H406" s="40">
        <f t="shared" si="131"/>
        <v>9.7910999999999998E-2</v>
      </c>
      <c r="I406" s="40">
        <f t="shared" ref="I406:I409" si="139">1.13*H406*1000</f>
        <v>110.63942999999998</v>
      </c>
      <c r="J406" s="8"/>
    </row>
    <row r="407" spans="1:10" ht="17" customHeight="1" x14ac:dyDescent="0.55000000000000004">
      <c r="A407" s="48" t="s">
        <v>110</v>
      </c>
      <c r="B407" s="29" t="s">
        <v>86</v>
      </c>
      <c r="C407" s="64">
        <v>1</v>
      </c>
      <c r="D407" s="28" t="s">
        <v>10</v>
      </c>
      <c r="E407" s="55">
        <v>0.88</v>
      </c>
      <c r="F407" s="55">
        <v>0.34</v>
      </c>
      <c r="G407" s="55">
        <v>0.28000000000000003</v>
      </c>
      <c r="H407" s="40">
        <f t="shared" si="131"/>
        <v>8.3776000000000017E-2</v>
      </c>
      <c r="I407" s="40">
        <f t="shared" si="139"/>
        <v>94.666880000000006</v>
      </c>
      <c r="J407" s="8"/>
    </row>
    <row r="408" spans="1:10" ht="17" customHeight="1" x14ac:dyDescent="0.55000000000000004">
      <c r="A408" s="48" t="s">
        <v>110</v>
      </c>
      <c r="B408" s="29" t="s">
        <v>159</v>
      </c>
      <c r="C408" s="64">
        <v>1</v>
      </c>
      <c r="D408" s="28" t="s">
        <v>10</v>
      </c>
      <c r="E408" s="55">
        <v>0.75</v>
      </c>
      <c r="F408" s="55">
        <v>0.6</v>
      </c>
      <c r="G408" s="55">
        <v>0.4</v>
      </c>
      <c r="H408" s="40">
        <f t="shared" si="131"/>
        <v>0.18</v>
      </c>
      <c r="I408" s="40">
        <f t="shared" si="139"/>
        <v>203.39999999999998</v>
      </c>
      <c r="J408" s="8"/>
    </row>
    <row r="409" spans="1:10" ht="17" customHeight="1" x14ac:dyDescent="0.55000000000000004">
      <c r="A409" s="48" t="s">
        <v>110</v>
      </c>
      <c r="B409" s="29" t="s">
        <v>160</v>
      </c>
      <c r="C409" s="64">
        <v>6</v>
      </c>
      <c r="D409" s="28" t="s">
        <v>10</v>
      </c>
      <c r="E409" s="55">
        <v>0.15</v>
      </c>
      <c r="F409" s="55">
        <v>1.8</v>
      </c>
      <c r="G409" s="55">
        <v>0.06</v>
      </c>
      <c r="H409" s="40">
        <f t="shared" si="131"/>
        <v>9.7199999999999995E-2</v>
      </c>
      <c r="I409" s="40">
        <f t="shared" si="139"/>
        <v>109.83599999999998</v>
      </c>
      <c r="J409" s="8"/>
    </row>
    <row r="410" spans="1:10" ht="17" customHeight="1" x14ac:dyDescent="0.55000000000000004">
      <c r="A410" s="48" t="s">
        <v>110</v>
      </c>
      <c r="B410" s="29" t="s">
        <v>53</v>
      </c>
      <c r="C410" s="48">
        <v>8</v>
      </c>
      <c r="D410" s="28" t="s">
        <v>14</v>
      </c>
      <c r="E410" s="29">
        <v>0.91</v>
      </c>
      <c r="F410" s="29">
        <v>1.24</v>
      </c>
      <c r="G410" s="29">
        <v>0.3</v>
      </c>
      <c r="H410" s="40">
        <f t="shared" si="131"/>
        <v>2.7081599999999999</v>
      </c>
      <c r="I410" s="40">
        <f>0.55*H410*1000</f>
        <v>1489.4880000000001</v>
      </c>
      <c r="J410" s="8"/>
    </row>
    <row r="411" spans="1:10" ht="17" customHeight="1" x14ac:dyDescent="0.55000000000000004">
      <c r="A411" s="48" t="s">
        <v>110</v>
      </c>
      <c r="B411" s="29" t="s">
        <v>85</v>
      </c>
      <c r="C411" s="64">
        <v>1</v>
      </c>
      <c r="D411" s="28" t="s">
        <v>10</v>
      </c>
      <c r="E411" s="55">
        <v>0.95</v>
      </c>
      <c r="F411" s="55">
        <v>0.5</v>
      </c>
      <c r="G411" s="55">
        <v>0.48</v>
      </c>
      <c r="H411" s="40">
        <f t="shared" si="131"/>
        <v>0.22799999999999998</v>
      </c>
      <c r="I411" s="40">
        <f>1.13*H411*1000</f>
        <v>257.64</v>
      </c>
      <c r="J411" s="8"/>
    </row>
    <row r="412" spans="1:10" ht="17" customHeight="1" x14ac:dyDescent="0.55000000000000004">
      <c r="A412" s="48" t="s">
        <v>110</v>
      </c>
      <c r="B412" s="29" t="s">
        <v>161</v>
      </c>
      <c r="C412" s="48">
        <v>2</v>
      </c>
      <c r="D412" s="28" t="s">
        <v>14</v>
      </c>
      <c r="E412" s="29">
        <v>0.82</v>
      </c>
      <c r="F412" s="29">
        <v>0.89</v>
      </c>
      <c r="G412" s="29">
        <v>0.06</v>
      </c>
      <c r="H412" s="40">
        <f t="shared" si="131"/>
        <v>8.7576000000000001E-2</v>
      </c>
      <c r="I412" s="40">
        <f>0.55*H412*1000</f>
        <v>48.166800000000002</v>
      </c>
      <c r="J412" s="8"/>
    </row>
    <row r="413" spans="1:10" ht="17" customHeight="1" thickBot="1" x14ac:dyDescent="0.6">
      <c r="A413" s="49" t="s">
        <v>110</v>
      </c>
      <c r="B413" s="32" t="s">
        <v>162</v>
      </c>
      <c r="C413" s="56">
        <v>1</v>
      </c>
      <c r="D413" s="31" t="s">
        <v>10</v>
      </c>
      <c r="E413" s="65"/>
      <c r="F413" s="65"/>
      <c r="G413" s="65"/>
      <c r="H413" s="66">
        <f t="shared" si="131"/>
        <v>0</v>
      </c>
      <c r="I413" s="66">
        <f t="shared" ref="I413:I415" si="140">1.13*H413*1000</f>
        <v>0</v>
      </c>
      <c r="J413" s="8"/>
    </row>
    <row r="414" spans="1:10" ht="17" customHeight="1" thickTop="1" x14ac:dyDescent="0.55000000000000004">
      <c r="A414" s="50" t="s">
        <v>84</v>
      </c>
      <c r="B414" s="46" t="s">
        <v>163</v>
      </c>
      <c r="C414" s="67">
        <v>1</v>
      </c>
      <c r="D414" s="37" t="s">
        <v>10</v>
      </c>
      <c r="E414" s="59">
        <v>0.45</v>
      </c>
      <c r="F414" s="59">
        <v>0.18</v>
      </c>
      <c r="G414" s="59">
        <v>0.8</v>
      </c>
      <c r="H414" s="60">
        <f t="shared" si="131"/>
        <v>6.480000000000001E-2</v>
      </c>
      <c r="I414" s="60">
        <f t="shared" si="140"/>
        <v>73.224000000000018</v>
      </c>
      <c r="J414" s="8"/>
    </row>
    <row r="415" spans="1:10" ht="17" customHeight="1" x14ac:dyDescent="0.55000000000000004">
      <c r="A415" s="51" t="s">
        <v>112</v>
      </c>
      <c r="B415" s="35" t="s">
        <v>164</v>
      </c>
      <c r="C415" s="5">
        <v>38</v>
      </c>
      <c r="D415" s="34" t="s">
        <v>10</v>
      </c>
      <c r="E415" s="61">
        <v>0.49</v>
      </c>
      <c r="F415" s="61">
        <v>0.32</v>
      </c>
      <c r="G415" s="61">
        <v>0.31</v>
      </c>
      <c r="H415" s="79">
        <f t="shared" si="131"/>
        <v>1.8471039999999999</v>
      </c>
      <c r="I415" s="79">
        <f t="shared" si="140"/>
        <v>2087.2275199999995</v>
      </c>
      <c r="J415" s="8"/>
    </row>
    <row r="416" spans="1:10" ht="17" customHeight="1" x14ac:dyDescent="0.55000000000000004">
      <c r="A416" s="51" t="s">
        <v>112</v>
      </c>
      <c r="B416" s="35" t="s">
        <v>165</v>
      </c>
      <c r="C416" s="51">
        <v>1</v>
      </c>
      <c r="D416" s="34" t="s">
        <v>8</v>
      </c>
      <c r="E416" s="35">
        <v>0.6</v>
      </c>
      <c r="F416" s="35">
        <v>0.55000000000000004</v>
      </c>
      <c r="G416" s="35">
        <v>0.5</v>
      </c>
      <c r="H416" s="79">
        <f t="shared" si="131"/>
        <v>0.16500000000000001</v>
      </c>
      <c r="I416" s="79">
        <f>0.35*H416*1000</f>
        <v>57.749999999999993</v>
      </c>
      <c r="J416" s="8"/>
    </row>
    <row r="417" spans="1:10" ht="17" customHeight="1" x14ac:dyDescent="0.55000000000000004">
      <c r="A417" s="51" t="s">
        <v>112</v>
      </c>
      <c r="B417" s="35" t="s">
        <v>166</v>
      </c>
      <c r="C417" s="5">
        <v>1</v>
      </c>
      <c r="D417" s="34" t="s">
        <v>10</v>
      </c>
      <c r="E417" s="61">
        <v>1.6</v>
      </c>
      <c r="F417" s="61">
        <v>0.31</v>
      </c>
      <c r="G417" s="61">
        <v>0.31</v>
      </c>
      <c r="H417" s="79">
        <f t="shared" si="131"/>
        <v>0.15376000000000001</v>
      </c>
      <c r="I417" s="79">
        <f t="shared" ref="I417:I420" si="141">1.13*H417*1000</f>
        <v>173.74879999999999</v>
      </c>
      <c r="J417" s="8"/>
    </row>
    <row r="418" spans="1:10" ht="17" customHeight="1" x14ac:dyDescent="0.55000000000000004">
      <c r="A418" s="51" t="s">
        <v>112</v>
      </c>
      <c r="B418" s="35" t="s">
        <v>67</v>
      </c>
      <c r="C418" s="5">
        <v>1</v>
      </c>
      <c r="D418" s="34" t="s">
        <v>10</v>
      </c>
      <c r="E418" s="61">
        <v>1</v>
      </c>
      <c r="F418" s="61">
        <v>1.5</v>
      </c>
      <c r="G418" s="61">
        <v>0.4</v>
      </c>
      <c r="H418" s="79">
        <f t="shared" si="131"/>
        <v>0.60000000000000009</v>
      </c>
      <c r="I418" s="79">
        <f t="shared" si="141"/>
        <v>678</v>
      </c>
      <c r="J418" s="8"/>
    </row>
    <row r="419" spans="1:10" ht="17" customHeight="1" x14ac:dyDescent="0.55000000000000004">
      <c r="A419" s="51" t="s">
        <v>112</v>
      </c>
      <c r="B419" s="35" t="s">
        <v>167</v>
      </c>
      <c r="C419" s="5">
        <v>1</v>
      </c>
      <c r="D419" s="34" t="s">
        <v>10</v>
      </c>
      <c r="E419" s="61">
        <v>1.17</v>
      </c>
      <c r="F419" s="61">
        <v>0.18</v>
      </c>
      <c r="G419" s="61">
        <v>0.24</v>
      </c>
      <c r="H419" s="79">
        <f t="shared" si="131"/>
        <v>5.0543999999999992E-2</v>
      </c>
      <c r="I419" s="79">
        <f t="shared" si="141"/>
        <v>57.114719999999984</v>
      </c>
      <c r="J419" s="8"/>
    </row>
    <row r="420" spans="1:10" ht="17" customHeight="1" x14ac:dyDescent="0.55000000000000004">
      <c r="A420" s="51" t="s">
        <v>112</v>
      </c>
      <c r="B420" s="35" t="s">
        <v>168</v>
      </c>
      <c r="C420" s="5">
        <v>1</v>
      </c>
      <c r="D420" s="34" t="s">
        <v>10</v>
      </c>
      <c r="E420" s="61">
        <v>0.53</v>
      </c>
      <c r="F420" s="61">
        <v>0.37</v>
      </c>
      <c r="G420" s="61">
        <v>0.3</v>
      </c>
      <c r="H420" s="79">
        <f t="shared" si="131"/>
        <v>5.8829999999999993E-2</v>
      </c>
      <c r="I420" s="79">
        <f t="shared" si="141"/>
        <v>66.477899999999991</v>
      </c>
      <c r="J420" s="8"/>
    </row>
    <row r="421" spans="1:10" ht="17" customHeight="1" x14ac:dyDescent="0.55000000000000004">
      <c r="A421" s="51" t="s">
        <v>112</v>
      </c>
      <c r="B421" s="108" t="s">
        <v>371</v>
      </c>
      <c r="C421" s="111">
        <v>1</v>
      </c>
      <c r="D421" s="107" t="s">
        <v>14</v>
      </c>
      <c r="E421" s="112">
        <v>1.8</v>
      </c>
      <c r="F421" s="112">
        <v>0.7</v>
      </c>
      <c r="G421" s="112">
        <v>0.56999999999999995</v>
      </c>
      <c r="H421" s="79">
        <f t="shared" si="131"/>
        <v>0.71819999999999995</v>
      </c>
      <c r="I421" s="79">
        <f>0.55*H421*1000</f>
        <v>395.01000000000005</v>
      </c>
      <c r="J421" s="8"/>
    </row>
    <row r="422" spans="1:10" ht="17" customHeight="1" thickBot="1" x14ac:dyDescent="0.6">
      <c r="A422" s="52" t="s">
        <v>112</v>
      </c>
      <c r="B422" s="42" t="s">
        <v>169</v>
      </c>
      <c r="C422" s="52">
        <v>1</v>
      </c>
      <c r="D422" s="38" t="s">
        <v>8</v>
      </c>
      <c r="E422" s="42">
        <v>0.32</v>
      </c>
      <c r="F422" s="42">
        <v>0.55000000000000004</v>
      </c>
      <c r="G422" s="42">
        <v>0.53</v>
      </c>
      <c r="H422" s="63">
        <f t="shared" si="131"/>
        <v>9.3280000000000016E-2</v>
      </c>
      <c r="I422" s="63">
        <f t="shared" ref="I422" si="142">0.35*H422*1000</f>
        <v>32.648000000000003</v>
      </c>
      <c r="J422" s="8"/>
    </row>
    <row r="423" spans="1:10" ht="17" customHeight="1" thickTop="1" x14ac:dyDescent="0.55000000000000004">
      <c r="A423" s="53" t="s">
        <v>87</v>
      </c>
      <c r="B423" s="39" t="s">
        <v>108</v>
      </c>
      <c r="C423" s="68">
        <v>2</v>
      </c>
      <c r="D423" s="26" t="s">
        <v>10</v>
      </c>
      <c r="E423" s="69">
        <v>0.70499999999999996</v>
      </c>
      <c r="F423" s="69">
        <v>1</v>
      </c>
      <c r="G423" s="69">
        <v>0.7</v>
      </c>
      <c r="H423" s="54">
        <f t="shared" ref="H423:H455" si="143">(E423*F423*G423)*C423</f>
        <v>0.98699999999999988</v>
      </c>
      <c r="I423" s="54">
        <f t="shared" ref="I423:I425" si="144">1.13*H423*1000</f>
        <v>1115.3099999999997</v>
      </c>
      <c r="J423" s="8"/>
    </row>
    <row r="424" spans="1:10" ht="17" customHeight="1" x14ac:dyDescent="0.55000000000000004">
      <c r="A424" s="48" t="s">
        <v>87</v>
      </c>
      <c r="B424" s="29" t="s">
        <v>170</v>
      </c>
      <c r="C424" s="64">
        <v>1</v>
      </c>
      <c r="D424" s="28" t="s">
        <v>10</v>
      </c>
      <c r="E424" s="55">
        <v>0.93500000000000005</v>
      </c>
      <c r="F424" s="55">
        <v>0.43</v>
      </c>
      <c r="G424" s="55">
        <v>3.5000000000000003E-2</v>
      </c>
      <c r="H424" s="40">
        <f t="shared" si="143"/>
        <v>1.4071750000000003E-2</v>
      </c>
      <c r="I424" s="40">
        <f t="shared" si="144"/>
        <v>15.901077500000003</v>
      </c>
      <c r="J424" s="8"/>
    </row>
    <row r="425" spans="1:10" ht="17" customHeight="1" x14ac:dyDescent="0.55000000000000004">
      <c r="A425" s="48" t="s">
        <v>87</v>
      </c>
      <c r="B425" s="29" t="s">
        <v>49</v>
      </c>
      <c r="C425" s="64">
        <v>4</v>
      </c>
      <c r="D425" s="28" t="s">
        <v>10</v>
      </c>
      <c r="E425" s="55">
        <v>1.05</v>
      </c>
      <c r="F425" s="55">
        <v>1.1000000000000001</v>
      </c>
      <c r="G425" s="55">
        <v>0.32</v>
      </c>
      <c r="H425" s="40">
        <f t="shared" si="143"/>
        <v>1.4784000000000004</v>
      </c>
      <c r="I425" s="40">
        <f t="shared" si="144"/>
        <v>1670.5920000000003</v>
      </c>
      <c r="J425" s="8"/>
    </row>
    <row r="426" spans="1:10" ht="17" customHeight="1" x14ac:dyDescent="0.55000000000000004">
      <c r="A426" s="48" t="s">
        <v>87</v>
      </c>
      <c r="B426" s="29" t="s">
        <v>114</v>
      </c>
      <c r="C426" s="48">
        <v>1</v>
      </c>
      <c r="D426" s="41" t="s">
        <v>20</v>
      </c>
      <c r="E426" s="29">
        <v>0.09</v>
      </c>
      <c r="F426" s="29">
        <v>0.36</v>
      </c>
      <c r="G426" s="29">
        <v>0.28999999999999998</v>
      </c>
      <c r="H426" s="40">
        <f t="shared" si="143"/>
        <v>9.3959999999999981E-3</v>
      </c>
      <c r="I426" s="40">
        <f>1*H426*1000</f>
        <v>9.3959999999999972</v>
      </c>
      <c r="J426" s="8"/>
    </row>
    <row r="427" spans="1:10" ht="17" customHeight="1" x14ac:dyDescent="0.55000000000000004">
      <c r="A427" s="48" t="s">
        <v>87</v>
      </c>
      <c r="B427" s="29" t="s">
        <v>148</v>
      </c>
      <c r="C427" s="64">
        <v>3</v>
      </c>
      <c r="D427" s="28" t="s">
        <v>10</v>
      </c>
      <c r="E427" s="55">
        <v>0.63</v>
      </c>
      <c r="F427" s="55">
        <v>0.8</v>
      </c>
      <c r="G427" s="55">
        <v>0.35</v>
      </c>
      <c r="H427" s="40">
        <f t="shared" si="143"/>
        <v>0.5292</v>
      </c>
      <c r="I427" s="40">
        <f t="shared" ref="I427:I434" si="145">1.13*H427*1000</f>
        <v>597.99599999999998</v>
      </c>
      <c r="J427" s="8"/>
    </row>
    <row r="428" spans="1:10" ht="17" customHeight="1" x14ac:dyDescent="0.55000000000000004">
      <c r="A428" s="48" t="s">
        <v>87</v>
      </c>
      <c r="B428" s="29" t="s">
        <v>57</v>
      </c>
      <c r="C428" s="64">
        <v>2</v>
      </c>
      <c r="D428" s="28" t="s">
        <v>10</v>
      </c>
      <c r="E428" s="55">
        <v>0.1</v>
      </c>
      <c r="F428" s="55">
        <v>0.995</v>
      </c>
      <c r="G428" s="55">
        <v>0.54</v>
      </c>
      <c r="H428" s="40">
        <f t="shared" si="143"/>
        <v>0.10746000000000001</v>
      </c>
      <c r="I428" s="40">
        <f t="shared" si="145"/>
        <v>121.4298</v>
      </c>
      <c r="J428" s="8"/>
    </row>
    <row r="429" spans="1:10" ht="17" customHeight="1" x14ac:dyDescent="0.55000000000000004">
      <c r="A429" s="48" t="s">
        <v>87</v>
      </c>
      <c r="B429" s="29" t="s">
        <v>47</v>
      </c>
      <c r="C429" s="64">
        <v>1</v>
      </c>
      <c r="D429" s="28" t="s">
        <v>10</v>
      </c>
      <c r="E429" s="55">
        <v>0.85</v>
      </c>
      <c r="F429" s="55">
        <v>1.2649999999999999</v>
      </c>
      <c r="G429" s="55">
        <v>0.5</v>
      </c>
      <c r="H429" s="40">
        <f t="shared" si="143"/>
        <v>0.53762499999999991</v>
      </c>
      <c r="I429" s="40">
        <f t="shared" si="145"/>
        <v>607.5162499999999</v>
      </c>
      <c r="J429" s="8"/>
    </row>
    <row r="430" spans="1:10" ht="17" customHeight="1" x14ac:dyDescent="0.55000000000000004">
      <c r="A430" s="48" t="s">
        <v>87</v>
      </c>
      <c r="B430" s="29" t="s">
        <v>113</v>
      </c>
      <c r="C430" s="64">
        <v>1</v>
      </c>
      <c r="D430" s="28" t="s">
        <v>10</v>
      </c>
      <c r="E430" s="55">
        <v>1.06</v>
      </c>
      <c r="F430" s="55">
        <v>1.343</v>
      </c>
      <c r="G430" s="55">
        <v>2.5000000000000001E-2</v>
      </c>
      <c r="H430" s="40">
        <f t="shared" si="143"/>
        <v>3.5589500000000003E-2</v>
      </c>
      <c r="I430" s="40">
        <f t="shared" si="145"/>
        <v>40.216135000000001</v>
      </c>
      <c r="J430" s="8"/>
    </row>
    <row r="431" spans="1:10" ht="17" customHeight="1" x14ac:dyDescent="0.55000000000000004">
      <c r="A431" s="48" t="s">
        <v>87</v>
      </c>
      <c r="B431" s="29" t="s">
        <v>171</v>
      </c>
      <c r="C431" s="64">
        <v>4</v>
      </c>
      <c r="D431" s="28" t="s">
        <v>10</v>
      </c>
      <c r="E431" s="55">
        <v>1.8149999999999999</v>
      </c>
      <c r="F431" s="55">
        <v>0.12</v>
      </c>
      <c r="G431" s="55">
        <v>0.05</v>
      </c>
      <c r="H431" s="40">
        <f t="shared" si="143"/>
        <v>4.3560000000000001E-2</v>
      </c>
      <c r="I431" s="40">
        <f t="shared" si="145"/>
        <v>49.222799999999999</v>
      </c>
      <c r="J431" s="8"/>
    </row>
    <row r="432" spans="1:10" ht="17" customHeight="1" x14ac:dyDescent="0.55000000000000004">
      <c r="A432" s="48" t="s">
        <v>87</v>
      </c>
      <c r="B432" s="29" t="s">
        <v>172</v>
      </c>
      <c r="C432" s="64">
        <v>3</v>
      </c>
      <c r="D432" s="28" t="s">
        <v>10</v>
      </c>
      <c r="E432" s="55">
        <v>0.03</v>
      </c>
      <c r="F432" s="55">
        <v>1.2050000000000001</v>
      </c>
      <c r="G432" s="55">
        <v>0.2</v>
      </c>
      <c r="H432" s="40">
        <f t="shared" si="143"/>
        <v>2.1690000000000001E-2</v>
      </c>
      <c r="I432" s="40">
        <f t="shared" si="145"/>
        <v>24.509699999999999</v>
      </c>
      <c r="J432" s="8"/>
    </row>
    <row r="433" spans="1:10" ht="17" customHeight="1" x14ac:dyDescent="0.55000000000000004">
      <c r="A433" s="48" t="s">
        <v>87</v>
      </c>
      <c r="B433" s="29" t="s">
        <v>173</v>
      </c>
      <c r="C433" s="64">
        <v>3</v>
      </c>
      <c r="D433" s="28" t="s">
        <v>10</v>
      </c>
      <c r="E433" s="55">
        <v>4.4999999999999998E-2</v>
      </c>
      <c r="F433" s="55">
        <v>1.165</v>
      </c>
      <c r="G433" s="55">
        <v>0.23</v>
      </c>
      <c r="H433" s="40">
        <f t="shared" si="143"/>
        <v>3.6173250000000004E-2</v>
      </c>
      <c r="I433" s="40">
        <f t="shared" si="145"/>
        <v>40.875772499999997</v>
      </c>
      <c r="J433" s="8"/>
    </row>
    <row r="434" spans="1:10" ht="17" customHeight="1" x14ac:dyDescent="0.55000000000000004">
      <c r="A434" s="48" t="s">
        <v>87</v>
      </c>
      <c r="B434" s="29" t="s">
        <v>174</v>
      </c>
      <c r="C434" s="64">
        <v>1</v>
      </c>
      <c r="D434" s="28" t="s">
        <v>10</v>
      </c>
      <c r="E434" s="55">
        <v>0.83</v>
      </c>
      <c r="F434" s="55">
        <v>0.17</v>
      </c>
      <c r="G434" s="55">
        <v>0.13</v>
      </c>
      <c r="H434" s="40">
        <f t="shared" si="143"/>
        <v>1.8343000000000002E-2</v>
      </c>
      <c r="I434" s="40">
        <f t="shared" si="145"/>
        <v>20.727589999999999</v>
      </c>
      <c r="J434" s="8"/>
    </row>
    <row r="435" spans="1:10" ht="17" customHeight="1" x14ac:dyDescent="0.55000000000000004">
      <c r="A435" s="48" t="s">
        <v>87</v>
      </c>
      <c r="B435" s="29" t="s">
        <v>175</v>
      </c>
      <c r="C435" s="64">
        <v>10</v>
      </c>
      <c r="D435" s="28" t="s">
        <v>10</v>
      </c>
      <c r="E435" s="55">
        <v>0.59</v>
      </c>
      <c r="F435" s="55">
        <v>0.27300000000000002</v>
      </c>
      <c r="G435" s="55">
        <v>0.46</v>
      </c>
      <c r="H435" s="40">
        <f>(E435*F435*G435)*C435</f>
        <v>0.74092199999999997</v>
      </c>
      <c r="I435" s="40">
        <f>1.13*H435*1000</f>
        <v>837.24185999999986</v>
      </c>
      <c r="J435" s="8"/>
    </row>
    <row r="436" spans="1:10" ht="17" customHeight="1" x14ac:dyDescent="0.55000000000000004">
      <c r="A436" s="48" t="s">
        <v>87</v>
      </c>
      <c r="B436" s="29" t="s">
        <v>372</v>
      </c>
      <c r="C436" s="64">
        <v>2</v>
      </c>
      <c r="D436" s="28" t="s">
        <v>10</v>
      </c>
      <c r="E436" s="55">
        <v>0.53</v>
      </c>
      <c r="F436" s="55">
        <v>0.6</v>
      </c>
      <c r="G436" s="55">
        <v>0.05</v>
      </c>
      <c r="H436" s="40">
        <f t="shared" ref="H436:H438" si="146">(E436*F436*G436)*C436</f>
        <v>3.1800000000000002E-2</v>
      </c>
      <c r="I436" s="40">
        <f t="shared" ref="I436:I438" si="147">1.13*H436*1000</f>
        <v>35.933999999999997</v>
      </c>
      <c r="J436" s="8"/>
    </row>
    <row r="437" spans="1:10" ht="17" customHeight="1" x14ac:dyDescent="0.55000000000000004">
      <c r="A437" s="48" t="s">
        <v>87</v>
      </c>
      <c r="B437" s="115" t="s">
        <v>373</v>
      </c>
      <c r="C437" s="116">
        <v>2</v>
      </c>
      <c r="D437" s="117" t="s">
        <v>14</v>
      </c>
      <c r="E437" s="115">
        <v>0.08</v>
      </c>
      <c r="F437" s="115">
        <v>1.2</v>
      </c>
      <c r="G437" s="115">
        <v>0.59</v>
      </c>
      <c r="H437" s="40">
        <f t="shared" si="146"/>
        <v>0.11327999999999999</v>
      </c>
      <c r="I437" s="40">
        <f>0.55*H437*1000</f>
        <v>62.303999999999995</v>
      </c>
      <c r="J437" s="8"/>
    </row>
    <row r="438" spans="1:10" ht="17" customHeight="1" x14ac:dyDescent="0.55000000000000004">
      <c r="A438" s="48" t="s">
        <v>87</v>
      </c>
      <c r="B438" s="109" t="s">
        <v>374</v>
      </c>
      <c r="C438" s="113">
        <v>1</v>
      </c>
      <c r="D438" s="110" t="s">
        <v>10</v>
      </c>
      <c r="E438" s="114">
        <v>0.05</v>
      </c>
      <c r="F438" s="114">
        <v>0.7</v>
      </c>
      <c r="G438" s="114">
        <v>0.5</v>
      </c>
      <c r="H438" s="40">
        <f t="shared" si="146"/>
        <v>1.7499999999999998E-2</v>
      </c>
      <c r="I438" s="40">
        <f t="shared" si="147"/>
        <v>19.774999999999999</v>
      </c>
      <c r="J438" s="8"/>
    </row>
    <row r="439" spans="1:10" ht="17" customHeight="1" thickBot="1" x14ac:dyDescent="0.6">
      <c r="A439" s="49" t="s">
        <v>87</v>
      </c>
      <c r="B439" s="32" t="s">
        <v>176</v>
      </c>
      <c r="C439" s="49">
        <v>1</v>
      </c>
      <c r="D439" s="31" t="s">
        <v>14</v>
      </c>
      <c r="E439" s="32">
        <v>0.9</v>
      </c>
      <c r="F439" s="32">
        <v>0.76100000000000001</v>
      </c>
      <c r="G439" s="32">
        <v>0.54</v>
      </c>
      <c r="H439" s="66">
        <f t="shared" si="143"/>
        <v>0.36984600000000006</v>
      </c>
      <c r="I439" s="66">
        <f>0.55*H439*1000</f>
        <v>203.41530000000006</v>
      </c>
      <c r="J439" s="8"/>
    </row>
    <row r="440" spans="1:10" ht="17" customHeight="1" thickTop="1" x14ac:dyDescent="0.55000000000000004">
      <c r="A440" s="50" t="s">
        <v>89</v>
      </c>
      <c r="B440" s="104" t="s">
        <v>22</v>
      </c>
      <c r="C440" s="67">
        <v>1</v>
      </c>
      <c r="D440" s="70" t="s">
        <v>10</v>
      </c>
      <c r="E440" s="71">
        <v>1.07</v>
      </c>
      <c r="F440" s="71">
        <v>1.76</v>
      </c>
      <c r="G440" s="71">
        <v>0.55000000000000004</v>
      </c>
      <c r="H440" s="60">
        <f t="shared" si="143"/>
        <v>1.0357600000000002</v>
      </c>
      <c r="I440" s="60">
        <f t="shared" ref="I440:I443" si="148">1.13*H440*1000</f>
        <v>1170.4088000000002</v>
      </c>
      <c r="J440" s="8"/>
    </row>
    <row r="441" spans="1:10" ht="17" customHeight="1" x14ac:dyDescent="0.55000000000000004">
      <c r="A441" s="51" t="s">
        <v>124</v>
      </c>
      <c r="B441" s="74" t="s">
        <v>33</v>
      </c>
      <c r="C441" s="5">
        <v>2</v>
      </c>
      <c r="D441" s="72" t="s">
        <v>10</v>
      </c>
      <c r="E441" s="73">
        <v>0.7</v>
      </c>
      <c r="F441" s="73">
        <v>1</v>
      </c>
      <c r="G441" s="73">
        <v>0.7</v>
      </c>
      <c r="H441" s="79">
        <f t="shared" si="143"/>
        <v>0.97999999999999987</v>
      </c>
      <c r="I441" s="79">
        <f t="shared" si="148"/>
        <v>1107.3999999999996</v>
      </c>
      <c r="J441" s="8"/>
    </row>
    <row r="442" spans="1:10" ht="17" customHeight="1" x14ac:dyDescent="0.55000000000000004">
      <c r="A442" s="51" t="s">
        <v>124</v>
      </c>
      <c r="B442" s="74" t="s">
        <v>115</v>
      </c>
      <c r="C442" s="5">
        <v>2</v>
      </c>
      <c r="D442" s="72" t="s">
        <v>10</v>
      </c>
      <c r="E442" s="73">
        <v>0.85</v>
      </c>
      <c r="F442" s="73">
        <v>0.6</v>
      </c>
      <c r="G442" s="73">
        <v>0.6</v>
      </c>
      <c r="H442" s="79">
        <f t="shared" si="143"/>
        <v>0.61199999999999999</v>
      </c>
      <c r="I442" s="79">
        <f t="shared" si="148"/>
        <v>691.56</v>
      </c>
      <c r="J442" s="8"/>
    </row>
    <row r="443" spans="1:10" ht="17" customHeight="1" x14ac:dyDescent="0.55000000000000004">
      <c r="A443" s="51" t="s">
        <v>124</v>
      </c>
      <c r="B443" s="74" t="s">
        <v>116</v>
      </c>
      <c r="C443" s="5">
        <v>1</v>
      </c>
      <c r="D443" s="72" t="s">
        <v>10</v>
      </c>
      <c r="E443" s="73">
        <v>0.85</v>
      </c>
      <c r="F443" s="73">
        <v>1</v>
      </c>
      <c r="G443" s="73">
        <v>0.5</v>
      </c>
      <c r="H443" s="79">
        <f t="shared" si="143"/>
        <v>0.42499999999999999</v>
      </c>
      <c r="I443" s="79">
        <f t="shared" si="148"/>
        <v>480.24999999999994</v>
      </c>
      <c r="J443" s="8"/>
    </row>
    <row r="444" spans="1:10" ht="17" customHeight="1" x14ac:dyDescent="0.55000000000000004">
      <c r="A444" s="51" t="s">
        <v>124</v>
      </c>
      <c r="B444" s="74" t="s">
        <v>117</v>
      </c>
      <c r="C444" s="51">
        <v>1</v>
      </c>
      <c r="D444" s="11" t="s">
        <v>14</v>
      </c>
      <c r="E444" s="74">
        <v>1.8</v>
      </c>
      <c r="F444" s="74">
        <v>0.9</v>
      </c>
      <c r="G444" s="74">
        <v>0.4</v>
      </c>
      <c r="H444" s="79">
        <f t="shared" si="143"/>
        <v>0.64800000000000013</v>
      </c>
      <c r="I444" s="79">
        <f t="shared" ref="I444" si="149">0.55*H444*1000</f>
        <v>356.40000000000009</v>
      </c>
      <c r="J444" s="8"/>
    </row>
    <row r="445" spans="1:10" ht="17" customHeight="1" x14ac:dyDescent="0.55000000000000004">
      <c r="A445" s="51" t="s">
        <v>124</v>
      </c>
      <c r="B445" s="74" t="s">
        <v>118</v>
      </c>
      <c r="C445" s="5">
        <v>3</v>
      </c>
      <c r="D445" s="72" t="s">
        <v>10</v>
      </c>
      <c r="E445" s="73">
        <v>1</v>
      </c>
      <c r="F445" s="73">
        <v>1.2</v>
      </c>
      <c r="G445" s="73">
        <v>0.65</v>
      </c>
      <c r="H445" s="79">
        <f t="shared" si="143"/>
        <v>2.34</v>
      </c>
      <c r="I445" s="79">
        <f>1.13*H445*1000</f>
        <v>2644.2</v>
      </c>
      <c r="J445" s="8"/>
    </row>
    <row r="446" spans="1:10" ht="17" customHeight="1" x14ac:dyDescent="0.55000000000000004">
      <c r="A446" s="51" t="s">
        <v>124</v>
      </c>
      <c r="B446" s="74" t="s">
        <v>81</v>
      </c>
      <c r="C446" s="51">
        <v>1</v>
      </c>
      <c r="D446" s="11" t="s">
        <v>14</v>
      </c>
      <c r="E446" s="74">
        <v>1</v>
      </c>
      <c r="F446" s="74">
        <v>0.5</v>
      </c>
      <c r="G446" s="74">
        <v>0.4</v>
      </c>
      <c r="H446" s="79">
        <f t="shared" si="143"/>
        <v>0.2</v>
      </c>
      <c r="I446" s="79">
        <f t="shared" ref="I446:I447" si="150">0.55*H446*1000</f>
        <v>110.00000000000001</v>
      </c>
      <c r="J446" s="8"/>
    </row>
    <row r="447" spans="1:10" ht="17" customHeight="1" x14ac:dyDescent="0.55000000000000004">
      <c r="A447" s="51" t="s">
        <v>124</v>
      </c>
      <c r="B447" s="74" t="s">
        <v>97</v>
      </c>
      <c r="C447" s="51">
        <v>1</v>
      </c>
      <c r="D447" s="11" t="s">
        <v>14</v>
      </c>
      <c r="E447" s="74">
        <v>0.9</v>
      </c>
      <c r="F447" s="74">
        <v>0.8</v>
      </c>
      <c r="G447" s="74">
        <v>0.5</v>
      </c>
      <c r="H447" s="79">
        <f t="shared" si="143"/>
        <v>0.36000000000000004</v>
      </c>
      <c r="I447" s="79">
        <f t="shared" si="150"/>
        <v>198.00000000000003</v>
      </c>
      <c r="J447" s="8"/>
    </row>
    <row r="448" spans="1:10" ht="17" customHeight="1" x14ac:dyDescent="0.55000000000000004">
      <c r="A448" s="51" t="s">
        <v>124</v>
      </c>
      <c r="B448" s="74" t="s">
        <v>119</v>
      </c>
      <c r="C448" s="5">
        <v>75</v>
      </c>
      <c r="D448" s="72" t="s">
        <v>10</v>
      </c>
      <c r="E448" s="73">
        <v>0.5</v>
      </c>
      <c r="F448" s="73">
        <v>0.3</v>
      </c>
      <c r="G448" s="73">
        <v>0.4</v>
      </c>
      <c r="H448" s="79">
        <f t="shared" si="143"/>
        <v>4.5</v>
      </c>
      <c r="I448" s="79">
        <f>1.13*H448*1000</f>
        <v>5084.9999999999991</v>
      </c>
      <c r="J448" s="8"/>
    </row>
    <row r="449" spans="1:10" ht="17" customHeight="1" x14ac:dyDescent="0.55000000000000004">
      <c r="A449" s="51" t="s">
        <v>124</v>
      </c>
      <c r="B449" s="74" t="s">
        <v>120</v>
      </c>
      <c r="C449" s="51">
        <v>1</v>
      </c>
      <c r="D449" s="11" t="s">
        <v>14</v>
      </c>
      <c r="E449" s="74">
        <v>1.8</v>
      </c>
      <c r="F449" s="74">
        <v>1.9</v>
      </c>
      <c r="G449" s="74">
        <v>1</v>
      </c>
      <c r="H449" s="79">
        <f t="shared" si="143"/>
        <v>3.42</v>
      </c>
      <c r="I449" s="79">
        <f t="shared" ref="I449:I455" si="151">0.55*H449*1000</f>
        <v>1881</v>
      </c>
      <c r="J449" s="8"/>
    </row>
    <row r="450" spans="1:10" ht="17" customHeight="1" x14ac:dyDescent="0.55000000000000004">
      <c r="A450" s="51" t="s">
        <v>124</v>
      </c>
      <c r="B450" s="74" t="s">
        <v>121</v>
      </c>
      <c r="C450" s="51">
        <v>1</v>
      </c>
      <c r="D450" s="11" t="s">
        <v>14</v>
      </c>
      <c r="E450" s="74">
        <v>0.45</v>
      </c>
      <c r="F450" s="74">
        <v>1.3</v>
      </c>
      <c r="G450" s="74">
        <v>0.55000000000000004</v>
      </c>
      <c r="H450" s="79">
        <f t="shared" si="143"/>
        <v>0.32175000000000009</v>
      </c>
      <c r="I450" s="79">
        <f t="shared" si="151"/>
        <v>176.96250000000009</v>
      </c>
      <c r="J450" s="8"/>
    </row>
    <row r="451" spans="1:10" ht="17" customHeight="1" x14ac:dyDescent="0.55000000000000004">
      <c r="A451" s="51" t="s">
        <v>124</v>
      </c>
      <c r="B451" s="74" t="s">
        <v>362</v>
      </c>
      <c r="C451" s="51">
        <v>1</v>
      </c>
      <c r="D451" s="11" t="s">
        <v>10</v>
      </c>
      <c r="E451" s="74">
        <v>0.88</v>
      </c>
      <c r="F451" s="74">
        <v>4.4999999999999998E-2</v>
      </c>
      <c r="G451" s="74">
        <v>0.4</v>
      </c>
      <c r="H451" s="79">
        <f t="shared" si="143"/>
        <v>1.584E-2</v>
      </c>
      <c r="I451" s="79">
        <f>1.13*H451*1000</f>
        <v>17.899199999999997</v>
      </c>
      <c r="J451" s="8"/>
    </row>
    <row r="452" spans="1:10" ht="17" customHeight="1" x14ac:dyDescent="0.55000000000000004">
      <c r="A452" s="51" t="s">
        <v>124</v>
      </c>
      <c r="B452" s="74" t="s">
        <v>363</v>
      </c>
      <c r="C452" s="51">
        <v>1</v>
      </c>
      <c r="D452" s="11" t="s">
        <v>14</v>
      </c>
      <c r="E452" s="74">
        <v>1.0349999999999999</v>
      </c>
      <c r="F452" s="74">
        <v>0.94</v>
      </c>
      <c r="G452" s="74">
        <v>0.05</v>
      </c>
      <c r="H452" s="79">
        <f t="shared" si="143"/>
        <v>4.8644999999999994E-2</v>
      </c>
      <c r="I452" s="79">
        <f t="shared" si="151"/>
        <v>26.754749999999998</v>
      </c>
      <c r="J452" s="8"/>
    </row>
    <row r="453" spans="1:10" ht="17" customHeight="1" x14ac:dyDescent="0.55000000000000004">
      <c r="A453" s="51" t="s">
        <v>124</v>
      </c>
      <c r="B453" s="74" t="s">
        <v>364</v>
      </c>
      <c r="C453" s="51">
        <v>1</v>
      </c>
      <c r="D453" s="11" t="s">
        <v>10</v>
      </c>
      <c r="E453" s="74">
        <v>0.88</v>
      </c>
      <c r="F453" s="74">
        <v>0.89300000000000002</v>
      </c>
      <c r="G453" s="74">
        <v>0.25</v>
      </c>
      <c r="H453" s="79">
        <f t="shared" si="143"/>
        <v>0.19646</v>
      </c>
      <c r="I453" s="79">
        <f>1.13*H453*1000</f>
        <v>221.99979999999996</v>
      </c>
      <c r="J453" s="8"/>
    </row>
    <row r="454" spans="1:10" ht="17" customHeight="1" x14ac:dyDescent="0.55000000000000004">
      <c r="A454" s="51" t="s">
        <v>124</v>
      </c>
      <c r="B454" s="74" t="s">
        <v>122</v>
      </c>
      <c r="C454" s="51">
        <v>2</v>
      </c>
      <c r="D454" s="11" t="s">
        <v>14</v>
      </c>
      <c r="E454" s="74">
        <v>0.75</v>
      </c>
      <c r="F454" s="74">
        <v>0.8</v>
      </c>
      <c r="G454" s="74">
        <v>0.75</v>
      </c>
      <c r="H454" s="79">
        <f t="shared" si="143"/>
        <v>0.90000000000000013</v>
      </c>
      <c r="I454" s="79">
        <f t="shared" si="151"/>
        <v>495.00000000000011</v>
      </c>
      <c r="J454" s="8"/>
    </row>
    <row r="455" spans="1:10" ht="17" customHeight="1" x14ac:dyDescent="0.55000000000000004">
      <c r="A455" s="51" t="s">
        <v>124</v>
      </c>
      <c r="B455" s="74" t="s">
        <v>123</v>
      </c>
      <c r="C455" s="51">
        <v>1</v>
      </c>
      <c r="D455" s="11" t="s">
        <v>14</v>
      </c>
      <c r="E455" s="74">
        <v>0.75</v>
      </c>
      <c r="F455" s="74">
        <v>1.9</v>
      </c>
      <c r="G455" s="74">
        <v>0.75</v>
      </c>
      <c r="H455" s="79">
        <f t="shared" si="143"/>
        <v>1.0687499999999999</v>
      </c>
      <c r="I455" s="79">
        <f t="shared" si="151"/>
        <v>587.8125</v>
      </c>
      <c r="J455" s="8"/>
    </row>
    <row r="456" spans="1:10" x14ac:dyDescent="0.55000000000000004">
      <c r="A456" s="18"/>
      <c r="B456" s="8"/>
      <c r="C456" s="18"/>
      <c r="D456" s="19"/>
      <c r="E456" s="8"/>
      <c r="F456" s="8"/>
      <c r="G456" s="8"/>
      <c r="H456" s="8"/>
      <c r="I456" s="8"/>
    </row>
    <row r="457" spans="1:10" x14ac:dyDescent="0.55000000000000004">
      <c r="D457"/>
    </row>
    <row r="458" spans="1:10" x14ac:dyDescent="0.55000000000000004">
      <c r="D458"/>
    </row>
    <row r="459" spans="1:10" x14ac:dyDescent="0.55000000000000004">
      <c r="D459"/>
    </row>
  </sheetData>
  <autoFilter ref="A8:I455" xr:uid="{00000000-0009-0000-0000-000000000000}">
    <sortState xmlns:xlrd2="http://schemas.microsoft.com/office/spreadsheetml/2017/richdata2" ref="A149:I173">
      <sortCondition ref="A8:A455"/>
    </sortState>
  </autoFilter>
  <mergeCells count="3">
    <mergeCell ref="A2:H2"/>
    <mergeCell ref="G5:H5"/>
    <mergeCell ref="G6:H6"/>
  </mergeCells>
  <phoneticPr fontId="1"/>
  <dataValidations count="1">
    <dataValidation type="list" allowBlank="1" showInputMessage="1" showErrorMessage="1" sqref="D438:D439 D387:D436 D9:D385" xr:uid="{D9DDD08F-789C-4834-B9B9-7C8002C48BC2}">
      <formula1>"廃ﾌﾟﾗｽﾁｯｸ,金属くず,ｶﾞﾗｽ・ｺﾝｸﾘｰﾄ・陶磁器くず,木くず"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廃棄リスト (R7)</vt:lpstr>
      <vt:lpstr>'廃棄リスト (R7)'!Print_Area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2025-08-01T07:58:13Z</dcterms:modified>
</cp:coreProperties>
</file>