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-intra.local\fsv\プロジェクト\衛生処理場\03 委託\30長期包括的運営事業者選定支援業務委託\R6-R7\07_業務\14_公告文\公告掲載書類\"/>
    </mc:Choice>
  </mc:AlternateContent>
  <xr:revisionPtr revIDLastSave="0" documentId="13_ncr:1_{27D13B07-38D6-4598-A0E5-058A94572EFE}" xr6:coauthVersionLast="47" xr6:coauthVersionMax="47" xr10:uidLastSave="{00000000-0000-0000-0000-000000000000}"/>
  <bookViews>
    <workbookView xWindow="-110" yWindow="-110" windowWidth="19420" windowHeight="10300" tabRatio="515" xr2:uid="{73E7081E-BBF3-4665-895A-09E3060ADBFB}"/>
  </bookViews>
  <sheets>
    <sheet name="表紙" sheetId="129" r:id="rId1"/>
    <sheet name="内訳書" sheetId="135" r:id="rId2"/>
    <sheet name="固定費 i ・ ii " sheetId="137" r:id="rId3"/>
    <sheet name="ii_維持管理費" sheetId="138" r:id="rId4"/>
    <sheet name="固定費iii（補修費）" sheetId="133" r:id="rId5"/>
    <sheet name="変動費" sheetId="13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fan1">[1]設備電力!$C$96</definedName>
    <definedName name="__Gac2" localSheetId="2">#REF!</definedName>
    <definedName name="__Gac2" localSheetId="5">#REF!</definedName>
    <definedName name="__Gac2">#REF!</definedName>
    <definedName name="__Gad2" localSheetId="2">#REF!</definedName>
    <definedName name="__Gad2" localSheetId="5">#REF!</definedName>
    <definedName name="__Gad2">#REF!</definedName>
    <definedName name="__Gfd2" localSheetId="2">#REF!</definedName>
    <definedName name="__Gfd2" localSheetId="5">#REF!</definedName>
    <definedName name="__Gfd2">#REF!</definedName>
    <definedName name="__Ld1">[2]設備電力!$H$13</definedName>
    <definedName name="__Ld2">[2]設備電力!$H$39</definedName>
    <definedName name="__Ld3">[1]設備電力!$J$35</definedName>
    <definedName name="__Ld5">[1]設備電力!$J$44</definedName>
    <definedName name="__Ld6">[2]設備電力!$H$70</definedName>
    <definedName name="__Ld7">[1]設備電力!$J$69</definedName>
    <definedName name="__Ld8">[2]設備電力!$H$78</definedName>
    <definedName name="__Ld9">[1]設備電力!$J$82</definedName>
    <definedName name="__mav2" localSheetId="2">#REF!</definedName>
    <definedName name="__mav2" localSheetId="5">#REF!</definedName>
    <definedName name="__mav2">#REF!</definedName>
    <definedName name="_1P">#N/A</definedName>
    <definedName name="_2P" localSheetId="2">#REF!</definedName>
    <definedName name="_2P" localSheetId="5">#REF!</definedName>
    <definedName name="_2P">#REF!</definedName>
    <definedName name="_fan1">[1]設備電力!$C$96</definedName>
    <definedName name="_Fill" localSheetId="2" hidden="1">#REF!</definedName>
    <definedName name="_Fill" localSheetId="5" hidden="1">#REF!</definedName>
    <definedName name="_Fill" hidden="1">#REF!</definedName>
    <definedName name="_xlnm._FilterDatabase" localSheetId="2" hidden="1">#REF!</definedName>
    <definedName name="_xlnm._FilterDatabase" localSheetId="5" hidden="1">#REF!</definedName>
    <definedName name="_xlnm._FilterDatabase" hidden="1">#REF!</definedName>
    <definedName name="_Gac2" localSheetId="2">#REF!</definedName>
    <definedName name="_Gac2" localSheetId="5">#REF!</definedName>
    <definedName name="_Gac2">#REF!</definedName>
    <definedName name="_Gad2" localSheetId="2">#REF!</definedName>
    <definedName name="_Gad2" localSheetId="5">#REF!</definedName>
    <definedName name="_Gad2">#REF!</definedName>
    <definedName name="_Gfd2" localSheetId="2">#REF!</definedName>
    <definedName name="_Gfd2" localSheetId="5">#REF!</definedName>
    <definedName name="_Gfd2">#REF!</definedName>
    <definedName name="_Key1" localSheetId="2" hidden="1">#REF!</definedName>
    <definedName name="_Key1" localSheetId="5" hidden="1">#REF!</definedName>
    <definedName name="_Key1" hidden="1">#REF!</definedName>
    <definedName name="_Key2" localSheetId="2" hidden="1">#REF!</definedName>
    <definedName name="_Key2" localSheetId="5" hidden="1">#REF!</definedName>
    <definedName name="_Key2" hidden="1">#REF!</definedName>
    <definedName name="_Ld1">[2]設備電力!$H$13</definedName>
    <definedName name="_Ld2">[2]設備電力!$H$39</definedName>
    <definedName name="_Ld3">[1]設備電力!$J$35</definedName>
    <definedName name="_Ld5">[1]設備電力!$J$44</definedName>
    <definedName name="_Ld6">[2]設備電力!$H$70</definedName>
    <definedName name="_Ld7">[1]設備電力!$J$69</definedName>
    <definedName name="_Ld8">[2]設備電力!$H$78</definedName>
    <definedName name="_Ld9">[1]設備電力!$J$82</definedName>
    <definedName name="_mav2" localSheetId="2">#REF!</definedName>
    <definedName name="_mav2" localSheetId="5">#REF!</definedName>
    <definedName name="_mav2">#REF!</definedName>
    <definedName name="_Order1" hidden="1">0</definedName>
    <definedName name="_Order2" hidden="1">255</definedName>
    <definedName name="_Sort" localSheetId="2" hidden="1">#REF!</definedName>
    <definedName name="_Sort" localSheetId="5" hidden="1">#REF!</definedName>
    <definedName name="_Sort" hidden="1">#REF!</definedName>
    <definedName name="_Table2_In1" localSheetId="2" hidden="1">#REF!</definedName>
    <definedName name="_Table2_In1" localSheetId="5" hidden="1">#REF!</definedName>
    <definedName name="_Table2_In1" hidden="1">#REF!</definedName>
    <definedName name="_Table2_In2" localSheetId="2" hidden="1">#REF!</definedName>
    <definedName name="_Table2_In2" localSheetId="5" hidden="1">#REF!</definedName>
    <definedName name="_Table2_In2" hidden="1">#REF!</definedName>
    <definedName name="_Table2_Out" localSheetId="2" hidden="1">#REF!</definedName>
    <definedName name="_Table2_Out" localSheetId="5" hidden="1">#REF!</definedName>
    <definedName name="_Table2_Out" hidden="1">#REF!</definedName>
    <definedName name="\A" localSheetId="2">#REF!</definedName>
    <definedName name="\A" localSheetId="5">#REF!</definedName>
    <definedName name="\A">#REF!</definedName>
    <definedName name="\B" localSheetId="2">#REF!</definedName>
    <definedName name="\B" localSheetId="5">#REF!</definedName>
    <definedName name="\B">#REF!</definedName>
    <definedName name="\C" localSheetId="2">#REF!</definedName>
    <definedName name="\C" localSheetId="5">#REF!</definedName>
    <definedName name="\C">#REF!</definedName>
    <definedName name="a">'[3]プラズマ用灰量計算（低質ごみ）'!$D$37</definedName>
    <definedName name="ＡＣ見出し" localSheetId="2">#REF!</definedName>
    <definedName name="ＡＣ見出し" localSheetId="5">#REF!</definedName>
    <definedName name="ＡＣ見出し">#REF!</definedName>
    <definedName name="alkali">[1]寸法計画と薬剤使用量!$C$121</definedName>
    <definedName name="alkali1">[4]寸法計画!$C$117</definedName>
    <definedName name="anscount" hidden="1">1</definedName>
    <definedName name="b">'[3]プラズマ用灰量計算（低質ごみ）'!$D$38</definedName>
    <definedName name="BA_1">[1]設備電力!$F$2</definedName>
    <definedName name="BAforACsilo">[1]設備電力!$J$57</definedName>
    <definedName name="BH">[2]寸法計画!$D$2</definedName>
    <definedName name="blower常用数量">[1]設備電力!$J$64</definedName>
    <definedName name="blower予備数量">[1]設備電力!$J$65</definedName>
    <definedName name="comp数量">[1]設備電力!$J$7</definedName>
    <definedName name="d">'[3]プラズマ用灰量計算（低質ごみ）'!$D$10</definedName>
    <definedName name="Darcy.Weisbach.factor" localSheetId="2">#REF!</definedName>
    <definedName name="Darcy.Weisbach.factor" localSheetId="5">#REF!</definedName>
    <definedName name="Darcy.Weisbach.factor">#REF!</definedName>
    <definedName name="Data" localSheetId="2">#REF!</definedName>
    <definedName name="Data" localSheetId="5">#REF!</definedName>
    <definedName name="Data">#REF!</definedName>
    <definedName name="DATA1" localSheetId="2">#REF!</definedName>
    <definedName name="DATA1" localSheetId="5">#REF!</definedName>
    <definedName name="DATA1">#REF!</definedName>
    <definedName name="_xlnm.Database" localSheetId="2">#REF!</definedName>
    <definedName name="_xlnm.Database" localSheetId="5">#REF!</definedName>
    <definedName name="_xlnm.Database">#REF!</definedName>
    <definedName name="DataEnd" localSheetId="2">#REF!</definedName>
    <definedName name="DataEnd" localSheetId="5">#REF!</definedName>
    <definedName name="DataEnd">#REF!</definedName>
    <definedName name="deg_K">[5]基本定数等!$C$18</definedName>
    <definedName name="DH_し尿3" localSheetId="2">#REF!</definedName>
    <definedName name="DH_し尿3" localSheetId="5">#REF!</definedName>
    <definedName name="DH_し尿3">#REF!</definedName>
    <definedName name="DH_し尿31" localSheetId="2">#REF!</definedName>
    <definedName name="DH_し尿31" localSheetId="5">#REF!</definedName>
    <definedName name="DH_し尿31">#REF!</definedName>
    <definedName name="DH_し尿33" localSheetId="2">#REF!</definedName>
    <definedName name="DH_し尿33" localSheetId="5">#REF!</definedName>
    <definedName name="DH_し尿33">#REF!</definedName>
    <definedName name="Dr" localSheetId="2">#REF!</definedName>
    <definedName name="Dr" localSheetId="5">#REF!</definedName>
    <definedName name="Dr">#REF!</definedName>
    <definedName name="DrainTrap1">[1]設備電力!$C$19</definedName>
    <definedName name="DrainTrap数量">[1]設備電力!$J$21</definedName>
    <definedName name="dryer数量">[1]設備電力!$J$25</definedName>
    <definedName name="Ds" localSheetId="2">#REF!</definedName>
    <definedName name="Ds" localSheetId="5">#REF!</definedName>
    <definedName name="Ds">#REF!</definedName>
    <definedName name="DSCR" localSheetId="2">#REF!</definedName>
    <definedName name="DSCR" localSheetId="5">#REF!</definedName>
    <definedName name="DSCR">#REF!</definedName>
    <definedName name="e">'[3]プラズマ用灰量計算（低質ごみ）'!$D$11</definedName>
    <definedName name="Excel_BuiltIn_Print_Area_1" localSheetId="2">#REF!</definedName>
    <definedName name="Excel_BuiltIn_Print_Area_1" localSheetId="5">#REF!</definedName>
    <definedName name="Excel_BuiltIn_Print_Area_1">#REF!</definedName>
    <definedName name="Excel_BuiltIn_Print_Area_10" localSheetId="2">#REF!</definedName>
    <definedName name="Excel_BuiltIn_Print_Area_10" localSheetId="5">#REF!</definedName>
    <definedName name="Excel_BuiltIn_Print_Area_10">#REF!</definedName>
    <definedName name="Excel_BuiltIn_Print_Area_11" localSheetId="2">#REF!</definedName>
    <definedName name="Excel_BuiltIn_Print_Area_11" localSheetId="5">#REF!</definedName>
    <definedName name="Excel_BuiltIn_Print_Area_11">#REF!</definedName>
    <definedName name="Excel_BuiltIn_Print_Area_12" localSheetId="2">#REF!</definedName>
    <definedName name="Excel_BuiltIn_Print_Area_12" localSheetId="5">#REF!</definedName>
    <definedName name="Excel_BuiltIn_Print_Area_12">#REF!</definedName>
    <definedName name="Excel_BuiltIn_Print_Area_13" localSheetId="2">#REF!</definedName>
    <definedName name="Excel_BuiltIn_Print_Area_13" localSheetId="5">#REF!</definedName>
    <definedName name="Excel_BuiltIn_Print_Area_13">#REF!</definedName>
    <definedName name="Excel_BuiltIn_Print_Area_14" localSheetId="2">#REF!</definedName>
    <definedName name="Excel_BuiltIn_Print_Area_14" localSheetId="5">#REF!</definedName>
    <definedName name="Excel_BuiltIn_Print_Area_14">#REF!</definedName>
    <definedName name="Excel_BuiltIn_Print_Area_15" localSheetId="2">#REF!</definedName>
    <definedName name="Excel_BuiltIn_Print_Area_15" localSheetId="5">#REF!</definedName>
    <definedName name="Excel_BuiltIn_Print_Area_15">#REF!</definedName>
    <definedName name="Excel_BuiltIn_Print_Area_18" localSheetId="2">#REF!</definedName>
    <definedName name="Excel_BuiltIn_Print_Area_18" localSheetId="5">#REF!</definedName>
    <definedName name="Excel_BuiltIn_Print_Area_18">#REF!</definedName>
    <definedName name="Excel_BuiltIn_Print_Area_19" localSheetId="2">#REF!</definedName>
    <definedName name="Excel_BuiltIn_Print_Area_19" localSheetId="5">#REF!</definedName>
    <definedName name="Excel_BuiltIn_Print_Area_19">#REF!</definedName>
    <definedName name="Excel_BuiltIn_Print_Area_3" localSheetId="2">#REF!</definedName>
    <definedName name="Excel_BuiltIn_Print_Area_3" localSheetId="5">#REF!</definedName>
    <definedName name="Excel_BuiltIn_Print_Area_3">#REF!</definedName>
    <definedName name="Excel_BuiltIn_Print_Area_4" localSheetId="2">#REF!</definedName>
    <definedName name="Excel_BuiltIn_Print_Area_4" localSheetId="5">#REF!</definedName>
    <definedName name="Excel_BuiltIn_Print_Area_4">#REF!</definedName>
    <definedName name="Excel_BuiltIn_Print_Area_5" localSheetId="2">#REF!</definedName>
    <definedName name="Excel_BuiltIn_Print_Area_5" localSheetId="5">#REF!</definedName>
    <definedName name="Excel_BuiltIn_Print_Area_5">#REF!</definedName>
    <definedName name="Excel_BuiltIn_Print_Area_7" localSheetId="2">#REF!</definedName>
    <definedName name="Excel_BuiltIn_Print_Area_7" localSheetId="5">#REF!</definedName>
    <definedName name="Excel_BuiltIn_Print_Area_7">#REF!</definedName>
    <definedName name="Excel_BuiltIn_Print_Area_8" localSheetId="2">#REF!</definedName>
    <definedName name="Excel_BuiltIn_Print_Area_8" localSheetId="5">#REF!</definedName>
    <definedName name="Excel_BuiltIn_Print_Area_8">#REF!</definedName>
    <definedName name="Excel_BuiltIn_Print_Area_9" localSheetId="2">#REF!</definedName>
    <definedName name="Excel_BuiltIn_Print_Area_9" localSheetId="5">#REF!</definedName>
    <definedName name="Excel_BuiltIn_Print_Area_9">#REF!</definedName>
    <definedName name="_xlnm.Extract" localSheetId="2">#REF!</definedName>
    <definedName name="_xlnm.Extract" localSheetId="5">#REF!</definedName>
    <definedName name="_xlnm.Extract">#REF!</definedName>
    <definedName name="f">'[3]プラズマ用灰量計算（低質ごみ）'!$D$20</definedName>
    <definedName name="fill" localSheetId="2" hidden="1">[6]Sheet1!#REF!</definedName>
    <definedName name="fill" localSheetId="5" hidden="1">[6]Sheet1!#REF!</definedName>
    <definedName name="fill" hidden="1">[6]Sheet1!#REF!</definedName>
    <definedName name="furusho" localSheetId="2">#REF!</definedName>
    <definedName name="furusho" localSheetId="5">#REF!</definedName>
    <definedName name="furusho">#REF!</definedName>
    <definedName name="g">'[3]プラズマ用灰量計算（低質ごみ）'!$D$15</definedName>
    <definedName name="Gac" localSheetId="2">#REF!</definedName>
    <definedName name="Gac" localSheetId="5">#REF!</definedName>
    <definedName name="Gac">#REF!</definedName>
    <definedName name="Gad" localSheetId="2">#REF!</definedName>
    <definedName name="Gad" localSheetId="5">#REF!</definedName>
    <definedName name="Gad">#REF!</definedName>
    <definedName name="Gadall" localSheetId="2">#REF!</definedName>
    <definedName name="Gadall" localSheetId="5">#REF!</definedName>
    <definedName name="Gadall">#REF!</definedName>
    <definedName name="Gadex" localSheetId="2">#REF!</definedName>
    <definedName name="Gadex" localSheetId="5">#REF!</definedName>
    <definedName name="Gadex">#REF!</definedName>
    <definedName name="Gf" localSheetId="2">#REF!</definedName>
    <definedName name="Gf" localSheetId="5">#REF!</definedName>
    <definedName name="Gf">#REF!</definedName>
    <definedName name="Gfd" localSheetId="2">#REF!</definedName>
    <definedName name="Gfd" localSheetId="5">#REF!</definedName>
    <definedName name="Gfd">#REF!</definedName>
    <definedName name="Gfex" localSheetId="2">#REF!</definedName>
    <definedName name="Gfex" localSheetId="5">#REF!</definedName>
    <definedName name="Gfex">#REF!</definedName>
    <definedName name="Gmslct" localSheetId="2">#REF!</definedName>
    <definedName name="Gmslct" localSheetId="5">#REF!</definedName>
    <definedName name="Gmslct">#REF!</definedName>
    <definedName name="h">'[3]プラズマ用灰量計算（低質ごみ）'!$D$28</definedName>
    <definedName name="H_20deg_10ata_W">[5]基本定数等!$C$21</definedName>
    <definedName name="H_20deg_3ata_W">[7]基本定数等!$C$22</definedName>
    <definedName name="H_20deg_air">[5]基本定数等!$C$19</definedName>
    <definedName name="H_3">[2]設備電力!$H$52</definedName>
    <definedName name="H_4">[2]設備電力!$H$57</definedName>
    <definedName name="H_7">[2]設備電力!$H$75</definedName>
    <definedName name="Hazen.Williams.factor" localSheetId="2">#REF!</definedName>
    <definedName name="Hazen.Williams.factor" localSheetId="5">#REF!</definedName>
    <definedName name="Hazen.Williams.factor">#REF!</definedName>
    <definedName name="HEAD" localSheetId="2">#REF!</definedName>
    <definedName name="HEAD" localSheetId="5">#REF!</definedName>
    <definedName name="HEAD">#REF!</definedName>
    <definedName name="heater1">[1]設備電力!$C$99</definedName>
    <definedName name="heater数量">[1]設備電力!$J$100</definedName>
    <definedName name="HHH" localSheetId="2">#REF!</definedName>
    <definedName name="HHH" localSheetId="5">#REF!</definedName>
    <definedName name="HHH">#REF!</definedName>
    <definedName name="hoist1">[1]設備電力!$C$77</definedName>
    <definedName name="hoist数量">[1]設備電力!$J$78</definedName>
    <definedName name="Hyousoku" localSheetId="2">#REF!</definedName>
    <definedName name="Hyousoku" localSheetId="5">#REF!</definedName>
    <definedName name="Hyousoku">#REF!</definedName>
    <definedName name="HyousokuArea" localSheetId="2">#REF!</definedName>
    <definedName name="HyousokuArea" localSheetId="5">#REF!</definedName>
    <definedName name="HyousokuArea">#REF!</definedName>
    <definedName name="HyousokuEnd" localSheetId="2">#REF!</definedName>
    <definedName name="HyousokuEnd" localSheetId="5">#REF!</definedName>
    <definedName name="HyousokuEnd">#REF!</definedName>
    <definedName name="Hyoutou" localSheetId="2">#REF!</definedName>
    <definedName name="Hyoutou" localSheetId="5">#REF!</definedName>
    <definedName name="Hyoutou">#REF!</definedName>
    <definedName name="i">'[3]プラズマ用灰量計算（低質ごみ）'!$D$28</definedName>
    <definedName name="ＩＺ消費計" localSheetId="2">#REF!</definedName>
    <definedName name="ＩＺ消費計" localSheetId="5">#REF!</definedName>
    <definedName name="ＩＺ消費計">#REF!</definedName>
    <definedName name="ＩＺ動力計" localSheetId="2">#REF!</definedName>
    <definedName name="ＩＺ動力計" localSheetId="5">#REF!</definedName>
    <definedName name="ＩＺ動力計">#REF!</definedName>
    <definedName name="j">'[3]プラズマ用灰量計算（低質ごみ）'!$D$29</definedName>
    <definedName name="k">'[3]プラズマ用灰量計算（低質ごみ）'!$D$41</definedName>
    <definedName name="kan">[8]Input表!$P$29:$T$34</definedName>
    <definedName name="l">'[3]プラズマ用灰量計算（低質ごみ）'!$D$23</definedName>
    <definedName name="lcdowc" localSheetId="2">#REF!</definedName>
    <definedName name="lcdowc" localSheetId="5">#REF!</definedName>
    <definedName name="lcdowc">#REF!</definedName>
    <definedName name="Ld10a">[4]寸法計画!$H$214</definedName>
    <definedName name="Ld10b">[4]寸法計画!$H$215</definedName>
    <definedName name="Ld4a">[1]設備電力!$J$39</definedName>
    <definedName name="Ld4b">[1]設備電力!$J$40</definedName>
    <definedName name="Ld5a">[4]寸法計画!$H$186</definedName>
    <definedName name="Ld5b">[4]寸法計画!$H$187</definedName>
    <definedName name="Ld6a">[1]設備電力!$J$48</definedName>
    <definedName name="Ld6b">[1]設備電力!$J$49</definedName>
    <definedName name="Ld8a">[1]設備電力!$J$61</definedName>
    <definedName name="Ld8b">[1]設備電力!$J$62</definedName>
    <definedName name="LdB">[1]設備電力!$J$95</definedName>
    <definedName name="LdC">[1]設備電力!$J$98</definedName>
    <definedName name="m">'[3]プラズマ用灰量計算（低質ごみ）'!$D$12</definedName>
    <definedName name="M_C">[5]基本定数等!$C$6</definedName>
    <definedName name="M_Ca">[5]基本定数等!$C$10</definedName>
    <definedName name="M_Cl">[5]基本定数等!$C$4</definedName>
    <definedName name="M_H">[5]基本定数等!$C$9</definedName>
    <definedName name="M_N">[5]基本定数等!$C$7</definedName>
    <definedName name="M_Na">[5]基本定数等!$C$11</definedName>
    <definedName name="M_O">[5]基本定数等!$C$8</definedName>
    <definedName name="M_S">[5]基本定数等!$C$5</definedName>
    <definedName name="mav" localSheetId="2">#REF!</definedName>
    <definedName name="mav" localSheetId="5">#REF!</definedName>
    <definedName name="mav">#REF!</definedName>
    <definedName name="mavex" localSheetId="2">#REF!</definedName>
    <definedName name="mavex" localSheetId="5">#REF!</definedName>
    <definedName name="mavex">#REF!</definedName>
    <definedName name="n">'[3]プラズマ用灰量計算（低質ごみ）'!$D$24</definedName>
    <definedName name="nen" localSheetId="2">#REF!</definedName>
    <definedName name="nen" localSheetId="5">#REF!</definedName>
    <definedName name="nen">#REF!</definedName>
    <definedName name="No1BH">"四角形 49"</definedName>
    <definedName name="nominal.diameter" localSheetId="2">#REF!</definedName>
    <definedName name="nominal.diameter" localSheetId="5">#REF!</definedName>
    <definedName name="nominal.diameter">#REF!</definedName>
    <definedName name="Nr" localSheetId="2">#REF!</definedName>
    <definedName name="Nr" localSheetId="5">#REF!</definedName>
    <definedName name="Nr">#REF!</definedName>
    <definedName name="Ns" localSheetId="2">#REF!</definedName>
    <definedName name="Ns" localSheetId="5">#REF!</definedName>
    <definedName name="Ns">#REF!</definedName>
    <definedName name="o">'[3]プラズマ用灰量計算（低質ごみ）'!$D$17</definedName>
    <definedName name="p">'[3]プラズマ用灰量計算（低質ごみ）'!$D$6</definedName>
    <definedName name="ＰＡＣ高度処理単価" localSheetId="2">[9]用役費!#REF!</definedName>
    <definedName name="ＰＡＣ高度処理単価" localSheetId="5">[9]用役費!#REF!</definedName>
    <definedName name="ＰＡＣ高度処理単価">[9]用役費!#REF!</definedName>
    <definedName name="ＰＦマッド" localSheetId="2">[9]用役費!#REF!</definedName>
    <definedName name="ＰＦマッド" localSheetId="5">[9]用役費!#REF!</definedName>
    <definedName name="ＰＦマッド">[9]用役費!#REF!</definedName>
    <definedName name="ＰＦマッド単価" localSheetId="2">[9]用役費!#REF!</definedName>
    <definedName name="ＰＦマッド単価" localSheetId="5">[9]用役費!#REF!</definedName>
    <definedName name="ＰＦマッド単価">[9]用役費!#REF!</definedName>
    <definedName name="_xlnm.Print_Area" localSheetId="3">ii_維持管理費!$A$1:$N$32</definedName>
    <definedName name="_xlnm.Print_Area" localSheetId="2">'固定費 i ・ ii '!$A$2:$N$74</definedName>
    <definedName name="_xlnm.Print_Area" localSheetId="4">'固定費iii（補修費）'!$A$1:$L$812</definedName>
    <definedName name="_xlnm.Print_Area" localSheetId="1">内訳書!$B$2:$M$39</definedName>
    <definedName name="_xlnm.Print_Area" localSheetId="0">表紙!$B$1:$H$21</definedName>
    <definedName name="_xlnm.Print_Area" localSheetId="5">変動費!$B$2:$J$50</definedName>
    <definedName name="_xlnm.Print_Area">#REF!</definedName>
    <definedName name="PRINT_AREA_MI" localSheetId="2">#REF!</definedName>
    <definedName name="PRINT_AREA_MI" localSheetId="5">#REF!</definedName>
    <definedName name="PRINT_AREA_MI">#REF!</definedName>
    <definedName name="print_Area2" localSheetId="2">#REF!</definedName>
    <definedName name="print_Area2" localSheetId="5">#REF!</definedName>
    <definedName name="print_Area2">#REF!</definedName>
    <definedName name="_xlnm.Print_Titles" localSheetId="2">'固定費 i ・ ii '!$6:$7</definedName>
    <definedName name="_xlnm.Print_Titles" localSheetId="4">'固定費iii（補修費）'!$2:$3</definedName>
    <definedName name="_xlnm.Print_Titles">#REF!</definedName>
    <definedName name="PureWater12">[10]用役収支!$AA$234</definedName>
    <definedName name="PureWater13">[10]用役収支!$AA$235</definedName>
    <definedName name="PureWater14">[10]用役収支!$AA$236</definedName>
    <definedName name="Pw">[11]寸法!$N$188</definedName>
    <definedName name="Pwa">[11]寸法!$N$362</definedName>
    <definedName name="q">'[3]プラズマ用灰量計算（低質ごみ）'!$D$4</definedName>
    <definedName name="q_C_burn_kg_base">[5]基本定数等!$E$12</definedName>
    <definedName name="q_vapor">[5]基本定数等!$C$20</definedName>
    <definedName name="_xlnm.Recorder" localSheetId="2">#REF!</definedName>
    <definedName name="_xlnm.Recorder" localSheetId="5">#REF!</definedName>
    <definedName name="_xlnm.Recorder">#REF!</definedName>
    <definedName name="Rm" localSheetId="2">#REF!</definedName>
    <definedName name="Rm" localSheetId="5">#REF!</definedName>
    <definedName name="Rm">#REF!</definedName>
    <definedName name="Rmk" localSheetId="2">#REF!</definedName>
    <definedName name="Rmk" localSheetId="5">#REF!</definedName>
    <definedName name="Rmk">#REF!</definedName>
    <definedName name="ryo" localSheetId="2">#REF!</definedName>
    <definedName name="ryo" localSheetId="5">#REF!</definedName>
    <definedName name="ryo">#REF!</definedName>
    <definedName name="s">'[3]プラズマ用灰量計算（低質ごみ）'!$D$21</definedName>
    <definedName name="shaker">[1]設備電力!$C$74</definedName>
    <definedName name="shaker出力">[1]設備電力!$J$76</definedName>
    <definedName name="shaker数量">[1]設備電力!$J$75</definedName>
    <definedName name="silo1">[1]寸法計画と薬剤使用量!$B$120</definedName>
    <definedName name="slurry">[1]設備電力!$C$28</definedName>
    <definedName name="SlurryFeeder数量">[1]設備電力!$J$32</definedName>
    <definedName name="sort.of.pipe" localSheetId="2">#REF!</definedName>
    <definedName name="sort.of.pipe" localSheetId="5">#REF!</definedName>
    <definedName name="sort.of.pipe">#REF!</definedName>
    <definedName name="sort.of.straight.pipe.specials.and.valves" localSheetId="2">#REF!</definedName>
    <definedName name="sort.of.straight.pipe.specials.and.valves" localSheetId="5">#REF!</definedName>
    <definedName name="sort.of.straight.pipe.specials.and.valves">#REF!</definedName>
    <definedName name="specific.gravity.1" localSheetId="2">#REF!</definedName>
    <definedName name="specific.gravity.1" localSheetId="5">#REF!</definedName>
    <definedName name="specific.gravity.1">#REF!</definedName>
    <definedName name="stirrer1">[1]設備電力!$C$93</definedName>
    <definedName name="stirrer数量">[1]設備電力!$J$94</definedName>
    <definedName name="t">'[3]プラズマ用灰量計算（低質ごみ）'!$D$22</definedName>
    <definedName name="TENP8" localSheetId="2">#REF!</definedName>
    <definedName name="TENP8" localSheetId="5">#REF!</definedName>
    <definedName name="TENP8">#REF!</definedName>
    <definedName name="TENP9" localSheetId="2">#REF!</definedName>
    <definedName name="TENP9" localSheetId="5">#REF!</definedName>
    <definedName name="TENP9">#REF!</definedName>
    <definedName name="Title" localSheetId="2">#REF!</definedName>
    <definedName name="Title" localSheetId="5">#REF!</definedName>
    <definedName name="Title">#REF!</definedName>
    <definedName name="TitleEnglish" localSheetId="2">#REF!</definedName>
    <definedName name="TitleEnglish" localSheetId="5">#REF!</definedName>
    <definedName name="TitleEnglish">#REF!</definedName>
    <definedName name="Tr" localSheetId="2">#REF!</definedName>
    <definedName name="Tr" localSheetId="5">#REF!</definedName>
    <definedName name="Tr">#REF!</definedName>
    <definedName name="Ts" localSheetId="2">#REF!</definedName>
    <definedName name="Ts" localSheetId="5">#REF!</definedName>
    <definedName name="Ts">#REF!</definedName>
    <definedName name="u">'[3]プラズマ用灰量計算（低質ごみ）'!$D$7</definedName>
    <definedName name="v">'[3]プラズマ用灰量計算（低質ごみ）'!$D$5</definedName>
    <definedName name="VN">[5]基本定数等!$C$2</definedName>
    <definedName name="w">'[3]プラズマ用灰量計算（低質ごみ）'!$D$16</definedName>
    <definedName name="Wex" localSheetId="2">#REF!</definedName>
    <definedName name="Wex" localSheetId="5">#REF!</definedName>
    <definedName name="Wex">#REF!</definedName>
    <definedName name="Wfex" localSheetId="2">#REF!</definedName>
    <definedName name="Wfex" localSheetId="5">#REF!</definedName>
    <definedName name="Wfex">#REF!</definedName>
    <definedName name="wrn.PRINT." hidden="1">{"P.1",#N/A,FALSE,"ネット表";"P.2",#N/A,FALSE,"ネット表"}</definedName>
    <definedName name="x">'[3]プラズマ用灰量計算（低質ごみ）'!$D$42</definedName>
    <definedName name="ああああ" localSheetId="2" hidden="1">#REF!</definedName>
    <definedName name="ああああ" localSheetId="5" hidden="1">#REF!</definedName>
    <definedName name="ああああ" hidden="1">#REF!</definedName>
    <definedName name="あたま" localSheetId="2">#REF!</definedName>
    <definedName name="あたま" localSheetId="5">#REF!</definedName>
    <definedName name="あたま">#REF!</definedName>
    <definedName name="いいいい" localSheetId="2" hidden="1">#REF!</definedName>
    <definedName name="いいいい" localSheetId="5" hidden="1">#REF!</definedName>
    <definedName name="いいいい" hidden="1">#REF!</definedName>
    <definedName name="うううう" localSheetId="2" hidden="1">#REF!</definedName>
    <definedName name="うううう" localSheetId="5" hidden="1">#REF!</definedName>
    <definedName name="うううう" hidden="1">#REF!</definedName>
    <definedName name="エージェントフィー" localSheetId="2">#REF!</definedName>
    <definedName name="エージェントフィー" localSheetId="5">#REF!</definedName>
    <definedName name="エージェントフィー">#REF!</definedName>
    <definedName name="ごみ搬入量">'[12]搬入量予測（市算出）'!$A$3:$F$5</definedName>
    <definedName name="コンプレッサ">[2]設備電力!$B$2</definedName>
    <definedName name="コンプレッサ常用数量">[2]設備電力!$H$4</definedName>
    <definedName name="コンベヤ">[2]設備電力!$B$62</definedName>
    <definedName name="コンベヤヒータ">[2]設備電力!$B$71</definedName>
    <definedName name="コンベヤヒータ数量">[2]設備電力!$H$72</definedName>
    <definedName name="コンベヤ形式">[2]設備電力!$H$63</definedName>
    <definedName name="コンベヤ数量">[2]設備電力!$H$64</definedName>
    <definedName name="シリンダ">[2]設備電力!$B$79</definedName>
    <definedName name="シリンダ数量">[2]設備電力!$H$80</definedName>
    <definedName name="し単合">[13]標準排出量による按分比!$A$2,[13]標準排出量による按分比!$B$18:$B$20,[13]標準排出量による按分比!$A$18:$F$31</definedName>
    <definedName name="スラグ売却売上高" localSheetId="2">#REF!</definedName>
    <definedName name="スラグ売却売上高" localSheetId="5">#REF!</definedName>
    <definedName name="スラグ売却売上高">#REF!</definedName>
    <definedName name="その他見出し" localSheetId="2">#REF!</definedName>
    <definedName name="その他見出し" localSheetId="5">#REF!</definedName>
    <definedName name="その他見出し">#REF!</definedName>
    <definedName name="タイトル" localSheetId="2">#REF!</definedName>
    <definedName name="タイトル" localSheetId="5">#REF!</definedName>
    <definedName name="タイトル">#REF!</definedName>
    <definedName name="ﾁﾇ" localSheetId="2">[14]DM!#REF!</definedName>
    <definedName name="ﾁﾇ" localSheetId="5">[14]DM!#REF!</definedName>
    <definedName name="ﾁﾇ">[14]DM!#REF!</definedName>
    <definedName name="データ" localSheetId="2">#REF!</definedName>
    <definedName name="データ" localSheetId="5">#REF!</definedName>
    <definedName name="データ">#REF!</definedName>
    <definedName name="ドレントラップ出力">[1]設備電力!$J$22</definedName>
    <definedName name="バイブレータ">[2]設備電力!$B$58</definedName>
    <definedName name="バイブレータ数量">[2]設備電力!$H$59</definedName>
    <definedName name="ファン">[2]設備電力!$B$27</definedName>
    <definedName name="ファン数量">[2]設備電力!$H$29</definedName>
    <definedName name="ベビコン1">[1]設備電力!$C$6</definedName>
    <definedName name="ホッパヒータ">[2]設備電力!$B$53</definedName>
    <definedName name="ホッパヒータ数量">[2]設備電力!$H$54</definedName>
    <definedName name="メタル売却売上高" localSheetId="2">#REF!</definedName>
    <definedName name="メタル売却売上高" localSheetId="5">#REF!</definedName>
    <definedName name="メタル売却売上高">#REF!</definedName>
    <definedName name="ロータリバルブ">[2]寸法計画!$C$86</definedName>
    <definedName name="ロータリバルブ数量">[2]設備電力!$H$77</definedName>
    <definedName name="委託再生頻度" localSheetId="2">#REF!</definedName>
    <definedName name="委託再生頻度" localSheetId="5">#REF!</definedName>
    <definedName name="委託再生頻度">#REF!</definedName>
    <definedName name="委託量" localSheetId="2">#REF!</definedName>
    <definedName name="委託量" localSheetId="5">#REF!</definedName>
    <definedName name="委託量">#REF!</definedName>
    <definedName name="維持補修" localSheetId="2" hidden="1">#REF!</definedName>
    <definedName name="維持補修" localSheetId="5" hidden="1">#REF!</definedName>
    <definedName name="維持補修" hidden="1">#REF!</definedName>
    <definedName name="一般経費" localSheetId="2">#REF!</definedName>
    <definedName name="一般経費" localSheetId="5">#REF!</definedName>
    <definedName name="一般経費">#REF!</definedName>
    <definedName name="引当先">[11]外形図!$E$48</definedName>
    <definedName name="引当名">[2]BH3!$D$73</definedName>
    <definedName name="運賃" localSheetId="2">#REF!</definedName>
    <definedName name="運賃" localSheetId="5">#REF!</definedName>
    <definedName name="運賃">#REF!</definedName>
    <definedName name="運転開始" localSheetId="2">#REF!</definedName>
    <definedName name="運転開始" localSheetId="5">#REF!</definedName>
    <definedName name="運転開始">#REF!</definedName>
    <definedName name="運転終了" localSheetId="2">#REF!</definedName>
    <definedName name="運転終了" localSheetId="5">#REF!</definedName>
    <definedName name="運転終了">#REF!</definedName>
    <definedName name="汚泥見出し" localSheetId="2">#REF!</definedName>
    <definedName name="汚泥見出し" localSheetId="5">#REF!</definedName>
    <definedName name="汚泥見出し">#REF!</definedName>
    <definedName name="撹拌機数量">[1]設備電力!$F$39</definedName>
    <definedName name="撹拌機数量_3">[1]設備電力!$F$61</definedName>
    <definedName name="活性炭ｋｌ当たり" localSheetId="2">#REF!</definedName>
    <definedName name="活性炭ｋｌ当たり" localSheetId="5">#REF!</definedName>
    <definedName name="活性炭ｋｌ当たり">#REF!</definedName>
    <definedName name="活性炭月当たり" localSheetId="2">#REF!</definedName>
    <definedName name="活性炭月当たり" localSheetId="5">#REF!</definedName>
    <definedName name="活性炭月当たり">#REF!</definedName>
    <definedName name="活性炭年当たり" localSheetId="2">#REF!</definedName>
    <definedName name="活性炭年当たり" localSheetId="5">#REF!</definedName>
    <definedName name="活性炭年当たり">#REF!</definedName>
    <definedName name="基準データ">[8]Input表!$P$15:$S$21</definedName>
    <definedName name="基準データ１">[8]Input表!$P$15:$T$24</definedName>
    <definedName name="基準データ２">[8]Input表!$V$16:$X$24</definedName>
    <definedName name="期間">内訳書!#REF!</definedName>
    <definedName name="機器HEAD" localSheetId="2">#REF!</definedName>
    <definedName name="機器HEAD" localSheetId="5">#REF!</definedName>
    <definedName name="機器HEAD">#REF!</definedName>
    <definedName name="機器リスト" localSheetId="2">#REF!</definedName>
    <definedName name="機器リスト" localSheetId="5">#REF!</definedName>
    <definedName name="機器リスト">#REF!</definedName>
    <definedName name="客先">[1]外形図1!$F$49</definedName>
    <definedName name="客先名称">[15]契約内容!$C$4</definedName>
    <definedName name="吸込fan出力">[1]設備電力!$J$73</definedName>
    <definedName name="吸込fan数量">[1]設備電力!$J$72</definedName>
    <definedName name="吸込みfan">[1]設備電力!$C$71</definedName>
    <definedName name="吸収塔循環pump">[11]寸法!$H$176</definedName>
    <definedName name="吸収塔循環pump常用数量">[11]寸法!$K$354</definedName>
    <definedName name="吸収塔循環pump予備数量">[11]寸法!$N$354</definedName>
    <definedName name="急冷塔循環pump">[11]寸法!$D$176</definedName>
    <definedName name="急冷塔循環pump常用数量">[11]寸法!$K$179</definedName>
    <definedName name="急冷塔循環pump予備数量">[11]寸法!$N$179</definedName>
    <definedName name="給排水見出し">[16]取排水!$A$1:$IV$5</definedName>
    <definedName name="供給機数量">[1]設備電力!$F$40</definedName>
    <definedName name="供給機数量_2">[1]設備電力!$F$49</definedName>
    <definedName name="供給機数量_3">[1]設備電力!$F$62</definedName>
    <definedName name="凝集見出し" localSheetId="2">#REF!</definedName>
    <definedName name="凝集見出し" localSheetId="5">#REF!</definedName>
    <definedName name="凝集見出し">#REF!</definedName>
    <definedName name="金利見直期間" localSheetId="2">[17]前提条件!#REF!</definedName>
    <definedName name="金利見直期間" localSheetId="5">[17]前提条件!#REF!</definedName>
    <definedName name="金利見直期間">[17]前提条件!#REF!</definedName>
    <definedName name="契約電力" localSheetId="2">#REF!</definedName>
    <definedName name="契約電力" localSheetId="5">#REF!</definedName>
    <definedName name="契約電力">#REF!</definedName>
    <definedName name="契約電力単価" localSheetId="2">#REF!</definedName>
    <definedName name="契約電力単価" localSheetId="5">#REF!</definedName>
    <definedName name="契約電力単価">#REF!</definedName>
    <definedName name="経費" localSheetId="2">#REF!</definedName>
    <definedName name="経費" localSheetId="5">#REF!</definedName>
    <definedName name="経費">#REF!</definedName>
    <definedName name="計算" localSheetId="2">[18]入力!#REF!</definedName>
    <definedName name="計算" localSheetId="5">[18]入力!#REF!</definedName>
    <definedName name="計算">[18]入力!#REF!</definedName>
    <definedName name="計算条件" localSheetId="2">[19]入力!#REF!</definedName>
    <definedName name="計算条件" localSheetId="5">[19]入力!#REF!</definedName>
    <definedName name="計算条件">[19]入力!#REF!</definedName>
    <definedName name="計装" localSheetId="2">#REF!</definedName>
    <definedName name="計装" localSheetId="5">#REF!</definedName>
    <definedName name="計装">#REF!</definedName>
    <definedName name="見出し" localSheetId="2">#REF!</definedName>
    <definedName name="見出し" localSheetId="5">#REF!</definedName>
    <definedName name="見出し">#REF!</definedName>
    <definedName name="見積表紙" localSheetId="2" hidden="1">[20]総括表!#REF!</definedName>
    <definedName name="見積表紙" localSheetId="5" hidden="1">[20]総括表!#REF!</definedName>
    <definedName name="見積表紙" hidden="1">[20]総括表!#REF!</definedName>
    <definedName name="原価別総括表" localSheetId="2" hidden="1">[21]工事予算総括表!#REF!</definedName>
    <definedName name="原価別総括表" localSheetId="5" hidden="1">[21]工事予算総括表!#REF!</definedName>
    <definedName name="原価別総括表" hidden="1">[21]工事予算総括表!#REF!</definedName>
    <definedName name="固液見出し">[16]膜分離!$A$1:$IV$5</definedName>
    <definedName name="交換頻度" localSheetId="2">#REF!</definedName>
    <definedName name="交換頻度" localSheetId="5">#REF!</definedName>
    <definedName name="交換頻度">#REF!</definedName>
    <definedName name="公認会計士費" localSheetId="2">#REF!</definedName>
    <definedName name="公認会計士費" localSheetId="5">#REF!</definedName>
    <definedName name="公認会計士費">#REF!</definedName>
    <definedName name="工事番号">[15]契約内容!$C$1</definedName>
    <definedName name="工事名称">[15]契約内容!$C$5</definedName>
    <definedName name="項目" localSheetId="2">#REF!</definedName>
    <definedName name="項目" localSheetId="5">#REF!</definedName>
    <definedName name="項目">#REF!</definedName>
    <definedName name="高度消費計" localSheetId="2">#REF!</definedName>
    <definedName name="高度消費計" localSheetId="5">#REF!</definedName>
    <definedName name="高度消費計">#REF!</definedName>
    <definedName name="高度動力計" localSheetId="2">#REF!</definedName>
    <definedName name="高度動力計" localSheetId="5">#REF!</definedName>
    <definedName name="高度動力計">#REF!</definedName>
    <definedName name="合計" localSheetId="2">#REF!</definedName>
    <definedName name="合計" localSheetId="5">#REF!</definedName>
    <definedName name="合計">#REF!</definedName>
    <definedName name="査定" localSheetId="2">#REF!</definedName>
    <definedName name="査定" localSheetId="5">#REF!</definedName>
    <definedName name="査定">#REF!</definedName>
    <definedName name="再生単価" localSheetId="2">#REF!</definedName>
    <definedName name="再生単価" localSheetId="5">#REF!</definedName>
    <definedName name="再生単価">#REF!</definedName>
    <definedName name="最終年度運転期間" localSheetId="2">#REF!</definedName>
    <definedName name="最終年度運転期間" localSheetId="5">#REF!</definedName>
    <definedName name="最終年度運転期間">#REF!</definedName>
    <definedName name="参考ﾃﾞｰﾀ" localSheetId="2">#REF!</definedName>
    <definedName name="参考ﾃﾞｰﾀ" localSheetId="5">#REF!</definedName>
    <definedName name="参考ﾃﾞｰﾀ">#REF!</definedName>
    <definedName name="参考資料様式62" localSheetId="2">#REF!</definedName>
    <definedName name="参考資料様式62" localSheetId="5">#REF!</definedName>
    <definedName name="参考資料様式62">#REF!</definedName>
    <definedName name="使用電力単価" localSheetId="2">#REF!</definedName>
    <definedName name="使用電力単価" localSheetId="5">#REF!</definedName>
    <definedName name="使用電力単価">#REF!</definedName>
    <definedName name="市中借入金利率">[17]前提条件!$S$66</definedName>
    <definedName name="施設消費電力合計" localSheetId="2">#REF!</definedName>
    <definedName name="施設消費電力合計" localSheetId="5">#REF!</definedName>
    <definedName name="施設消費電力合計">#REF!</definedName>
    <definedName name="施設動力合計" localSheetId="2">#REF!</definedName>
    <definedName name="施設動力合計" localSheetId="5">#REF!</definedName>
    <definedName name="施設動力合計">#REF!</definedName>
    <definedName name="施設分類" localSheetId="2">#REF!</definedName>
    <definedName name="施設分類" localSheetId="5">#REF!</definedName>
    <definedName name="施設分類">#REF!</definedName>
    <definedName name="実績" localSheetId="2">#REF!</definedName>
    <definedName name="実績" localSheetId="5">#REF!</definedName>
    <definedName name="実績">#REF!</definedName>
    <definedName name="社員人件費" localSheetId="2">#REF!</definedName>
    <definedName name="社員人件費" localSheetId="5">#REF!</definedName>
    <definedName name="社員人件費">#REF!</definedName>
    <definedName name="取排水消費計" localSheetId="2">#REF!</definedName>
    <definedName name="取排水消費計" localSheetId="5">#REF!</definedName>
    <definedName name="取排水消費計">#REF!</definedName>
    <definedName name="取排水動力計" localSheetId="2">#REF!</definedName>
    <definedName name="取排水動力計" localSheetId="5">#REF!</definedName>
    <definedName name="取排水動力計">#REF!</definedName>
    <definedName name="受入消費計" localSheetId="2">#REF!</definedName>
    <definedName name="受入消費計" localSheetId="5">#REF!</definedName>
    <definedName name="受入消費計">#REF!</definedName>
    <definedName name="受入動力計" localSheetId="2">#REF!</definedName>
    <definedName name="受入動力計" localSheetId="5">#REF!</definedName>
    <definedName name="受入動力計">#REF!</definedName>
    <definedName name="修繕費">[17]修繕費計算!$C$4</definedName>
    <definedName name="集計" localSheetId="2">[22]家庭!#REF!</definedName>
    <definedName name="集計" localSheetId="5">[22]家庭!#REF!</definedName>
    <definedName name="集計">[22]家庭!#REF!</definedName>
    <definedName name="充填量中" localSheetId="2">#REF!</definedName>
    <definedName name="充填量中" localSheetId="5">#REF!</definedName>
    <definedName name="充填量中">#REF!</definedName>
    <definedName name="充填量低" localSheetId="2">'[23]各料金計算、集計'!#REF!</definedName>
    <definedName name="充填量低" localSheetId="5">'[23]各料金計算、集計'!#REF!</definedName>
    <definedName name="充填量低">'[23]各料金計算、集計'!#REF!</definedName>
    <definedName name="重複" localSheetId="2" hidden="1">[24]総括表!#REF!</definedName>
    <definedName name="重複" localSheetId="5" hidden="1">[24]総括表!#REF!</definedName>
    <definedName name="重複" hidden="1">[24]総括表!#REF!</definedName>
    <definedName name="重油ｋｌ当たり" localSheetId="2">#REF!</definedName>
    <definedName name="重油ｋｌ当たり" localSheetId="5">#REF!</definedName>
    <definedName name="重油ｋｌ当たり">#REF!</definedName>
    <definedName name="重油月当たり" localSheetId="2">#REF!</definedName>
    <definedName name="重油月当たり" localSheetId="5">#REF!</definedName>
    <definedName name="重油月当たり">#REF!</definedName>
    <definedName name="重油使用量" localSheetId="2">#REF!</definedName>
    <definedName name="重油使用量" localSheetId="5">#REF!</definedName>
    <definedName name="重油使用量">#REF!</definedName>
    <definedName name="重油単価" localSheetId="2">#REF!</definedName>
    <definedName name="重油単価" localSheetId="5">#REF!</definedName>
    <definedName name="重油単価">#REF!</definedName>
    <definedName name="重油年当たり" localSheetId="2">#REF!</definedName>
    <definedName name="重油年当たり" localSheetId="5">#REF!</definedName>
    <definedName name="重油年当たり">#REF!</definedName>
    <definedName name="重要度区分">[25]重要度区分!$A$3:$D$6</definedName>
    <definedName name="処理委託売上高" localSheetId="2">#REF!</definedName>
    <definedName name="処理委託売上高" localSheetId="5">#REF!</definedName>
    <definedName name="処理委託売上高">#REF!</definedName>
    <definedName name="処理能力">'[23]運転時間、処理能力'!$B$18</definedName>
    <definedName name="初年度稼動期間" localSheetId="2">#REF!</definedName>
    <definedName name="初年度稼動期間" localSheetId="5">#REF!</definedName>
    <definedName name="初年度稼動期間">#REF!</definedName>
    <definedName name="助剤1">[1]寸法計画と薬剤使用量!$C$140</definedName>
    <definedName name="助剤BA数量">[1]設備電力!$J$43</definedName>
    <definedName name="除湿機">[1]設備電力!$C$23</definedName>
    <definedName name="除湿機出力">[1]設備電力!$J$26</definedName>
    <definedName name="消石灰BA数量">[1]設備電力!$J$4</definedName>
    <definedName name="消毒見出し" localSheetId="2">#REF!</definedName>
    <definedName name="消毒見出し" localSheetId="5">#REF!</definedName>
    <definedName name="消毒見出し">#REF!</definedName>
    <definedName name="消毒消費計" localSheetId="2">#REF!</definedName>
    <definedName name="消毒消費計" localSheetId="5">#REF!</definedName>
    <definedName name="消毒消費計">#REF!</definedName>
    <definedName name="消毒動力計" localSheetId="2">#REF!</definedName>
    <definedName name="消毒動力計" localSheetId="5">#REF!</definedName>
    <definedName name="消毒動力計">#REF!</definedName>
    <definedName name="焼却運転" localSheetId="2">#REF!</definedName>
    <definedName name="焼却運転" localSheetId="5">#REF!</definedName>
    <definedName name="焼却運転">#REF!</definedName>
    <definedName name="焼却見出し" localSheetId="2">#REF!</definedName>
    <definedName name="焼却見出し" localSheetId="5">#REF!</definedName>
    <definedName name="焼却見出し">#REF!</definedName>
    <definedName name="焼却消費計" localSheetId="2">#REF!</definedName>
    <definedName name="焼却消費計" localSheetId="5">#REF!</definedName>
    <definedName name="焼却消費計">#REF!</definedName>
    <definedName name="焼却動力計" localSheetId="2">#REF!</definedName>
    <definedName name="焼却動力計" localSheetId="5">#REF!</definedName>
    <definedName name="焼却動力計">#REF!</definedName>
    <definedName name="焼却炉稼働日数" localSheetId="2">#REF!</definedName>
    <definedName name="焼却炉稼働日数" localSheetId="5">#REF!</definedName>
    <definedName name="焼却炉稼働日数">#REF!</definedName>
    <definedName name="浄化槽汚泥" localSheetId="2">#REF!</definedName>
    <definedName name="浄化槽汚泥" localSheetId="5">#REF!</definedName>
    <definedName name="浄化槽汚泥">#REF!</definedName>
    <definedName name="新炭単価臭気" localSheetId="2">#REF!</definedName>
    <definedName name="新炭単価臭気" localSheetId="5">#REF!</definedName>
    <definedName name="新炭単価臭気">#REF!</definedName>
    <definedName name="新炭単価水" localSheetId="2">#REF!</definedName>
    <definedName name="新炭単価水" localSheetId="5">#REF!</definedName>
    <definedName name="新炭単価水">#REF!</definedName>
    <definedName name="新炭補充量" localSheetId="2">#REF!</definedName>
    <definedName name="新炭補充量" localSheetId="5">#REF!</definedName>
    <definedName name="新炭補充量">#REF!</definedName>
    <definedName name="図版" localSheetId="2">#REF!</definedName>
    <definedName name="図版" localSheetId="5">#REF!</definedName>
    <definedName name="図版">#REF!</definedName>
    <definedName name="世帯数" localSheetId="2">#REF!</definedName>
    <definedName name="世帯数" localSheetId="5">#REF!</definedName>
    <definedName name="世帯数">#REF!</definedName>
    <definedName name="政府系借入金利率">[17]前提条件!$S$70</definedName>
    <definedName name="生し尿" localSheetId="2">#REF!</definedName>
    <definedName name="生し尿" localSheetId="5">#REF!</definedName>
    <definedName name="生し尿">#REF!</definedName>
    <definedName name="設定項目1">#N/A</definedName>
    <definedName name="前処理運転" localSheetId="2">#REF!</definedName>
    <definedName name="前処理運転" localSheetId="5">#REF!</definedName>
    <definedName name="前処理運転">#REF!</definedName>
    <definedName name="操業費用" localSheetId="2">#REF!</definedName>
    <definedName name="操業費用" localSheetId="5">#REF!</definedName>
    <definedName name="操業費用">#REF!</definedName>
    <definedName name="題" localSheetId="2">#REF!</definedName>
    <definedName name="題" localSheetId="5">#REF!</definedName>
    <definedName name="題">#REF!</definedName>
    <definedName name="脱臭見出し">[16]脱臭!$A$1:$IV$5</definedName>
    <definedName name="脱臭消費計" localSheetId="2">#REF!</definedName>
    <definedName name="脱臭消費計" localSheetId="5">#REF!</definedName>
    <definedName name="脱臭消費計">#REF!</definedName>
    <definedName name="脱臭動力計" localSheetId="2">#REF!</definedName>
    <definedName name="脱臭動力計" localSheetId="5">#REF!</definedName>
    <definedName name="脱臭動力計">#REF!</definedName>
    <definedName name="脱水見出し" localSheetId="2">#REF!</definedName>
    <definedName name="脱水見出し" localSheetId="5">#REF!</definedName>
    <definedName name="脱水見出し">#REF!</definedName>
    <definedName name="脱水消費計" localSheetId="2">#REF!</definedName>
    <definedName name="脱水消費計" localSheetId="5">#REF!</definedName>
    <definedName name="脱水消費計">#REF!</definedName>
    <definedName name="脱水動力計" localSheetId="2">#REF!</definedName>
    <definedName name="脱水動力計" localSheetId="5">#REF!</definedName>
    <definedName name="脱水動力計">#REF!</definedName>
    <definedName name="単独・合併">[13]標準排出量による按分比!$A$3:$E$16</definedName>
    <definedName name="中吹" localSheetId="2" hidden="1">[26]総括表!#REF!</definedName>
    <definedName name="中吹" localSheetId="5" hidden="1">[26]総括表!#REF!</definedName>
    <definedName name="中吹" hidden="1">[26]総括表!#REF!</definedName>
    <definedName name="停止時ヒータ">[2]設備電力!$B$40</definedName>
    <definedName name="停止時ヒータ数量">[2]設備電力!$H$42</definedName>
    <definedName name="定量フィーダ">[1]設備電力!$F$28</definedName>
    <definedName name="電気ｋｌ当たり" localSheetId="2">#REF!</definedName>
    <definedName name="電気ｋｌ当たり" localSheetId="5">#REF!</definedName>
    <definedName name="電気ｋｌ当たり">#REF!</definedName>
    <definedName name="電気月当たり" localSheetId="2">#REF!</definedName>
    <definedName name="電気月当たり" localSheetId="5">#REF!</definedName>
    <definedName name="電気月当たり">#REF!</definedName>
    <definedName name="電気年当たり" localSheetId="2">#REF!</definedName>
    <definedName name="電気年当たり" localSheetId="5">#REF!</definedName>
    <definedName name="電気年当たり">#REF!</definedName>
    <definedName name="電源電圧">[2]設備電力!$H$85</definedName>
    <definedName name="電力会社" localSheetId="2">'[23]各料金計算、集計'!#REF!</definedName>
    <definedName name="電力会社" localSheetId="5">'[23]各料金計算、集計'!#REF!</definedName>
    <definedName name="電力会社">'[23]各料金計算、集計'!#REF!</definedName>
    <definedName name="塗装" localSheetId="2">#REF!</definedName>
    <definedName name="塗装" localSheetId="5">#REF!</definedName>
    <definedName name="塗装">#REF!</definedName>
    <definedName name="内海築炉" localSheetId="2">#REF!</definedName>
    <definedName name="内海築炉" localSheetId="5">#REF!</definedName>
    <definedName name="内海築炉">#REF!</definedName>
    <definedName name="内訳外" localSheetId="2">#REF!</definedName>
    <definedName name="内訳外" localSheetId="5">#REF!</definedName>
    <definedName name="内訳外">#REF!</definedName>
    <definedName name="内訳内1" localSheetId="2">#REF!</definedName>
    <definedName name="内訳内1" localSheetId="5">#REF!</definedName>
    <definedName name="内訳内1">#REF!</definedName>
    <definedName name="内訳内2" localSheetId="2">#REF!</definedName>
    <definedName name="内訳内2" localSheetId="5">#REF!</definedName>
    <definedName name="内訳内2">#REF!</definedName>
    <definedName name="派遣社員経費" localSheetId="2">#REF!</definedName>
    <definedName name="派遣社員経費" localSheetId="5">#REF!</definedName>
    <definedName name="派遣社員経費">#REF!</definedName>
    <definedName name="発電売上高" localSheetId="2">#REF!</definedName>
    <definedName name="発電売上高" localSheetId="5">#REF!</definedName>
    <definedName name="発電売上高">#REF!</definedName>
    <definedName name="搬入時間" localSheetId="2">#REF!</definedName>
    <definedName name="搬入時間" localSheetId="5">#REF!</definedName>
    <definedName name="搬入時間">#REF!</definedName>
    <definedName name="分離機運転" localSheetId="2">#REF!</definedName>
    <definedName name="分離機運転" localSheetId="5">#REF!</definedName>
    <definedName name="分離機運転">#REF!</definedName>
    <definedName name="保険料" localSheetId="2">#REF!</definedName>
    <definedName name="保険料" localSheetId="5">#REF!</definedName>
    <definedName name="保険料">#REF!</definedName>
    <definedName name="法人税率" localSheetId="2">#REF!</definedName>
    <definedName name="法人税率" localSheetId="5">#REF!</definedName>
    <definedName name="法人税率">#REF!</definedName>
    <definedName name="膜１消費計" localSheetId="2">#REF!</definedName>
    <definedName name="膜１消費計" localSheetId="5">#REF!</definedName>
    <definedName name="膜１消費計">#REF!</definedName>
    <definedName name="膜１動力計" localSheetId="2">#REF!</definedName>
    <definedName name="膜１動力計" localSheetId="5">#REF!</definedName>
    <definedName name="膜１動力計">#REF!</definedName>
    <definedName name="膜２消費計" localSheetId="2">#REF!</definedName>
    <definedName name="膜２消費計" localSheetId="5">#REF!</definedName>
    <definedName name="膜２消費計">#REF!</definedName>
    <definedName name="膜２動力計" localSheetId="2">#REF!</definedName>
    <definedName name="膜２動力計" localSheetId="5">#REF!</definedName>
    <definedName name="膜２動力計">#REF!</definedName>
    <definedName name="明細1" localSheetId="2">#REF!</definedName>
    <definedName name="明細1" localSheetId="5">#REF!</definedName>
    <definedName name="明細1">#REF!</definedName>
    <definedName name="明細3" localSheetId="2">#REF!</definedName>
    <definedName name="明細3" localSheetId="5">#REF!</definedName>
    <definedName name="明細3">#REF!</definedName>
    <definedName name="薬剤定量フィーダ数量">[1]設備電力!$F$53</definedName>
    <definedName name="薬品費ｋｌ当たり" localSheetId="2">#REF!</definedName>
    <definedName name="薬品費ｋｌ当たり" localSheetId="5">#REF!</definedName>
    <definedName name="薬品費ｋｌ当たり">#REF!</definedName>
    <definedName name="薬品費月当たり" localSheetId="2">#REF!</definedName>
    <definedName name="薬品費月当たり" localSheetId="5">#REF!</definedName>
    <definedName name="薬品費月当たり">#REF!</definedName>
    <definedName name="薬品費年当たり" localSheetId="2">#REF!</definedName>
    <definedName name="薬品費年当たり" localSheetId="5">#REF!</definedName>
    <definedName name="薬品費年当たり">#REF!</definedName>
    <definedName name="輸送用ブロワ">[1]設備電力!$C$63</definedName>
    <definedName name="曜日" localSheetId="2">#REF!</definedName>
    <definedName name="曜日" localSheetId="5">#REF!</definedName>
    <definedName name="曜日">#REF!</definedName>
    <definedName name="用役費" localSheetId="2">#REF!</definedName>
    <definedName name="用役費" localSheetId="5">#REF!</definedName>
    <definedName name="用役費">#REF!</definedName>
    <definedName name="落ち口ヒータ">[1]設備電力!$J$101</definedName>
    <definedName name="劣化パターンと保全方式">[25]劣化パターンと保全方式!$A$4:$D$6</definedName>
    <definedName name="劣後融資金利率">[17]前提条件!$S$74</definedName>
    <definedName name="炉数">[2]寸法計画!$H$31</definedName>
    <definedName name="攪拌機数量_2">[1]設備電力!$F$48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36" l="1"/>
  <c r="C46" i="136"/>
  <c r="C45" i="136"/>
  <c r="J44" i="136"/>
  <c r="D44" i="136"/>
  <c r="E44" i="136"/>
  <c r="F44" i="136"/>
  <c r="G44" i="136"/>
  <c r="H44" i="136"/>
  <c r="I44" i="136"/>
  <c r="L32" i="135"/>
  <c r="F32" i="135"/>
  <c r="H32" i="135"/>
  <c r="C44" i="136"/>
  <c r="E32" i="135" s="1"/>
  <c r="G32" i="135"/>
  <c r="I32" i="135"/>
  <c r="J32" i="135"/>
  <c r="C39" i="136"/>
  <c r="C36" i="136"/>
  <c r="C34" i="136"/>
  <c r="K32" i="135" l="1"/>
  <c r="M32" i="135" s="1"/>
  <c r="M46" i="136"/>
  <c r="K194" i="133" l="1"/>
  <c r="J424" i="133" l="1"/>
  <c r="J428" i="133" s="1"/>
  <c r="F57" i="137"/>
  <c r="J426" i="133" l="1"/>
  <c r="J432" i="133"/>
  <c r="J430" i="133"/>
  <c r="J439" i="133" s="1"/>
  <c r="G57" i="137"/>
  <c r="H57" i="137" s="1"/>
  <c r="I57" i="137" s="1"/>
  <c r="J57" i="137" s="1"/>
  <c r="K57" i="137" s="1"/>
  <c r="L57" i="137" s="1"/>
  <c r="M57" i="137" s="1"/>
  <c r="I89" i="133"/>
  <c r="E96" i="133"/>
  <c r="G96" i="133"/>
  <c r="H96" i="133"/>
  <c r="J96" i="133"/>
  <c r="K96" i="133"/>
  <c r="I162" i="133"/>
  <c r="H185" i="133"/>
  <c r="E194" i="133"/>
  <c r="F194" i="133"/>
  <c r="G194" i="133"/>
  <c r="H194" i="133"/>
  <c r="I194" i="133"/>
  <c r="J194" i="133"/>
  <c r="E300" i="133"/>
  <c r="F300" i="133"/>
  <c r="H300" i="133"/>
  <c r="J300" i="133"/>
  <c r="K300" i="133"/>
  <c r="E337" i="133"/>
  <c r="F337" i="133"/>
  <c r="G337" i="133"/>
  <c r="H337" i="133"/>
  <c r="I337" i="133"/>
  <c r="J337" i="133"/>
  <c r="K337" i="133"/>
  <c r="E350" i="133"/>
  <c r="F350" i="133"/>
  <c r="G350" i="133"/>
  <c r="H350" i="133"/>
  <c r="I350" i="133"/>
  <c r="J350" i="133"/>
  <c r="K350" i="133"/>
  <c r="E389" i="133"/>
  <c r="F389" i="133"/>
  <c r="G389" i="133"/>
  <c r="H389" i="133"/>
  <c r="I389" i="133"/>
  <c r="J389" i="133"/>
  <c r="K389" i="133"/>
  <c r="E404" i="133"/>
  <c r="F404" i="133"/>
  <c r="H404" i="133"/>
  <c r="K404" i="133"/>
  <c r="E409" i="133"/>
  <c r="F409" i="133"/>
  <c r="H409" i="133"/>
  <c r="I409" i="133"/>
  <c r="J409" i="133"/>
  <c r="K409" i="133"/>
  <c r="E422" i="133"/>
  <c r="G422" i="133"/>
  <c r="H422" i="133"/>
  <c r="I422" i="133"/>
  <c r="J422" i="133"/>
  <c r="K422" i="133"/>
  <c r="E439" i="133"/>
  <c r="F439" i="133"/>
  <c r="G439" i="133"/>
  <c r="H439" i="133"/>
  <c r="I439" i="133"/>
  <c r="K439" i="133"/>
  <c r="E444" i="133"/>
  <c r="F444" i="133"/>
  <c r="G444" i="133"/>
  <c r="J444" i="133"/>
  <c r="K444" i="133"/>
  <c r="E447" i="133"/>
  <c r="F447" i="133"/>
  <c r="H447" i="133"/>
  <c r="I447" i="133"/>
  <c r="K447" i="133"/>
  <c r="E594" i="133"/>
  <c r="J594" i="133"/>
  <c r="E610" i="133"/>
  <c r="F610" i="133"/>
  <c r="H610" i="133"/>
  <c r="I610" i="133"/>
  <c r="K610" i="133"/>
  <c r="E738" i="133"/>
  <c r="F738" i="133"/>
  <c r="G738" i="133"/>
  <c r="H738" i="133"/>
  <c r="I738" i="133"/>
  <c r="J738" i="133"/>
  <c r="K738" i="133"/>
  <c r="E735" i="133"/>
  <c r="F735" i="133"/>
  <c r="G735" i="133"/>
  <c r="G739" i="133" s="1"/>
  <c r="H735" i="133"/>
  <c r="I735" i="133"/>
  <c r="J735" i="133"/>
  <c r="K735" i="133"/>
  <c r="E728" i="133"/>
  <c r="F728" i="133"/>
  <c r="G728" i="133"/>
  <c r="H728" i="133"/>
  <c r="I728" i="133"/>
  <c r="J728" i="133"/>
  <c r="K728" i="133"/>
  <c r="E723" i="133"/>
  <c r="G723" i="133"/>
  <c r="H28" i="135" s="1"/>
  <c r="H723" i="133"/>
  <c r="I723" i="133"/>
  <c r="J28" i="135" s="1"/>
  <c r="J723" i="133"/>
  <c r="K28" i="135" s="1"/>
  <c r="K723" i="133"/>
  <c r="F28" i="135"/>
  <c r="E750" i="133"/>
  <c r="F750" i="133"/>
  <c r="G750" i="133"/>
  <c r="H750" i="133"/>
  <c r="I750" i="133"/>
  <c r="J750" i="133"/>
  <c r="K750" i="133"/>
  <c r="E807" i="133"/>
  <c r="F807" i="133"/>
  <c r="G807" i="133"/>
  <c r="H807" i="133"/>
  <c r="I807" i="133"/>
  <c r="J807" i="133"/>
  <c r="K807" i="133"/>
  <c r="L36" i="133"/>
  <c r="D89" i="133"/>
  <c r="D96" i="133"/>
  <c r="D194" i="133"/>
  <c r="D300" i="133"/>
  <c r="D337" i="133"/>
  <c r="D350" i="133"/>
  <c r="D389" i="133"/>
  <c r="D404" i="133"/>
  <c r="D409" i="133"/>
  <c r="D422" i="133"/>
  <c r="D439" i="133"/>
  <c r="D444" i="133"/>
  <c r="D594" i="133"/>
  <c r="D695" i="133"/>
  <c r="D723" i="133"/>
  <c r="E28" i="135" s="1"/>
  <c r="D728" i="133"/>
  <c r="D735" i="133"/>
  <c r="D738" i="133"/>
  <c r="D750" i="133"/>
  <c r="D807" i="133"/>
  <c r="I28" i="135"/>
  <c r="L28" i="135"/>
  <c r="K739" i="133" l="1"/>
  <c r="E595" i="133"/>
  <c r="N57" i="137"/>
  <c r="J739" i="133"/>
  <c r="I739" i="133"/>
  <c r="H739" i="133"/>
  <c r="F739" i="133"/>
  <c r="E739" i="133"/>
  <c r="D739" i="133"/>
  <c r="K594" i="133" l="1"/>
  <c r="K595" i="133" s="1"/>
  <c r="I444" i="133"/>
  <c r="G9" i="136" l="1"/>
  <c r="I594" i="133"/>
  <c r="D447" i="133"/>
  <c r="D595" i="133" s="1"/>
  <c r="F422" i="133" l="1"/>
  <c r="D199" i="133"/>
  <c r="G300" i="133"/>
  <c r="E185" i="133"/>
  <c r="I96" i="133" l="1"/>
  <c r="G409" i="133" l="1"/>
  <c r="E89" i="133"/>
  <c r="H7" i="138" l="1"/>
  <c r="E29" i="135" l="1"/>
  <c r="E31" i="135"/>
  <c r="E25" i="135"/>
  <c r="F24" i="135"/>
  <c r="G24" i="135"/>
  <c r="H24" i="135"/>
  <c r="I24" i="135"/>
  <c r="J24" i="135"/>
  <c r="K24" i="135"/>
  <c r="L24" i="135"/>
  <c r="E24" i="135"/>
  <c r="F23" i="135"/>
  <c r="I23" i="135"/>
  <c r="J22" i="135"/>
  <c r="F19" i="135"/>
  <c r="J19" i="135"/>
  <c r="E19" i="135"/>
  <c r="L120" i="133"/>
  <c r="L80" i="133"/>
  <c r="L8" i="133"/>
  <c r="L16" i="133"/>
  <c r="L18" i="133"/>
  <c r="L20" i="133"/>
  <c r="L22" i="133"/>
  <c r="L24" i="133"/>
  <c r="L28" i="133"/>
  <c r="L30" i="133"/>
  <c r="L32" i="133"/>
  <c r="L34" i="133"/>
  <c r="F723" i="133"/>
  <c r="D610" i="133"/>
  <c r="D696" i="133" s="1"/>
  <c r="G610" i="133"/>
  <c r="G594" i="133"/>
  <c r="H444" i="133"/>
  <c r="J404" i="133"/>
  <c r="I300" i="133"/>
  <c r="L461" i="133"/>
  <c r="F96" i="133"/>
  <c r="G89" i="133"/>
  <c r="L10" i="133"/>
  <c r="H594" i="133" l="1"/>
  <c r="H595" i="133" s="1"/>
  <c r="I404" i="133"/>
  <c r="J447" i="133"/>
  <c r="J595" i="133" s="1"/>
  <c r="G447" i="133"/>
  <c r="K185" i="133"/>
  <c r="L23" i="135" s="1"/>
  <c r="D37" i="133"/>
  <c r="D153" i="133"/>
  <c r="E21" i="135" s="1"/>
  <c r="D185" i="133"/>
  <c r="E23" i="135" s="1"/>
  <c r="L25" i="138"/>
  <c r="J89" i="133"/>
  <c r="K19" i="135" s="1"/>
  <c r="J185" i="133"/>
  <c r="K23" i="135" s="1"/>
  <c r="E27" i="135"/>
  <c r="K89" i="133"/>
  <c r="L19" i="135" s="1"/>
  <c r="F89" i="133"/>
  <c r="G19" i="135" s="1"/>
  <c r="E162" i="133"/>
  <c r="F22" i="135" s="1"/>
  <c r="H89" i="133"/>
  <c r="I19" i="135" s="1"/>
  <c r="I595" i="133"/>
  <c r="D70" i="133"/>
  <c r="D162" i="133"/>
  <c r="E22" i="135" s="1"/>
  <c r="E199" i="133"/>
  <c r="F25" i="135" s="1"/>
  <c r="G404" i="133"/>
  <c r="G595" i="133" s="1"/>
  <c r="L6" i="133"/>
  <c r="F185" i="133"/>
  <c r="G23" i="135" s="1"/>
  <c r="F594" i="133"/>
  <c r="F595" i="133" s="1"/>
  <c r="G28" i="135"/>
  <c r="E26" i="135"/>
  <c r="L26" i="133"/>
  <c r="J610" i="133"/>
  <c r="H19" i="135"/>
  <c r="I25" i="138"/>
  <c r="K25" i="138"/>
  <c r="K153" i="133" l="1"/>
  <c r="L21" i="135" s="1"/>
  <c r="E70" i="133"/>
  <c r="F18" i="135" s="1"/>
  <c r="E153" i="133"/>
  <c r="F21" i="135" s="1"/>
  <c r="J153" i="133"/>
  <c r="K21" i="135" s="1"/>
  <c r="J162" i="133"/>
  <c r="K22" i="135" s="1"/>
  <c r="I153" i="133"/>
  <c r="J21" i="135" s="1"/>
  <c r="F162" i="133"/>
  <c r="G22" i="135" s="1"/>
  <c r="J25" i="138"/>
  <c r="G162" i="133"/>
  <c r="H22" i="135" s="1"/>
  <c r="H25" i="138"/>
  <c r="D808" i="133"/>
  <c r="F25" i="138"/>
  <c r="H162" i="133"/>
  <c r="I22" i="135" s="1"/>
  <c r="K162" i="133"/>
  <c r="L22" i="135" s="1"/>
  <c r="G70" i="133"/>
  <c r="H18" i="135" s="1"/>
  <c r="G25" i="138"/>
  <c r="M25" i="138"/>
  <c r="E37" i="133"/>
  <c r="I185" i="133"/>
  <c r="J23" i="135" s="1"/>
  <c r="F199" i="133"/>
  <c r="G25" i="135" s="1"/>
  <c r="F153" i="133"/>
  <c r="G21" i="135" s="1"/>
  <c r="G185" i="133"/>
  <c r="H23" i="135" s="1"/>
  <c r="H153" i="133"/>
  <c r="I21" i="135" s="1"/>
  <c r="G153" i="133"/>
  <c r="H21" i="135" s="1"/>
  <c r="E18" i="135"/>
  <c r="N25" i="138" l="1"/>
  <c r="G199" i="133"/>
  <c r="H25" i="135" s="1"/>
  <c r="F70" i="133"/>
  <c r="G18" i="135" s="1"/>
  <c r="H70" i="133"/>
  <c r="F37" i="133"/>
  <c r="I70" i="133" l="1"/>
  <c r="H199" i="133"/>
  <c r="I25" i="135" s="1"/>
  <c r="G37" i="133"/>
  <c r="I18" i="135"/>
  <c r="I199" i="133" l="1"/>
  <c r="J25" i="135" s="1"/>
  <c r="J70" i="133"/>
  <c r="K18" i="135" s="1"/>
  <c r="H37" i="133"/>
  <c r="J18" i="135"/>
  <c r="K70" i="133"/>
  <c r="J199" i="133" l="1"/>
  <c r="K25" i="135" s="1"/>
  <c r="I37" i="133"/>
  <c r="L18" i="135"/>
  <c r="M18" i="135" s="1"/>
  <c r="L39" i="133"/>
  <c r="K199" i="133" l="1"/>
  <c r="L25" i="135" s="1"/>
  <c r="J37" i="133"/>
  <c r="M26" i="138"/>
  <c r="N26" i="138" s="1"/>
  <c r="F23" i="138"/>
  <c r="M23" i="138"/>
  <c r="L23" i="138"/>
  <c r="K23" i="138"/>
  <c r="J23" i="138"/>
  <c r="I23" i="138"/>
  <c r="H23" i="138"/>
  <c r="G23" i="138"/>
  <c r="M22" i="138"/>
  <c r="L22" i="138"/>
  <c r="K22" i="138"/>
  <c r="J22" i="138"/>
  <c r="I22" i="138"/>
  <c r="H22" i="138"/>
  <c r="G22" i="138"/>
  <c r="F22" i="138"/>
  <c r="M21" i="138"/>
  <c r="L21" i="138"/>
  <c r="K21" i="138"/>
  <c r="J21" i="138"/>
  <c r="I21" i="138"/>
  <c r="H21" i="138"/>
  <c r="G21" i="138"/>
  <c r="F21" i="138"/>
  <c r="M20" i="138"/>
  <c r="L20" i="138"/>
  <c r="K20" i="138"/>
  <c r="J20" i="138"/>
  <c r="I20" i="138"/>
  <c r="H20" i="138"/>
  <c r="G20" i="138"/>
  <c r="F20" i="138"/>
  <c r="M19" i="138"/>
  <c r="L19" i="138"/>
  <c r="K19" i="138"/>
  <c r="J19" i="138"/>
  <c r="I19" i="138"/>
  <c r="H19" i="138"/>
  <c r="G19" i="138"/>
  <c r="F19" i="138"/>
  <c r="M18" i="138"/>
  <c r="L18" i="138"/>
  <c r="K18" i="138"/>
  <c r="J18" i="138"/>
  <c r="I18" i="138"/>
  <c r="H18" i="138"/>
  <c r="G18" i="138"/>
  <c r="F18" i="138"/>
  <c r="K17" i="138"/>
  <c r="H17" i="138"/>
  <c r="M16" i="138"/>
  <c r="L16" i="138"/>
  <c r="K16" i="138"/>
  <c r="J16" i="138"/>
  <c r="I16" i="138"/>
  <c r="H16" i="138"/>
  <c r="G16" i="138"/>
  <c r="F16" i="138"/>
  <c r="M15" i="138"/>
  <c r="L15" i="138"/>
  <c r="K15" i="138"/>
  <c r="J15" i="138"/>
  <c r="I15" i="138"/>
  <c r="H15" i="138"/>
  <c r="G15" i="138"/>
  <c r="F15" i="138"/>
  <c r="M14" i="138"/>
  <c r="L14" i="138"/>
  <c r="K14" i="138"/>
  <c r="J14" i="138"/>
  <c r="I14" i="138"/>
  <c r="H14" i="138"/>
  <c r="G14" i="138"/>
  <c r="F14" i="138"/>
  <c r="M13" i="138"/>
  <c r="L13" i="138"/>
  <c r="K13" i="138"/>
  <c r="J13" i="138"/>
  <c r="I13" i="138"/>
  <c r="H13" i="138"/>
  <c r="G13" i="138"/>
  <c r="F13" i="138"/>
  <c r="M12" i="138"/>
  <c r="L12" i="138"/>
  <c r="K12" i="138"/>
  <c r="J12" i="138"/>
  <c r="I12" i="138"/>
  <c r="H12" i="138"/>
  <c r="G12" i="138"/>
  <c r="F12" i="138"/>
  <c r="M11" i="138"/>
  <c r="L11" i="138"/>
  <c r="K11" i="138"/>
  <c r="J11" i="138"/>
  <c r="I11" i="138"/>
  <c r="H11" i="138"/>
  <c r="G11" i="138"/>
  <c r="F11" i="138"/>
  <c r="M10" i="138"/>
  <c r="L10" i="138"/>
  <c r="K10" i="138"/>
  <c r="J10" i="138"/>
  <c r="I10" i="138"/>
  <c r="H10" i="138"/>
  <c r="G10" i="138"/>
  <c r="F10" i="138"/>
  <c r="M9" i="138"/>
  <c r="L9" i="138"/>
  <c r="K9" i="138"/>
  <c r="J9" i="138"/>
  <c r="I9" i="138"/>
  <c r="H9" i="138"/>
  <c r="G9" i="138"/>
  <c r="F9" i="138"/>
  <c r="M8" i="138"/>
  <c r="L8" i="138"/>
  <c r="K8" i="138"/>
  <c r="J8" i="138"/>
  <c r="I8" i="138"/>
  <c r="H8" i="138"/>
  <c r="G8" i="138"/>
  <c r="F8" i="138"/>
  <c r="M7" i="138"/>
  <c r="L7" i="138"/>
  <c r="K7" i="138"/>
  <c r="J7" i="138"/>
  <c r="I7" i="138"/>
  <c r="G7" i="138"/>
  <c r="F7" i="138"/>
  <c r="M6" i="138"/>
  <c r="L6" i="138"/>
  <c r="K6" i="138"/>
  <c r="J6" i="138"/>
  <c r="I6" i="138"/>
  <c r="H6" i="138"/>
  <c r="G6" i="138"/>
  <c r="F6" i="138"/>
  <c r="G5" i="138"/>
  <c r="H5" i="138"/>
  <c r="H28" i="138" s="1"/>
  <c r="H38" i="137" s="1"/>
  <c r="I5" i="138"/>
  <c r="J5" i="138"/>
  <c r="K5" i="138"/>
  <c r="L5" i="138"/>
  <c r="M5" i="138"/>
  <c r="F5" i="138"/>
  <c r="M65" i="137"/>
  <c r="I65" i="137"/>
  <c r="J65" i="137"/>
  <c r="G66" i="137"/>
  <c r="H66" i="137"/>
  <c r="K66" i="137"/>
  <c r="L66" i="137"/>
  <c r="F65" i="137"/>
  <c r="I63" i="137"/>
  <c r="M63" i="137"/>
  <c r="I61" i="137"/>
  <c r="M62" i="137"/>
  <c r="J63" i="137"/>
  <c r="F64" i="137"/>
  <c r="K65" i="137"/>
  <c r="M66" i="137"/>
  <c r="J61" i="137"/>
  <c r="L12" i="133" l="1"/>
  <c r="H61" i="137"/>
  <c r="H63" i="137"/>
  <c r="G61" i="137"/>
  <c r="G63" i="137"/>
  <c r="J66" i="137"/>
  <c r="H65" i="137"/>
  <c r="F61" i="137"/>
  <c r="F63" i="137"/>
  <c r="I66" i="137"/>
  <c r="G65" i="137"/>
  <c r="K61" i="137"/>
  <c r="K63" i="137"/>
  <c r="F66" i="137"/>
  <c r="L65" i="137"/>
  <c r="M61" i="137"/>
  <c r="M68" i="137" s="1"/>
  <c r="L15" i="135" s="1"/>
  <c r="L61" i="137"/>
  <c r="L63" i="137"/>
  <c r="N23" i="138"/>
  <c r="K37" i="133"/>
  <c r="F28" i="138"/>
  <c r="F38" i="137" s="1"/>
  <c r="N61" i="137" l="1"/>
  <c r="L14" i="133"/>
  <c r="L37" i="133" s="1"/>
  <c r="L193" i="133"/>
  <c r="L17" i="135" l="1"/>
  <c r="F13" i="137"/>
  <c r="G13" i="137" s="1"/>
  <c r="H13" i="137" s="1"/>
  <c r="F12" i="137"/>
  <c r="F11" i="137"/>
  <c r="F10" i="137"/>
  <c r="F14" i="137" l="1"/>
  <c r="G14" i="137" s="1"/>
  <c r="H14" i="137" s="1"/>
  <c r="I14" i="137" s="1"/>
  <c r="J14" i="137" s="1"/>
  <c r="K14" i="137" s="1"/>
  <c r="L14" i="137" s="1"/>
  <c r="M14" i="137" s="1"/>
  <c r="I13" i="137"/>
  <c r="J13" i="137" s="1"/>
  <c r="K13" i="137" s="1"/>
  <c r="L13" i="137" s="1"/>
  <c r="M13" i="137" s="1"/>
  <c r="G16" i="136"/>
  <c r="G10" i="136"/>
  <c r="N14" i="137" l="1"/>
  <c r="N13" i="137"/>
  <c r="F42" i="137"/>
  <c r="N25" i="137" l="1"/>
  <c r="F26" i="137"/>
  <c r="E8" i="135" s="1"/>
  <c r="F9" i="137"/>
  <c r="G9" i="137" s="1"/>
  <c r="H9" i="137" s="1"/>
  <c r="I9" i="137" s="1"/>
  <c r="J9" i="137" s="1"/>
  <c r="K9" i="137" s="1"/>
  <c r="L9" i="137" s="1"/>
  <c r="M9" i="137" s="1"/>
  <c r="G10" i="137"/>
  <c r="H10" i="137" s="1"/>
  <c r="I10" i="137" s="1"/>
  <c r="J10" i="137" s="1"/>
  <c r="K10" i="137" s="1"/>
  <c r="L10" i="137" s="1"/>
  <c r="M10" i="137" s="1"/>
  <c r="F8" i="137"/>
  <c r="G11" i="137"/>
  <c r="H11" i="137" s="1"/>
  <c r="I11" i="137" s="1"/>
  <c r="J11" i="137" s="1"/>
  <c r="K11" i="137" s="1"/>
  <c r="L11" i="137" s="1"/>
  <c r="M11" i="137" s="1"/>
  <c r="G8" i="137" l="1"/>
  <c r="F18" i="137"/>
  <c r="F19" i="137" s="1"/>
  <c r="G12" i="137"/>
  <c r="H12" i="137" s="1"/>
  <c r="I12" i="137" s="1"/>
  <c r="J12" i="137" s="1"/>
  <c r="K12" i="137" s="1"/>
  <c r="L12" i="137" s="1"/>
  <c r="M12" i="137" s="1"/>
  <c r="G18" i="137"/>
  <c r="F6" i="135" s="1"/>
  <c r="N24" i="137"/>
  <c r="H8" i="137"/>
  <c r="G19" i="137" l="1"/>
  <c r="E7" i="135"/>
  <c r="H18" i="137"/>
  <c r="G6" i="135" s="1"/>
  <c r="N12" i="137"/>
  <c r="N15" i="137"/>
  <c r="N17" i="137"/>
  <c r="F20" i="137"/>
  <c r="F29" i="137" s="1"/>
  <c r="E6" i="135"/>
  <c r="I8" i="137"/>
  <c r="I18" i="137" s="1"/>
  <c r="N16" i="137"/>
  <c r="G11" i="136"/>
  <c r="G12" i="136"/>
  <c r="G13" i="136"/>
  <c r="G14" i="136"/>
  <c r="G15" i="136"/>
  <c r="G17" i="136"/>
  <c r="G18" i="136"/>
  <c r="G19" i="136"/>
  <c r="G20" i="136"/>
  <c r="G21" i="136"/>
  <c r="H19" i="137" l="1"/>
  <c r="F7" i="135"/>
  <c r="E5" i="135"/>
  <c r="J8" i="137"/>
  <c r="J18" i="137" s="1"/>
  <c r="H6" i="135"/>
  <c r="F53" i="137"/>
  <c r="G53" i="137" s="1"/>
  <c r="H53" i="137" s="1"/>
  <c r="I53" i="137" s="1"/>
  <c r="J53" i="137" s="1"/>
  <c r="K53" i="137" s="1"/>
  <c r="L53" i="137" s="1"/>
  <c r="M53" i="137" s="1"/>
  <c r="F52" i="137"/>
  <c r="G52" i="137" s="1"/>
  <c r="H52" i="137" s="1"/>
  <c r="I52" i="137" s="1"/>
  <c r="J52" i="137" s="1"/>
  <c r="K52" i="137" s="1"/>
  <c r="L52" i="137" s="1"/>
  <c r="M52" i="137" s="1"/>
  <c r="I19" i="137" l="1"/>
  <c r="G7" i="135"/>
  <c r="K8" i="137"/>
  <c r="K18" i="137" s="1"/>
  <c r="I6" i="135"/>
  <c r="F47" i="137"/>
  <c r="G47" i="137" s="1"/>
  <c r="H47" i="137" s="1"/>
  <c r="I47" i="137" s="1"/>
  <c r="J47" i="137" s="1"/>
  <c r="K47" i="137" s="1"/>
  <c r="L47" i="137" s="1"/>
  <c r="M47" i="137" s="1"/>
  <c r="F48" i="137"/>
  <c r="G48" i="137" s="1"/>
  <c r="H48" i="137" s="1"/>
  <c r="I48" i="137" s="1"/>
  <c r="J48" i="137" s="1"/>
  <c r="K48" i="137" s="1"/>
  <c r="L48" i="137" s="1"/>
  <c r="M48" i="137" s="1"/>
  <c r="G42" i="137"/>
  <c r="H42" i="137" s="1"/>
  <c r="I42" i="137" s="1"/>
  <c r="J42" i="137" s="1"/>
  <c r="K42" i="137" s="1"/>
  <c r="L42" i="137" s="1"/>
  <c r="M42" i="137" s="1"/>
  <c r="F43" i="137"/>
  <c r="G43" i="137" s="1"/>
  <c r="H43" i="137" s="1"/>
  <c r="I43" i="137" s="1"/>
  <c r="J43" i="137" s="1"/>
  <c r="K43" i="137" s="1"/>
  <c r="L43" i="137" s="1"/>
  <c r="M43" i="137" s="1"/>
  <c r="H7" i="135" l="1"/>
  <c r="J19" i="137"/>
  <c r="L8" i="137"/>
  <c r="L18" i="137" s="1"/>
  <c r="J6" i="135"/>
  <c r="F46" i="137"/>
  <c r="E11" i="135" s="1"/>
  <c r="N65" i="137"/>
  <c r="N62" i="137"/>
  <c r="N63" i="137"/>
  <c r="N64" i="137"/>
  <c r="M21" i="135"/>
  <c r="M24" i="135"/>
  <c r="M25" i="135"/>
  <c r="K19" i="137" l="1"/>
  <c r="I7" i="135"/>
  <c r="M8" i="137"/>
  <c r="K6" i="135"/>
  <c r="K28" i="138"/>
  <c r="K38" i="137" s="1"/>
  <c r="F29" i="135"/>
  <c r="G29" i="135"/>
  <c r="H29" i="135"/>
  <c r="I29" i="135"/>
  <c r="J29" i="135"/>
  <c r="K29" i="135"/>
  <c r="L29" i="135"/>
  <c r="L806" i="133"/>
  <c r="L804" i="133"/>
  <c r="L802" i="133"/>
  <c r="L800" i="133"/>
  <c r="L798" i="133"/>
  <c r="L796" i="133"/>
  <c r="L794" i="133"/>
  <c r="L792" i="133"/>
  <c r="L790" i="133"/>
  <c r="L788" i="133"/>
  <c r="L786" i="133"/>
  <c r="L784" i="133"/>
  <c r="L782" i="133"/>
  <c r="L780" i="133"/>
  <c r="L778" i="133"/>
  <c r="L776" i="133"/>
  <c r="L774" i="133"/>
  <c r="L772" i="133"/>
  <c r="L770" i="133"/>
  <c r="L768" i="133"/>
  <c r="L766" i="133"/>
  <c r="L764" i="133"/>
  <c r="L762" i="133"/>
  <c r="L760" i="133"/>
  <c r="L758" i="133"/>
  <c r="L756" i="133"/>
  <c r="L754" i="133"/>
  <c r="G31" i="135"/>
  <c r="H31" i="135"/>
  <c r="I31" i="135"/>
  <c r="J31" i="135"/>
  <c r="K31" i="135"/>
  <c r="L31" i="135"/>
  <c r="L749" i="133"/>
  <c r="L747" i="133"/>
  <c r="L745" i="133"/>
  <c r="L743" i="133"/>
  <c r="L737" i="133"/>
  <c r="L738" i="133" s="1"/>
  <c r="L734" i="133"/>
  <c r="L732" i="133"/>
  <c r="L727" i="133"/>
  <c r="L725" i="133"/>
  <c r="L722" i="133"/>
  <c r="L720" i="133"/>
  <c r="L718" i="133"/>
  <c r="L716" i="133"/>
  <c r="L714" i="133"/>
  <c r="L712" i="133"/>
  <c r="L710" i="133"/>
  <c r="L708" i="133"/>
  <c r="L706" i="133"/>
  <c r="L704" i="133"/>
  <c r="L702" i="133"/>
  <c r="L700" i="133"/>
  <c r="L698" i="133"/>
  <c r="E695" i="133"/>
  <c r="E696" i="133" s="1"/>
  <c r="F695" i="133"/>
  <c r="F696" i="133" s="1"/>
  <c r="G695" i="133"/>
  <c r="G696" i="133" s="1"/>
  <c r="H695" i="133"/>
  <c r="H696" i="133" s="1"/>
  <c r="I695" i="133"/>
  <c r="I696" i="133" s="1"/>
  <c r="J695" i="133"/>
  <c r="J696" i="133" s="1"/>
  <c r="K695" i="133"/>
  <c r="K696" i="133" s="1"/>
  <c r="L694" i="133"/>
  <c r="L692" i="133"/>
  <c r="L690" i="133"/>
  <c r="L688" i="133"/>
  <c r="L686" i="133"/>
  <c r="L684" i="133"/>
  <c r="L682" i="133"/>
  <c r="L680" i="133"/>
  <c r="L678" i="133"/>
  <c r="L676" i="133"/>
  <c r="L674" i="133"/>
  <c r="L672" i="133"/>
  <c r="L670" i="133"/>
  <c r="L668" i="133"/>
  <c r="L666" i="133"/>
  <c r="L664" i="133"/>
  <c r="L662" i="133"/>
  <c r="L660" i="133"/>
  <c r="L658" i="133"/>
  <c r="L656" i="133"/>
  <c r="L654" i="133"/>
  <c r="L652" i="133"/>
  <c r="L650" i="133"/>
  <c r="L648" i="133"/>
  <c r="L646" i="133"/>
  <c r="L644" i="133"/>
  <c r="L642" i="133"/>
  <c r="L640" i="133"/>
  <c r="L638" i="133"/>
  <c r="L636" i="133"/>
  <c r="L634" i="133"/>
  <c r="L632" i="133"/>
  <c r="L630" i="133"/>
  <c r="L628" i="133"/>
  <c r="L626" i="133"/>
  <c r="L624" i="133"/>
  <c r="L622" i="133"/>
  <c r="L620" i="133"/>
  <c r="L618" i="133"/>
  <c r="L616" i="133"/>
  <c r="L614" i="133"/>
  <c r="L609" i="133"/>
  <c r="L607" i="133"/>
  <c r="L605" i="133"/>
  <c r="L603" i="133"/>
  <c r="L601" i="133"/>
  <c r="L599" i="133"/>
  <c r="L597" i="133"/>
  <c r="L593" i="133"/>
  <c r="L591" i="133"/>
  <c r="L589" i="133"/>
  <c r="L587" i="133"/>
  <c r="L585" i="133"/>
  <c r="L583" i="133"/>
  <c r="L581" i="133"/>
  <c r="L579" i="133"/>
  <c r="L577" i="133"/>
  <c r="L575" i="133"/>
  <c r="L573" i="133"/>
  <c r="L571" i="133"/>
  <c r="L569" i="133"/>
  <c r="L567" i="133"/>
  <c r="L565" i="133"/>
  <c r="L563" i="133"/>
  <c r="L561" i="133"/>
  <c r="L559" i="133"/>
  <c r="L557" i="133"/>
  <c r="L555" i="133"/>
  <c r="L553" i="133"/>
  <c r="L551" i="133"/>
  <c r="L549" i="133"/>
  <c r="L547" i="133"/>
  <c r="L545" i="133"/>
  <c r="L543" i="133"/>
  <c r="L541" i="133"/>
  <c r="L539" i="133"/>
  <c r="L537" i="133"/>
  <c r="L535" i="133"/>
  <c r="L533" i="133"/>
  <c r="L531" i="133"/>
  <c r="L529" i="133"/>
  <c r="L527" i="133"/>
  <c r="L525" i="133"/>
  <c r="L523" i="133"/>
  <c r="L521" i="133"/>
  <c r="L519" i="133"/>
  <c r="L517" i="133"/>
  <c r="L515" i="133"/>
  <c r="L513" i="133"/>
  <c r="L511" i="133"/>
  <c r="L509" i="133"/>
  <c r="L507" i="133"/>
  <c r="L505" i="133"/>
  <c r="L503" i="133"/>
  <c r="L501" i="133"/>
  <c r="L499" i="133"/>
  <c r="L497" i="133"/>
  <c r="L495" i="133"/>
  <c r="L493" i="133"/>
  <c r="L491" i="133"/>
  <c r="L489" i="133"/>
  <c r="L487" i="133"/>
  <c r="L485" i="133"/>
  <c r="L483" i="133"/>
  <c r="L481" i="133"/>
  <c r="L479" i="133"/>
  <c r="L477" i="133"/>
  <c r="L475" i="133"/>
  <c r="L473" i="133"/>
  <c r="L471" i="133"/>
  <c r="L469" i="133"/>
  <c r="L467" i="133"/>
  <c r="L465" i="133"/>
  <c r="L463" i="133"/>
  <c r="L459" i="133"/>
  <c r="L457" i="133"/>
  <c r="L455" i="133"/>
  <c r="L453" i="133"/>
  <c r="L451" i="133"/>
  <c r="L449" i="133"/>
  <c r="L446" i="133"/>
  <c r="L447" i="133" s="1"/>
  <c r="L443" i="133"/>
  <c r="L441" i="133"/>
  <c r="L438" i="133"/>
  <c r="L436" i="133"/>
  <c r="L434" i="133"/>
  <c r="L432" i="133"/>
  <c r="L430" i="133"/>
  <c r="L428" i="133"/>
  <c r="L426" i="133"/>
  <c r="L424" i="133"/>
  <c r="L421" i="133"/>
  <c r="L419" i="133"/>
  <c r="L417" i="133"/>
  <c r="L415" i="133"/>
  <c r="L413" i="133"/>
  <c r="L411" i="133"/>
  <c r="L408" i="133"/>
  <c r="L406" i="133"/>
  <c r="L403" i="133"/>
  <c r="L401" i="133"/>
  <c r="L399" i="133"/>
  <c r="L397" i="133"/>
  <c r="L395" i="133"/>
  <c r="L393" i="133"/>
  <c r="L391" i="133"/>
  <c r="L388" i="133"/>
  <c r="L386" i="133"/>
  <c r="L384" i="133"/>
  <c r="L382" i="133"/>
  <c r="L380" i="133"/>
  <c r="L378" i="133"/>
  <c r="L376" i="133"/>
  <c r="L374" i="133"/>
  <c r="L372" i="133"/>
  <c r="L370" i="133"/>
  <c r="L368" i="133"/>
  <c r="L366" i="133"/>
  <c r="L364" i="133"/>
  <c r="L362" i="133"/>
  <c r="L360" i="133"/>
  <c r="L358" i="133"/>
  <c r="L356" i="133"/>
  <c r="L354" i="133"/>
  <c r="L352" i="133"/>
  <c r="L349" i="133"/>
  <c r="L347" i="133"/>
  <c r="L345" i="133"/>
  <c r="L343" i="133"/>
  <c r="L341" i="133"/>
  <c r="L339" i="133"/>
  <c r="L336" i="133"/>
  <c r="L334" i="133"/>
  <c r="L332" i="133"/>
  <c r="L330" i="133"/>
  <c r="L328" i="133"/>
  <c r="L326" i="133"/>
  <c r="L324" i="133"/>
  <c r="L322" i="133"/>
  <c r="L320" i="133"/>
  <c r="L318" i="133"/>
  <c r="L316" i="133"/>
  <c r="L314" i="133"/>
  <c r="L312" i="133"/>
  <c r="L310" i="133"/>
  <c r="L308" i="133"/>
  <c r="L306" i="133"/>
  <c r="L304" i="133"/>
  <c r="L302" i="133"/>
  <c r="L299" i="133"/>
  <c r="L297" i="133"/>
  <c r="L295" i="133"/>
  <c r="L293" i="133"/>
  <c r="L291" i="133"/>
  <c r="L289" i="133"/>
  <c r="L287" i="133"/>
  <c r="L285" i="133"/>
  <c r="L283" i="133"/>
  <c r="L281" i="133"/>
  <c r="L279" i="133"/>
  <c r="L277" i="133"/>
  <c r="L275" i="133"/>
  <c r="L273" i="133"/>
  <c r="L271" i="133"/>
  <c r="L269" i="133"/>
  <c r="L267" i="133"/>
  <c r="L265" i="133"/>
  <c r="L263" i="133"/>
  <c r="L261" i="133"/>
  <c r="L259" i="133"/>
  <c r="L257" i="133"/>
  <c r="L255" i="133"/>
  <c r="L253" i="133"/>
  <c r="L251" i="133"/>
  <c r="L249" i="133"/>
  <c r="L247" i="133"/>
  <c r="L245" i="133"/>
  <c r="L243" i="133"/>
  <c r="L241" i="133"/>
  <c r="L239" i="133"/>
  <c r="L237" i="133"/>
  <c r="L235" i="133"/>
  <c r="L233" i="133"/>
  <c r="L231" i="133"/>
  <c r="L229" i="133"/>
  <c r="L227" i="133"/>
  <c r="L225" i="133"/>
  <c r="L223" i="133"/>
  <c r="L221" i="133"/>
  <c r="L219" i="133"/>
  <c r="L217" i="133"/>
  <c r="L215" i="133"/>
  <c r="L213" i="133"/>
  <c r="L211" i="133"/>
  <c r="L209" i="133"/>
  <c r="L207" i="133"/>
  <c r="L205" i="133"/>
  <c r="L203" i="133"/>
  <c r="L201" i="133"/>
  <c r="L198" i="133"/>
  <c r="L196" i="133"/>
  <c r="L191" i="133"/>
  <c r="L189" i="133"/>
  <c r="L187" i="133"/>
  <c r="L184" i="133"/>
  <c r="L182" i="133"/>
  <c r="L180" i="133"/>
  <c r="L178" i="133"/>
  <c r="L176" i="133"/>
  <c r="L174" i="133"/>
  <c r="L172" i="133"/>
  <c r="L170" i="133"/>
  <c r="L168" i="133"/>
  <c r="L166" i="133"/>
  <c r="L164" i="133"/>
  <c r="L161" i="133"/>
  <c r="L159" i="133"/>
  <c r="L157" i="133"/>
  <c r="L155" i="133"/>
  <c r="L152" i="133"/>
  <c r="L150" i="133"/>
  <c r="L148" i="133"/>
  <c r="L146" i="133"/>
  <c r="L144" i="133"/>
  <c r="L142" i="133"/>
  <c r="L140" i="133"/>
  <c r="L138" i="133"/>
  <c r="L136" i="133"/>
  <c r="L134" i="133"/>
  <c r="L132" i="133"/>
  <c r="L130" i="133"/>
  <c r="L128" i="133"/>
  <c r="L126" i="133"/>
  <c r="L124" i="133"/>
  <c r="L122" i="133"/>
  <c r="L118" i="133"/>
  <c r="L116" i="133"/>
  <c r="L114" i="133"/>
  <c r="L112" i="133"/>
  <c r="L110" i="133"/>
  <c r="L108" i="133"/>
  <c r="L106" i="133"/>
  <c r="L104" i="133"/>
  <c r="L102" i="133"/>
  <c r="L100" i="133"/>
  <c r="L98" i="133"/>
  <c r="L95" i="133"/>
  <c r="L93" i="133"/>
  <c r="L91" i="133"/>
  <c r="L88" i="133"/>
  <c r="L86" i="133"/>
  <c r="L84" i="133"/>
  <c r="L82" i="133"/>
  <c r="L78" i="133"/>
  <c r="L76" i="133"/>
  <c r="L74" i="133"/>
  <c r="L72" i="133"/>
  <c r="L69" i="133"/>
  <c r="L67" i="133"/>
  <c r="L65" i="133"/>
  <c r="L63" i="133"/>
  <c r="L61" i="133"/>
  <c r="L59" i="133"/>
  <c r="L57" i="133"/>
  <c r="L55" i="133"/>
  <c r="L53" i="133"/>
  <c r="L51" i="133"/>
  <c r="L49" i="133"/>
  <c r="L47" i="133"/>
  <c r="L45" i="133"/>
  <c r="L43" i="133"/>
  <c r="L41" i="133"/>
  <c r="F17" i="135"/>
  <c r="E17" i="135"/>
  <c r="L728" i="133" l="1"/>
  <c r="L153" i="133"/>
  <c r="J27" i="135"/>
  <c r="I808" i="133"/>
  <c r="L389" i="133"/>
  <c r="I27" i="135"/>
  <c r="H808" i="133"/>
  <c r="L194" i="133"/>
  <c r="H27" i="135"/>
  <c r="G808" i="133"/>
  <c r="L162" i="133"/>
  <c r="L350" i="133"/>
  <c r="L409" i="133"/>
  <c r="L444" i="133"/>
  <c r="G27" i="135"/>
  <c r="F808" i="133"/>
  <c r="L404" i="133"/>
  <c r="F27" i="135"/>
  <c r="E808" i="133"/>
  <c r="L337" i="133"/>
  <c r="L89" i="133"/>
  <c r="L96" i="133"/>
  <c r="L199" i="133"/>
  <c r="L422" i="133"/>
  <c r="L723" i="133"/>
  <c r="L70" i="133"/>
  <c r="L594" i="133"/>
  <c r="L610" i="133"/>
  <c r="L27" i="135"/>
  <c r="K808" i="133"/>
  <c r="L185" i="133"/>
  <c r="L300" i="133"/>
  <c r="K27" i="135"/>
  <c r="J808" i="133"/>
  <c r="L439" i="133"/>
  <c r="L19" i="137"/>
  <c r="J7" i="135"/>
  <c r="I30" i="135"/>
  <c r="H30" i="135"/>
  <c r="G30" i="135"/>
  <c r="F30" i="135"/>
  <c r="E30" i="135"/>
  <c r="L30" i="135"/>
  <c r="K30" i="135"/>
  <c r="J30" i="135"/>
  <c r="F31" i="135"/>
  <c r="M18" i="137"/>
  <c r="L6" i="135" s="1"/>
  <c r="M6" i="135" s="1"/>
  <c r="L741" i="133"/>
  <c r="L750" i="133" s="1"/>
  <c r="L752" i="133"/>
  <c r="L807" i="133" s="1"/>
  <c r="M27" i="135" l="1"/>
  <c r="L595" i="133"/>
  <c r="K7" i="135"/>
  <c r="M19" i="137"/>
  <c r="M28" i="138"/>
  <c r="M38" i="137" s="1"/>
  <c r="L28" i="138"/>
  <c r="L38" i="137" s="1"/>
  <c r="J28" i="138"/>
  <c r="J38" i="137" s="1"/>
  <c r="I28" i="138"/>
  <c r="I38" i="137" s="1"/>
  <c r="G28" i="138"/>
  <c r="G38" i="137" s="1"/>
  <c r="N22" i="138"/>
  <c r="N21" i="138"/>
  <c r="N20" i="138"/>
  <c r="N19" i="138"/>
  <c r="N18" i="138"/>
  <c r="N17" i="138"/>
  <c r="N16" i="138"/>
  <c r="N15" i="138"/>
  <c r="N14" i="138"/>
  <c r="N13" i="138"/>
  <c r="N12" i="138"/>
  <c r="N11" i="138"/>
  <c r="N10" i="138"/>
  <c r="N9" i="138"/>
  <c r="N8" i="138"/>
  <c r="N7" i="138"/>
  <c r="N6" i="138"/>
  <c r="N5" i="138"/>
  <c r="N28" i="138" l="1"/>
  <c r="N19" i="137"/>
  <c r="L7" i="135"/>
  <c r="N38" i="137"/>
  <c r="N43" i="137"/>
  <c r="N42" i="137"/>
  <c r="F41" i="137" l="1"/>
  <c r="E10" i="135" s="1"/>
  <c r="M41" i="137"/>
  <c r="L10" i="135" s="1"/>
  <c r="L41" i="137"/>
  <c r="K10" i="135" s="1"/>
  <c r="K41" i="137"/>
  <c r="J10" i="135" s="1"/>
  <c r="J41" i="137"/>
  <c r="I10" i="135" s="1"/>
  <c r="I41" i="137"/>
  <c r="H10" i="135" s="1"/>
  <c r="H41" i="137"/>
  <c r="G10" i="135" s="1"/>
  <c r="G41" i="137"/>
  <c r="F10" i="135" s="1"/>
  <c r="N40" i="137"/>
  <c r="N39" i="137"/>
  <c r="M7" i="135"/>
  <c r="M19" i="135"/>
  <c r="L68" i="137"/>
  <c r="K15" i="135" s="1"/>
  <c r="K68" i="137"/>
  <c r="J15" i="135" s="1"/>
  <c r="J68" i="137"/>
  <c r="I15" i="135" s="1"/>
  <c r="I68" i="137"/>
  <c r="H15" i="135" s="1"/>
  <c r="H68" i="137"/>
  <c r="G15" i="135" s="1"/>
  <c r="G68" i="137"/>
  <c r="F15" i="135" s="1"/>
  <c r="F68" i="137"/>
  <c r="E15" i="135" s="1"/>
  <c r="N67" i="137"/>
  <c r="N66" i="137"/>
  <c r="M60" i="137"/>
  <c r="L60" i="137"/>
  <c r="K60" i="137"/>
  <c r="J60" i="137"/>
  <c r="I60" i="137"/>
  <c r="H60" i="137"/>
  <c r="G60" i="137"/>
  <c r="F60" i="137"/>
  <c r="E14" i="135" s="1"/>
  <c r="N59" i="137"/>
  <c r="N58" i="137"/>
  <c r="M56" i="137"/>
  <c r="L13" i="135" s="1"/>
  <c r="L56" i="137"/>
  <c r="K13" i="135" s="1"/>
  <c r="K56" i="137"/>
  <c r="J13" i="135" s="1"/>
  <c r="J56" i="137"/>
  <c r="I13" i="135" s="1"/>
  <c r="I56" i="137"/>
  <c r="H13" i="135" s="1"/>
  <c r="H56" i="137"/>
  <c r="G13" i="135" s="1"/>
  <c r="G56" i="137"/>
  <c r="F13" i="135" s="1"/>
  <c r="F56" i="137"/>
  <c r="E13" i="135" s="1"/>
  <c r="N55" i="137"/>
  <c r="N54" i="137"/>
  <c r="N53" i="137"/>
  <c r="N52" i="137"/>
  <c r="M51" i="137"/>
  <c r="L12" i="135" s="1"/>
  <c r="L51" i="137"/>
  <c r="K12" i="135" s="1"/>
  <c r="K51" i="137"/>
  <c r="J12" i="135" s="1"/>
  <c r="J51" i="137"/>
  <c r="I12" i="135" s="1"/>
  <c r="I51" i="137"/>
  <c r="H12" i="135" s="1"/>
  <c r="H51" i="137"/>
  <c r="G12" i="135" s="1"/>
  <c r="G51" i="137"/>
  <c r="F12" i="135" s="1"/>
  <c r="F51" i="137"/>
  <c r="E12" i="135" s="1"/>
  <c r="N50" i="137"/>
  <c r="N49" i="137"/>
  <c r="N48" i="137"/>
  <c r="N47" i="137"/>
  <c r="M46" i="137"/>
  <c r="L11" i="135" s="1"/>
  <c r="L46" i="137"/>
  <c r="K11" i="135" s="1"/>
  <c r="K46" i="137"/>
  <c r="J11" i="135" s="1"/>
  <c r="J46" i="137"/>
  <c r="I11" i="135" s="1"/>
  <c r="I46" i="137"/>
  <c r="H11" i="135" s="1"/>
  <c r="H46" i="137"/>
  <c r="G11" i="135" s="1"/>
  <c r="G46" i="137"/>
  <c r="F11" i="135" s="1"/>
  <c r="N45" i="137"/>
  <c r="N44" i="137"/>
  <c r="M26" i="137"/>
  <c r="L8" i="135" s="1"/>
  <c r="L5" i="135" s="1"/>
  <c r="L26" i="137"/>
  <c r="K8" i="135" s="1"/>
  <c r="K5" i="135" s="1"/>
  <c r="K26" i="137"/>
  <c r="J8" i="135" s="1"/>
  <c r="J5" i="135" s="1"/>
  <c r="J26" i="137"/>
  <c r="I8" i="135" s="1"/>
  <c r="I5" i="135" s="1"/>
  <c r="I26" i="137"/>
  <c r="H8" i="135" s="1"/>
  <c r="H5" i="135" s="1"/>
  <c r="H26" i="137"/>
  <c r="G8" i="135" s="1"/>
  <c r="G5" i="135" s="1"/>
  <c r="G26" i="137"/>
  <c r="F8" i="135" s="1"/>
  <c r="F5" i="135" s="1"/>
  <c r="N26" i="137"/>
  <c r="M20" i="137"/>
  <c r="K20" i="137"/>
  <c r="I20" i="137"/>
  <c r="H20" i="137"/>
  <c r="G20" i="137"/>
  <c r="N11" i="137"/>
  <c r="N10" i="137"/>
  <c r="N9" i="137"/>
  <c r="N8" i="137"/>
  <c r="G30" i="136"/>
  <c r="G29" i="136"/>
  <c r="G28" i="136"/>
  <c r="G23" i="136"/>
  <c r="G22" i="136"/>
  <c r="G24" i="136" s="1"/>
  <c r="I26" i="135"/>
  <c r="H26" i="135"/>
  <c r="F26" i="135"/>
  <c r="I20" i="135"/>
  <c r="H20" i="135"/>
  <c r="F20" i="135"/>
  <c r="G17" i="135"/>
  <c r="H17" i="135"/>
  <c r="I17" i="135"/>
  <c r="J17" i="135"/>
  <c r="K17" i="135"/>
  <c r="L612" i="133"/>
  <c r="L695" i="133" s="1"/>
  <c r="L696" i="133" s="1"/>
  <c r="L730" i="133"/>
  <c r="L735" i="133" s="1"/>
  <c r="L739" i="133" s="1"/>
  <c r="M30" i="135"/>
  <c r="M22" i="135"/>
  <c r="M23" i="135"/>
  <c r="M29" i="135"/>
  <c r="M31" i="135"/>
  <c r="F16" i="135" l="1"/>
  <c r="N60" i="137"/>
  <c r="H16" i="135"/>
  <c r="L808" i="133"/>
  <c r="M15" i="135"/>
  <c r="I16" i="135"/>
  <c r="N68" i="137"/>
  <c r="G26" i="135"/>
  <c r="J26" i="135"/>
  <c r="K26" i="135"/>
  <c r="L26" i="135"/>
  <c r="M17" i="135"/>
  <c r="E20" i="135"/>
  <c r="E16" i="135" s="1"/>
  <c r="K20" i="135"/>
  <c r="L20" i="135"/>
  <c r="J20" i="135"/>
  <c r="G20" i="135"/>
  <c r="M10" i="135"/>
  <c r="F14" i="135"/>
  <c r="G14" i="135" s="1"/>
  <c r="H14" i="135" s="1"/>
  <c r="I14" i="135" s="1"/>
  <c r="J14" i="135" s="1"/>
  <c r="K14" i="135" s="1"/>
  <c r="L14" i="135" s="1"/>
  <c r="L9" i="135" s="1"/>
  <c r="N18" i="137"/>
  <c r="N20" i="137" s="1"/>
  <c r="N29" i="137" s="1"/>
  <c r="M8" i="135"/>
  <c r="M5" i="135"/>
  <c r="M12" i="135"/>
  <c r="M13" i="135"/>
  <c r="E9" i="135"/>
  <c r="M11" i="135"/>
  <c r="N41" i="137"/>
  <c r="K69" i="137"/>
  <c r="L69" i="137"/>
  <c r="N56" i="137"/>
  <c r="N51" i="137"/>
  <c r="L20" i="137"/>
  <c r="L29" i="137" s="1"/>
  <c r="J20" i="137"/>
  <c r="J29" i="137" s="1"/>
  <c r="H29" i="137"/>
  <c r="G29" i="137"/>
  <c r="M29" i="137"/>
  <c r="J69" i="137"/>
  <c r="G31" i="136"/>
  <c r="N46" i="137"/>
  <c r="M69" i="137"/>
  <c r="F69" i="137"/>
  <c r="G69" i="137"/>
  <c r="I29" i="137"/>
  <c r="H69" i="137"/>
  <c r="I69" i="137"/>
  <c r="K29" i="137"/>
  <c r="G16" i="135" l="1"/>
  <c r="E4" i="135"/>
  <c r="J16" i="135"/>
  <c r="L16" i="135"/>
  <c r="L4" i="135" s="1"/>
  <c r="K16" i="135"/>
  <c r="C35" i="136"/>
  <c r="N69" i="137"/>
  <c r="M26" i="135"/>
  <c r="H9" i="135"/>
  <c r="H4" i="135" s="1"/>
  <c r="G9" i="135"/>
  <c r="K9" i="135"/>
  <c r="F9" i="135"/>
  <c r="F4" i="135" s="1"/>
  <c r="M28" i="135"/>
  <c r="M20" i="135"/>
  <c r="P69" i="137"/>
  <c r="J9" i="135"/>
  <c r="I9" i="135"/>
  <c r="I4" i="135" s="1"/>
  <c r="M14" i="135"/>
  <c r="P29" i="137"/>
  <c r="J4" i="135" l="1"/>
  <c r="M16" i="135"/>
  <c r="E34" i="135"/>
  <c r="E35" i="135" s="1"/>
  <c r="G4" i="135"/>
  <c r="K4" i="135"/>
  <c r="M9" i="135"/>
  <c r="Q69" i="137"/>
  <c r="Q29" i="137"/>
  <c r="G34" i="135" l="1"/>
  <c r="M4" i="135"/>
  <c r="E36" i="135"/>
  <c r="G35" i="135" l="1"/>
  <c r="G36" i="135" s="1"/>
  <c r="F34" i="135"/>
  <c r="F35" i="135" s="1"/>
  <c r="F36" i="135" s="1"/>
  <c r="H34" i="135"/>
  <c r="H35" i="135" s="1"/>
  <c r="H36" i="135" s="1"/>
  <c r="I34" i="135" l="1"/>
  <c r="I35" i="135" s="1"/>
  <c r="I36" i="135" s="1"/>
  <c r="J34" i="135" l="1"/>
  <c r="L34" i="135"/>
  <c r="L35" i="135" s="1"/>
  <c r="L36" i="135" s="1"/>
  <c r="K34" i="135"/>
  <c r="K35" i="135" l="1"/>
  <c r="J35" i="135"/>
  <c r="M34" i="135"/>
  <c r="K36" i="135" l="1"/>
  <c r="M35" i="135"/>
  <c r="M36" i="135" s="1"/>
  <c r="J36" i="135"/>
</calcChain>
</file>

<file path=xl/sharedStrings.xml><?xml version="1.0" encoding="utf-8"?>
<sst xmlns="http://schemas.openxmlformats.org/spreadsheetml/2006/main" count="1434" uniqueCount="637">
  <si>
    <t>機器</t>
    <phoneticPr fontId="2"/>
  </si>
  <si>
    <t>その他</t>
    <rPh sb="2" eb="3">
      <t>タ</t>
    </rPh>
    <phoneticPr fontId="2"/>
  </si>
  <si>
    <t>算出条件</t>
    <rPh sb="0" eb="2">
      <t>サンシュツ</t>
    </rPh>
    <rPh sb="2" eb="4">
      <t>ジョウケン</t>
    </rPh>
    <phoneticPr fontId="2"/>
  </si>
  <si>
    <t>kg/年</t>
  </si>
  <si>
    <t>円/kg</t>
  </si>
  <si>
    <t>高分子凝集剤</t>
  </si>
  <si>
    <t>単価</t>
    <phoneticPr fontId="2"/>
  </si>
  <si>
    <t>項目</t>
    <rPh sb="0" eb="2">
      <t>コウモク</t>
    </rPh>
    <phoneticPr fontId="2"/>
  </si>
  <si>
    <t>単価根拠</t>
    <rPh sb="0" eb="2">
      <t>タンカ</t>
    </rPh>
    <rPh sb="2" eb="4">
      <t>コンキョ</t>
    </rPh>
    <phoneticPr fontId="2"/>
  </si>
  <si>
    <t>：入力セル</t>
  </si>
  <si>
    <t>項　　目</t>
  </si>
  <si>
    <t>脱臭設備</t>
  </si>
  <si>
    <t>計</t>
    <rPh sb="0" eb="1">
      <t>ケイ</t>
    </rPh>
    <phoneticPr fontId="2"/>
  </si>
  <si>
    <t>単価</t>
    <rPh sb="0" eb="2">
      <t>タンカ</t>
    </rPh>
    <phoneticPr fontId="2"/>
  </si>
  <si>
    <t>基本料金</t>
    <rPh sb="0" eb="2">
      <t>キホン</t>
    </rPh>
    <rPh sb="2" eb="4">
      <t>リョウキン</t>
    </rPh>
    <phoneticPr fontId="2"/>
  </si>
  <si>
    <t>汚泥処理設備</t>
  </si>
  <si>
    <t>合　　計</t>
  </si>
  <si>
    <t>内訳</t>
  </si>
  <si>
    <t>その他</t>
  </si>
  <si>
    <t>２ 変動費</t>
  </si>
  <si>
    <t>燃料費（灯油等）</t>
  </si>
  <si>
    <t>主処理設備（膜交換費除く）</t>
  </si>
  <si>
    <t>消毒・放流設備</t>
  </si>
  <si>
    <t>市川市衛生処理場</t>
    <phoneticPr fontId="2"/>
  </si>
  <si>
    <t>長期責任包括運営委託</t>
    <phoneticPr fontId="2"/>
  </si>
  <si>
    <t>受入貯留設備</t>
  </si>
  <si>
    <t>高度処理設備</t>
  </si>
  <si>
    <t>取排水設備</t>
  </si>
  <si>
    <t>(3) 固定費ⅲ（補修費等）</t>
    <rPh sb="9" eb="12">
      <t>ホシュウヒ</t>
    </rPh>
    <rPh sb="12" eb="13">
      <t>トウ</t>
    </rPh>
    <phoneticPr fontId="2"/>
  </si>
  <si>
    <t>電気料金(基本料金含む)</t>
    <rPh sb="5" eb="7">
      <t>キホン</t>
    </rPh>
    <rPh sb="7" eb="9">
      <t>リョウキン</t>
    </rPh>
    <rPh sb="9" eb="10">
      <t>フク</t>
    </rPh>
    <phoneticPr fontId="2"/>
  </si>
  <si>
    <t>水道料金(基本料金含む)</t>
    <phoneticPr fontId="2"/>
  </si>
  <si>
    <t>機械設備</t>
    <phoneticPr fontId="2"/>
  </si>
  <si>
    <t>その他</t>
    <phoneticPr fontId="2"/>
  </si>
  <si>
    <t>その他設備</t>
    <rPh sb="2" eb="3">
      <t>タ</t>
    </rPh>
    <rPh sb="3" eb="5">
      <t>セツビ</t>
    </rPh>
    <phoneticPr fontId="2"/>
  </si>
  <si>
    <t>その他設備</t>
    <phoneticPr fontId="2"/>
  </si>
  <si>
    <t>（記載例）○○ブロワ</t>
    <rPh sb="1" eb="3">
      <t>キサイ</t>
    </rPh>
    <rPh sb="3" eb="4">
      <t>レイ</t>
    </rPh>
    <phoneticPr fontId="2"/>
  </si>
  <si>
    <t>計</t>
    <phoneticPr fontId="2"/>
  </si>
  <si>
    <t>（備考）必要に応じて行を追加、削除してください。</t>
    <rPh sb="4" eb="6">
      <t>ヒツヨウ</t>
    </rPh>
    <rPh sb="7" eb="8">
      <t>オウ</t>
    </rPh>
    <rPh sb="10" eb="11">
      <t>ギョウ</t>
    </rPh>
    <rPh sb="12" eb="14">
      <t>ツイカ</t>
    </rPh>
    <rPh sb="15" eb="17">
      <t>サクジョ</t>
    </rPh>
    <phoneticPr fontId="2"/>
  </si>
  <si>
    <r>
      <t>１ 固定費</t>
    </r>
    <r>
      <rPr>
        <sz val="10"/>
        <color indexed="8"/>
        <rFont val="ＭＳ Ｐゴシック"/>
        <family val="3"/>
        <charset val="128"/>
      </rPr>
      <t>（固定費ⅰ+固定費ⅱ+固定費ⅲ）</t>
    </r>
    <phoneticPr fontId="2"/>
  </si>
  <si>
    <r>
      <t>　変動費単価</t>
    </r>
    <r>
      <rPr>
        <sz val="10"/>
        <color indexed="8"/>
        <rFont val="ＭＳ Ｐゴシック"/>
        <family val="3"/>
        <charset val="128"/>
      </rPr>
      <t>（円／ｋＬ）　</t>
    </r>
    <phoneticPr fontId="2"/>
  </si>
  <si>
    <t>仕様</t>
  </si>
  <si>
    <t>苛性ソ－ダ</t>
  </si>
  <si>
    <t>硫酸バンド</t>
  </si>
  <si>
    <t>冷却塔防食剤</t>
  </si>
  <si>
    <t>希硫酸</t>
  </si>
  <si>
    <t>メタノ－ル</t>
  </si>
  <si>
    <t>古紙</t>
  </si>
  <si>
    <t>清缶剤</t>
  </si>
  <si>
    <t>工業塩</t>
  </si>
  <si>
    <t>次亜塩素酸ソ－ダ</t>
  </si>
  <si>
    <t>使用量</t>
    <rPh sb="0" eb="2">
      <t>シヨウ</t>
    </rPh>
    <phoneticPr fontId="2"/>
  </si>
  <si>
    <t>備考</t>
    <rPh sb="0" eb="2">
      <t>ビコウ</t>
    </rPh>
    <phoneticPr fontId="2"/>
  </si>
  <si>
    <t>〇〇/年</t>
    <phoneticPr fontId="2"/>
  </si>
  <si>
    <t>円/〇〇</t>
    <phoneticPr fontId="2"/>
  </si>
  <si>
    <t>費用（円/年）</t>
    <rPh sb="0" eb="2">
      <t>ヒヨウ</t>
    </rPh>
    <phoneticPr fontId="2"/>
  </si>
  <si>
    <t>薬品使用量</t>
    <rPh sb="2" eb="4">
      <t>シヨウ</t>
    </rPh>
    <phoneticPr fontId="2"/>
  </si>
  <si>
    <t>変動費の算出根拠</t>
    <rPh sb="4" eb="6">
      <t>サンシュツ</t>
    </rPh>
    <rPh sb="6" eb="8">
      <t>コンキョ</t>
    </rPh>
    <phoneticPr fontId="2"/>
  </si>
  <si>
    <t>【変動費　単価】</t>
    <rPh sb="1" eb="4">
      <t>ヘンドウヒ</t>
    </rPh>
    <rPh sb="5" eb="7">
      <t>タンカ</t>
    </rPh>
    <phoneticPr fontId="2"/>
  </si>
  <si>
    <t xml:space="preserve">        現在入力されている数値及び関数は参考とし、必要に応じて修正、削除してください。</t>
    <rPh sb="8" eb="10">
      <t>ゲンザイ</t>
    </rPh>
    <rPh sb="10" eb="12">
      <t>ニュウリョク</t>
    </rPh>
    <rPh sb="17" eb="19">
      <t>スウチ</t>
    </rPh>
    <rPh sb="19" eb="20">
      <t>オヨ</t>
    </rPh>
    <rPh sb="21" eb="23">
      <t>カンスウ</t>
    </rPh>
    <rPh sb="24" eb="26">
      <t>サンコウ</t>
    </rPh>
    <rPh sb="35" eb="37">
      <t>シュウセイ</t>
    </rPh>
    <phoneticPr fontId="2"/>
  </si>
  <si>
    <t>人件費</t>
    <phoneticPr fontId="2"/>
  </si>
  <si>
    <t>人件費</t>
    <phoneticPr fontId="2"/>
  </si>
  <si>
    <t>固定費ⅲの算出根拠（設備及び機器ごとの整備内容、補修費）</t>
    <rPh sb="10" eb="12">
      <t>セツビ</t>
    </rPh>
    <rPh sb="12" eb="13">
      <t>オヨ</t>
    </rPh>
    <phoneticPr fontId="2"/>
  </si>
  <si>
    <t>(1) 固定費ⅰ</t>
    <phoneticPr fontId="2"/>
  </si>
  <si>
    <t>役割</t>
    <rPh sb="0" eb="2">
      <t>ヤクワリ</t>
    </rPh>
    <phoneticPr fontId="2"/>
  </si>
  <si>
    <t>人数</t>
    <rPh sb="0" eb="1">
      <t>ニン</t>
    </rPh>
    <rPh sb="1" eb="2">
      <t>スウ</t>
    </rPh>
    <phoneticPr fontId="2"/>
  </si>
  <si>
    <t>費用</t>
    <rPh sb="0" eb="2">
      <t>ヒヨウ</t>
    </rPh>
    <phoneticPr fontId="2"/>
  </si>
  <si>
    <t>固定費ⅰの算出根拠（人件費等）</t>
    <rPh sb="10" eb="13">
      <t>ジンケンヒ</t>
    </rPh>
    <rPh sb="13" eb="14">
      <t>トウ</t>
    </rPh>
    <phoneticPr fontId="2"/>
  </si>
  <si>
    <t>数</t>
    <rPh sb="0" eb="1">
      <t>スウ</t>
    </rPh>
    <phoneticPr fontId="2"/>
  </si>
  <si>
    <t>電気料金</t>
    <phoneticPr fontId="2"/>
  </si>
  <si>
    <t>(2) 固定費ⅱ</t>
    <phoneticPr fontId="2"/>
  </si>
  <si>
    <t>固定費ⅱの算出根拠（電気料金、水道料金等）</t>
    <rPh sb="10" eb="12">
      <t>デンキ</t>
    </rPh>
    <rPh sb="12" eb="14">
      <t>リョウキン</t>
    </rPh>
    <rPh sb="15" eb="17">
      <t>スイドウ</t>
    </rPh>
    <rPh sb="17" eb="19">
      <t>リョウキン</t>
    </rPh>
    <rPh sb="19" eb="20">
      <t>トウ</t>
    </rPh>
    <phoneticPr fontId="2"/>
  </si>
  <si>
    <t>一般管理費</t>
    <phoneticPr fontId="2"/>
  </si>
  <si>
    <t>計</t>
    <phoneticPr fontId="2"/>
  </si>
  <si>
    <t>用役費</t>
    <rPh sb="0" eb="2">
      <t>ヨウエキ</t>
    </rPh>
    <rPh sb="2" eb="3">
      <t>ヒ</t>
    </rPh>
    <phoneticPr fontId="2"/>
  </si>
  <si>
    <t>電力量料金</t>
    <rPh sb="0" eb="2">
      <t>デンリョク</t>
    </rPh>
    <rPh sb="2" eb="3">
      <t>リョウ</t>
    </rPh>
    <rPh sb="3" eb="5">
      <t>リョウキン</t>
    </rPh>
    <phoneticPr fontId="2"/>
  </si>
  <si>
    <t>水道量料金</t>
    <rPh sb="0" eb="2">
      <t>スイドウ</t>
    </rPh>
    <rPh sb="2" eb="3">
      <t>リョウ</t>
    </rPh>
    <rPh sb="3" eb="5">
      <t>リョウキン</t>
    </rPh>
    <phoneticPr fontId="2"/>
  </si>
  <si>
    <t>水道料金</t>
    <phoneticPr fontId="2"/>
  </si>
  <si>
    <t>油脂類費</t>
    <phoneticPr fontId="2"/>
  </si>
  <si>
    <t>固定費ⅱ　合計</t>
    <rPh sb="5" eb="7">
      <t>ゴウケイ</t>
    </rPh>
    <phoneticPr fontId="2"/>
  </si>
  <si>
    <r>
      <t>小　　　計</t>
    </r>
    <r>
      <rPr>
        <sz val="10"/>
        <color indexed="8"/>
        <rFont val="ＭＳ Ｐゴシック"/>
        <family val="3"/>
        <charset val="128"/>
      </rPr>
      <t>（固定費＋変動費）</t>
    </r>
    <rPh sb="0" eb="1">
      <t>ショウ</t>
    </rPh>
    <phoneticPr fontId="2"/>
  </si>
  <si>
    <t>（備考）現在入力されている数値及び関数は参考とし、必要に応じて修正、削除してください。</t>
    <rPh sb="4" eb="6">
      <t>ゲンザイ</t>
    </rPh>
    <rPh sb="6" eb="8">
      <t>ニュウリョク</t>
    </rPh>
    <rPh sb="13" eb="15">
      <t>スウチ</t>
    </rPh>
    <rPh sb="15" eb="16">
      <t>オヨ</t>
    </rPh>
    <rPh sb="17" eb="19">
      <t>カンスウ</t>
    </rPh>
    <rPh sb="20" eb="22">
      <t>サンコウ</t>
    </rPh>
    <rPh sb="31" eb="33">
      <t>シュウセイ</t>
    </rPh>
    <phoneticPr fontId="2"/>
  </si>
  <si>
    <t>酸膜洗浄剤</t>
    <phoneticPr fontId="2"/>
  </si>
  <si>
    <t>アルカリ膜洗浄剤</t>
    <phoneticPr fontId="2"/>
  </si>
  <si>
    <t>主処理設備</t>
    <phoneticPr fontId="2"/>
  </si>
  <si>
    <t>合       計</t>
    <rPh sb="0" eb="1">
      <t>ア</t>
    </rPh>
    <rPh sb="8" eb="9">
      <t>ケイ</t>
    </rPh>
    <phoneticPr fontId="2"/>
  </si>
  <si>
    <t>油脂類費</t>
    <phoneticPr fontId="2"/>
  </si>
  <si>
    <t>維持管理費（補修費用除く）</t>
    <phoneticPr fontId="2"/>
  </si>
  <si>
    <t>数量</t>
    <rPh sb="0" eb="2">
      <t>スウリョウ</t>
    </rPh>
    <phoneticPr fontId="2"/>
  </si>
  <si>
    <t>令和8年度</t>
    <rPh sb="0" eb="2">
      <t>レイワ</t>
    </rPh>
    <rPh sb="3" eb="5">
      <t>ネンド</t>
    </rPh>
    <phoneticPr fontId="2"/>
  </si>
  <si>
    <t>令和9年度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</si>
  <si>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</si>
  <si>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</si>
  <si>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令和12年度</t>
    <rPh sb="0" eb="2">
      <t>レイワ</t>
    </rPh>
    <rPh sb="4" eb="6">
      <t>ネンド</t>
    </rPh>
    <phoneticPr fontId="2"/>
  </si>
  <si>
    <t>令和13年度</t>
    <rPh sb="0" eb="2">
      <t>レイワ</t>
    </rPh>
    <rPh sb="4" eb="6">
      <t>ネンド</t>
    </rPh>
    <phoneticPr fontId="2"/>
  </si>
  <si>
    <t>令和14年度</t>
    <rPh sb="0" eb="2">
      <t>レイワ</t>
    </rPh>
    <rPh sb="4" eb="6">
      <t>ネンド</t>
    </rPh>
    <phoneticPr fontId="2"/>
  </si>
  <si>
    <t>令和15年度</t>
    <rPh sb="0" eb="2">
      <t>レイワ</t>
    </rPh>
    <rPh sb="4" eb="6">
      <t>ネンド</t>
    </rPh>
    <phoneticPr fontId="2"/>
  </si>
  <si>
    <t>〇その他を記載するときは、その根拠を示す。
〇税抜額を記載する。</t>
    <rPh sb="3" eb="4">
      <t>タ</t>
    </rPh>
    <rPh sb="5" eb="7">
      <t>キサイ</t>
    </rPh>
    <rPh sb="23" eb="25">
      <t>ゼイヌ</t>
    </rPh>
    <phoneticPr fontId="2"/>
  </si>
  <si>
    <t>算出根拠を別途添付する。</t>
    <phoneticPr fontId="2"/>
  </si>
  <si>
    <t>〇処理量は計画処理量を用いる。
〇電気料金単価は，みなし小売電気事業者の料金単価を使用する。
〇水道料金単価は，「千葉県水道局」の単価を使用する。
〇水道用役量、用役費には、生活用水は含まない。
〇単価は、根拠を示す。
〇税抜額を記載する。</t>
    <rPh sb="11" eb="12">
      <t>モチ</t>
    </rPh>
    <rPh sb="28" eb="30">
      <t>コウリ</t>
    </rPh>
    <rPh sb="30" eb="32">
      <t>デンキ</t>
    </rPh>
    <rPh sb="32" eb="35">
      <t>ジギョウシャ</t>
    </rPh>
    <rPh sb="36" eb="38">
      <t>リョウキン</t>
    </rPh>
    <rPh sb="105" eb="107">
      <t>ゼイヌ</t>
    </rPh>
    <phoneticPr fontId="2"/>
  </si>
  <si>
    <t>整備内容、補修費（円/年）　　（※1つの機器に対し2段を使用し、1段目に整備内容、2段目に補修費を記載）</t>
    <phoneticPr fontId="2"/>
  </si>
  <si>
    <t>令和8年度 計画処理量</t>
    <rPh sb="0" eb="2">
      <t>レイワ</t>
    </rPh>
    <phoneticPr fontId="2"/>
  </si>
  <si>
    <t>変動費　単価（円/kL）</t>
    <rPh sb="7" eb="8">
      <t>エン</t>
    </rPh>
    <phoneticPr fontId="2"/>
  </si>
  <si>
    <t>ポリ硫酸第二鉄</t>
  </si>
  <si>
    <t>消費税及び地方消費税の合計金額（小計の10％）</t>
    <phoneticPr fontId="2"/>
  </si>
  <si>
    <t>班長</t>
    <rPh sb="0" eb="2">
      <t>ハンチョウ</t>
    </rPh>
    <phoneticPr fontId="2"/>
  </si>
  <si>
    <t>現場責任者</t>
    <rPh sb="0" eb="5">
      <t>ゲンバセキニンシャ</t>
    </rPh>
    <phoneticPr fontId="2"/>
  </si>
  <si>
    <t>副責任者</t>
    <rPh sb="0" eb="4">
      <t>フクセキニンシャ</t>
    </rPh>
    <phoneticPr fontId="2"/>
  </si>
  <si>
    <t>直接物品費</t>
    <rPh sb="0" eb="5">
      <t>チョクセツブッピンヒ</t>
    </rPh>
    <phoneticPr fontId="2"/>
  </si>
  <si>
    <t>業務管理費</t>
    <rPh sb="0" eb="5">
      <t>ギョウムカンリヒ</t>
    </rPh>
    <phoneticPr fontId="2"/>
  </si>
  <si>
    <t>技術経費</t>
    <rPh sb="0" eb="4">
      <t>ギジュツケイヒ</t>
    </rPh>
    <phoneticPr fontId="2"/>
  </si>
  <si>
    <t>灯油</t>
    <rPh sb="0" eb="2">
      <t>トウユ</t>
    </rPh>
    <phoneticPr fontId="2"/>
  </si>
  <si>
    <t>プロパンガス</t>
    <phoneticPr fontId="2"/>
  </si>
  <si>
    <t>油脂</t>
    <rPh sb="0" eb="2">
      <t>ユシ</t>
    </rPh>
    <phoneticPr fontId="2"/>
  </si>
  <si>
    <t>一式</t>
    <rPh sb="0" eb="2">
      <t>イッシキ</t>
    </rPh>
    <phoneticPr fontId="2"/>
  </si>
  <si>
    <t>トラックスケール法定点検</t>
    <phoneticPr fontId="2"/>
  </si>
  <si>
    <t>1ｔ大型分銅使用料ほか</t>
    <rPh sb="2" eb="4">
      <t>オオガタ</t>
    </rPh>
    <rPh sb="4" eb="5">
      <t>ブン</t>
    </rPh>
    <rPh sb="5" eb="6">
      <t>ドウ</t>
    </rPh>
    <rPh sb="6" eb="8">
      <t>シヨウ</t>
    </rPh>
    <rPh sb="8" eb="9">
      <t>リョウ</t>
    </rPh>
    <phoneticPr fontId="2"/>
  </si>
  <si>
    <t>法定分析</t>
    <rPh sb="0" eb="2">
      <t>ホウテイ</t>
    </rPh>
    <rPh sb="2" eb="4">
      <t>ブンセキ</t>
    </rPh>
    <phoneticPr fontId="2"/>
  </si>
  <si>
    <t>作業環境測定</t>
    <rPh sb="0" eb="2">
      <t>サギョウ</t>
    </rPh>
    <rPh sb="2" eb="4">
      <t>カンキョウ</t>
    </rPh>
    <rPh sb="4" eb="6">
      <t>ソクテイ</t>
    </rPh>
    <phoneticPr fontId="2"/>
  </si>
  <si>
    <t>道路機械清掃</t>
    <rPh sb="0" eb="2">
      <t>ドウロ</t>
    </rPh>
    <rPh sb="2" eb="4">
      <t>キカイ</t>
    </rPh>
    <rPh sb="4" eb="6">
      <t>セイソウ</t>
    </rPh>
    <phoneticPr fontId="2"/>
  </si>
  <si>
    <t>消防法危険物貯蔵所維持管理</t>
    <rPh sb="0" eb="3">
      <t>ショウボウホウ</t>
    </rPh>
    <rPh sb="3" eb="6">
      <t>キケンブツ</t>
    </rPh>
    <rPh sb="6" eb="8">
      <t>チョゾウ</t>
    </rPh>
    <rPh sb="8" eb="9">
      <t>ショ</t>
    </rPh>
    <rPh sb="9" eb="11">
      <t>イジ</t>
    </rPh>
    <rPh sb="11" eb="13">
      <t>カンリ</t>
    </rPh>
    <phoneticPr fontId="2"/>
  </si>
  <si>
    <t>固定費ⅱの算出根拠（維持管理費）</t>
    <rPh sb="10" eb="15">
      <t>イジカンリヒ</t>
    </rPh>
    <phoneticPr fontId="2"/>
  </si>
  <si>
    <t>空調設備定期点検</t>
    <rPh sb="0" eb="2">
      <t>クウチョウ</t>
    </rPh>
    <rPh sb="2" eb="4">
      <t>セツビ</t>
    </rPh>
    <rPh sb="4" eb="8">
      <t>テイキテンケン</t>
    </rPh>
    <phoneticPr fontId="2"/>
  </si>
  <si>
    <t>維持管理費</t>
    <rPh sb="0" eb="5">
      <t>イジカンリヒ</t>
    </rPh>
    <phoneticPr fontId="2"/>
  </si>
  <si>
    <t>1式</t>
    <rPh sb="1" eb="2">
      <t>シキ</t>
    </rPh>
    <phoneticPr fontId="2"/>
  </si>
  <si>
    <t>トラックスケール</t>
    <phoneticPr fontId="2"/>
  </si>
  <si>
    <t>法定点検</t>
    <rPh sb="0" eb="4">
      <t>ホウテイテンケン</t>
    </rPh>
    <phoneticPr fontId="2"/>
  </si>
  <si>
    <t>更新</t>
    <rPh sb="0" eb="2">
      <t>コウシン</t>
    </rPh>
    <phoneticPr fontId="2"/>
  </si>
  <si>
    <t>沈砂洗浄搬出機</t>
    <rPh sb="0" eb="2">
      <t>チンサ</t>
    </rPh>
    <rPh sb="2" eb="7">
      <t>センジョウハンシュツキ</t>
    </rPh>
    <phoneticPr fontId="2"/>
  </si>
  <si>
    <t>破砕ポンプ</t>
    <rPh sb="0" eb="2">
      <t>ハサイ</t>
    </rPh>
    <phoneticPr fontId="2"/>
  </si>
  <si>
    <t>点検整備</t>
    <rPh sb="0" eb="4">
      <t>テンケンセイビ</t>
    </rPh>
    <phoneticPr fontId="2"/>
  </si>
  <si>
    <t>ドラムスクリーン</t>
    <phoneticPr fontId="2"/>
  </si>
  <si>
    <t>スクリュープレス</t>
    <phoneticPr fontId="2"/>
  </si>
  <si>
    <t>除砂し尿供給ポンプ</t>
    <rPh sb="0" eb="2">
      <t>ジョサ</t>
    </rPh>
    <rPh sb="3" eb="4">
      <t>ニョウ</t>
    </rPh>
    <rPh sb="4" eb="6">
      <t>キョウキュウ</t>
    </rPh>
    <phoneticPr fontId="2"/>
  </si>
  <si>
    <t>中継槽用スカム破砕ポンプ</t>
    <rPh sb="0" eb="3">
      <t>チュウケイソウ</t>
    </rPh>
    <rPh sb="3" eb="4">
      <t>ヨウ</t>
    </rPh>
    <rPh sb="7" eb="9">
      <t>ハサイ</t>
    </rPh>
    <phoneticPr fontId="2"/>
  </si>
  <si>
    <t>計装用ｺﾝﾌﾟﾚｯｻｰ</t>
    <phoneticPr fontId="2"/>
  </si>
  <si>
    <t>曝気ブロワ</t>
    <rPh sb="0" eb="2">
      <t>バッキ</t>
    </rPh>
    <phoneticPr fontId="2"/>
  </si>
  <si>
    <t>反応槽循環ﾎﾟﾝﾌﾟ(LKSZ-100Y)　（渦巻）</t>
    <phoneticPr fontId="2"/>
  </si>
  <si>
    <t>熱交換器</t>
    <rPh sb="0" eb="4">
      <t>ネツコウカンキ</t>
    </rPh>
    <phoneticPr fontId="2"/>
  </si>
  <si>
    <t>反応槽消泡機</t>
    <rPh sb="3" eb="4">
      <t>ショウ</t>
    </rPh>
    <rPh sb="4" eb="5">
      <t>アワ</t>
    </rPh>
    <rPh sb="5" eb="6">
      <t>キ</t>
    </rPh>
    <phoneticPr fontId="2"/>
  </si>
  <si>
    <t>攪拌槽消泡機(220φ*FL-1300)</t>
    <phoneticPr fontId="2"/>
  </si>
  <si>
    <t>ﾒﾀﾉｰﾙ注入ﾎﾟﾝﾌﾟ</t>
    <phoneticPr fontId="2"/>
  </si>
  <si>
    <t>反応槽用苛性ｿｰﾀﾞ注入ﾎﾟﾝﾌﾟ</t>
    <phoneticPr fontId="2"/>
  </si>
  <si>
    <t>膜循環ﾎﾟﾝﾌﾟ（渦巻）</t>
    <phoneticPr fontId="2"/>
  </si>
  <si>
    <t>膜分離装置</t>
    <phoneticPr fontId="2"/>
  </si>
  <si>
    <t>膜洗浄ﾀﾝｸ攪拌機(TM4-750GN)</t>
    <phoneticPr fontId="2"/>
  </si>
  <si>
    <t>硫酸ﾊﾞﾝﾄﾞ注入ﾎﾟﾝﾌﾟ</t>
    <phoneticPr fontId="2"/>
  </si>
  <si>
    <t>中和槽用攪拌機</t>
    <phoneticPr fontId="2"/>
  </si>
  <si>
    <t>中和槽苛性ｿｰﾀﾞ注入ﾎﾟﾝﾌﾟ</t>
    <phoneticPr fontId="2"/>
  </si>
  <si>
    <t>凝集膜用分離装置(1･2･3)</t>
    <phoneticPr fontId="2"/>
  </si>
  <si>
    <t>吸着塔原水ﾎﾟﾝﾌﾟ(LKSR-50Y)（渦巻）</t>
    <phoneticPr fontId="2"/>
  </si>
  <si>
    <t>活性炭吸着塔(1･2･3)</t>
    <phoneticPr fontId="2"/>
  </si>
  <si>
    <t>逆洗ﾎﾟﾝﾌﾟ(LKSR-100Y)（渦巻）</t>
    <phoneticPr fontId="2"/>
  </si>
  <si>
    <t>消毒用次亜塩素酸ｿｰﾀﾞ注入ﾎﾟﾝﾌﾟ</t>
    <phoneticPr fontId="2"/>
  </si>
  <si>
    <t>放流水ﾎﾟﾝﾌﾟ(LKSR-50Y)（渦巻）</t>
    <phoneticPr fontId="2"/>
  </si>
  <si>
    <t>攪拌ﾌﾞﾛﾜ(IRS-125L)</t>
  </si>
  <si>
    <t>汚泥貯留槽攪拌ﾎﾟﾝﾌﾟ(SHG-102-LS)</t>
    <phoneticPr fontId="2"/>
  </si>
  <si>
    <t>汚泥供給ﾎﾟﾝﾌﾟ(NE80)</t>
    <phoneticPr fontId="2"/>
  </si>
  <si>
    <t>高分子凝集剤溶解槽攪拌機（旧希釈槽）</t>
  </si>
  <si>
    <t>高分子凝集剤注入ﾎﾟﾝﾌﾟ(NE30)</t>
    <phoneticPr fontId="2"/>
  </si>
  <si>
    <t>汚泥脱水機</t>
  </si>
  <si>
    <t>汚泥脱水機</t>
    <phoneticPr fontId="2"/>
  </si>
  <si>
    <t>分離液ﾎﾟﾝﾌﾟ(NE50)</t>
    <phoneticPr fontId="2"/>
  </si>
  <si>
    <t>脱水汚泥移送ｺﾝﾍﾞｱ1（ｽｸﾘｭｰｺﾝﾍﾞｱ）</t>
  </si>
  <si>
    <t>脱水汚泥移送ｺﾝﾍﾞｱ2（ｽｸﾘｭｰｺﾝﾍﾞｱ）</t>
    <phoneticPr fontId="2"/>
  </si>
  <si>
    <t>脱水汚泥移送ｺﾝﾍﾞｱ3（ｽｸﾘｭｰｺﾝﾍﾞｱ）</t>
  </si>
  <si>
    <t>古紙解繊機</t>
  </si>
  <si>
    <t>ボイラー</t>
  </si>
  <si>
    <t>古紙装填機</t>
    <phoneticPr fontId="2"/>
  </si>
  <si>
    <t>解繊古紙供給ポンプ</t>
  </si>
  <si>
    <t>ポリ硫酸第二鉄注入ポンプ</t>
    <phoneticPr fontId="2"/>
  </si>
  <si>
    <t>混合液供給ポンプ/タンク</t>
  </si>
  <si>
    <t>混和槽(汚泥・古紙)攪拌機</t>
  </si>
  <si>
    <t>汚泥搬出コンテナ用トラックスケール</t>
  </si>
  <si>
    <t>高分子凝集剤自動溶解装置</t>
  </si>
  <si>
    <t>汚泥濃縮機</t>
  </si>
  <si>
    <t>凝集槽撹拌機（Ⅰ）</t>
  </si>
  <si>
    <t>凝集槽撹拌機（Ⅱ）</t>
  </si>
  <si>
    <t>細砂除去装置</t>
  </si>
  <si>
    <t>A系繊維除去装置</t>
  </si>
  <si>
    <t>B系繊維除去装置</t>
  </si>
  <si>
    <t>A系余剰汚泥ポンプ</t>
  </si>
  <si>
    <t>B系余剰汚泥ポンプ</t>
  </si>
  <si>
    <t>ﾌﾟﾛｾｽ用水ﾎﾟﾝﾌﾟ1号</t>
  </si>
  <si>
    <t>ﾌﾟﾛｾｽ用水ﾎﾟﾝﾌﾟ2号</t>
  </si>
  <si>
    <t>雑排水ﾎﾟﾝﾌﾟ(NE40)</t>
  </si>
  <si>
    <t>床排水ﾎﾟﾝﾌﾟ</t>
  </si>
  <si>
    <t>中濃度脱臭ﾌｧﾝ(FTF502-LH)</t>
  </si>
  <si>
    <t>酸洗浄塔</t>
  </si>
  <si>
    <t>酸循環ﾎﾟﾝﾌﾟ(VEM-0803)</t>
  </si>
  <si>
    <t>脱臭用酸注入ﾎﾟﾝﾌﾟ</t>
    <phoneticPr fontId="2"/>
  </si>
  <si>
    <t>ｱﾙｶﾘ洗浄塔</t>
  </si>
  <si>
    <t>ｱﾙｶﾘ循環ポンプ</t>
    <rPh sb="4" eb="6">
      <t>ジュンカン</t>
    </rPh>
    <phoneticPr fontId="2"/>
  </si>
  <si>
    <t>脱臭用苛性ソーダ注入ポンプ</t>
    <rPh sb="0" eb="3">
      <t>ダッシュウヨウ</t>
    </rPh>
    <rPh sb="3" eb="5">
      <t>カセイ</t>
    </rPh>
    <rPh sb="8" eb="10">
      <t>チュウニュウ</t>
    </rPh>
    <phoneticPr fontId="2"/>
  </si>
  <si>
    <t>脱臭用次亜塩素酸ソーダ注入ポンプ</t>
    <rPh sb="0" eb="3">
      <t>ダッシュウヨウ</t>
    </rPh>
    <rPh sb="3" eb="8">
      <t>ジアエンソサン</t>
    </rPh>
    <rPh sb="11" eb="13">
      <t>チュウニュウ</t>
    </rPh>
    <phoneticPr fontId="2"/>
  </si>
  <si>
    <t>低濃度脱臭ファン</t>
    <rPh sb="0" eb="3">
      <t>テイノウド</t>
    </rPh>
    <rPh sb="3" eb="5">
      <t>ダッシュウ</t>
    </rPh>
    <phoneticPr fontId="2"/>
  </si>
  <si>
    <t>中濃度活性炭吸着塔</t>
    <rPh sb="3" eb="6">
      <t>カッセイタン</t>
    </rPh>
    <rPh sb="6" eb="9">
      <t>キュウチャクトウ</t>
    </rPh>
    <phoneticPr fontId="2"/>
  </si>
  <si>
    <t>低濃度活性炭吸着塔</t>
    <rPh sb="0" eb="6">
      <t>テイノウドカッセイタン</t>
    </rPh>
    <rPh sb="6" eb="9">
      <t>キュウチャクトウ</t>
    </rPh>
    <phoneticPr fontId="2"/>
  </si>
  <si>
    <t>汚泥焼却設備</t>
    <rPh sb="0" eb="4">
      <t>オデイショウキャク</t>
    </rPh>
    <rPh sb="4" eb="6">
      <t>セツビ</t>
    </rPh>
    <phoneticPr fontId="2"/>
  </si>
  <si>
    <t>し渣沈砂移送ｺﾝﾍﾞｱ</t>
    <phoneticPr fontId="2"/>
  </si>
  <si>
    <t>不燃物ホッパ切出機</t>
    <rPh sb="0" eb="3">
      <t>フネンブツ</t>
    </rPh>
    <rPh sb="6" eb="8">
      <t>キリダ</t>
    </rPh>
    <rPh sb="8" eb="9">
      <t>キ</t>
    </rPh>
    <phoneticPr fontId="2"/>
  </si>
  <si>
    <t>焼却計装用除湿器</t>
    <rPh sb="0" eb="5">
      <t>ショウキャクケイソウヨウ</t>
    </rPh>
    <rPh sb="5" eb="8">
      <t>ジョシツキ</t>
    </rPh>
    <phoneticPr fontId="2"/>
  </si>
  <si>
    <t>非常用発電設備</t>
    <rPh sb="0" eb="3">
      <t>ヒジョウヨウ</t>
    </rPh>
    <rPh sb="3" eb="7">
      <t>ハツデンセツビ</t>
    </rPh>
    <phoneticPr fontId="2"/>
  </si>
  <si>
    <t>非常用灯油供給ﾎﾟﾝﾌﾟ</t>
    <rPh sb="0" eb="2">
      <t>ヒジョウ</t>
    </rPh>
    <phoneticPr fontId="2"/>
  </si>
  <si>
    <t>非常用発電機</t>
    <rPh sb="0" eb="3">
      <t>ヒジョウヨウ</t>
    </rPh>
    <rPh sb="3" eb="6">
      <t>ハツデンキ</t>
    </rPh>
    <phoneticPr fontId="2"/>
  </si>
  <si>
    <t>A系投入量</t>
    <rPh sb="1" eb="2">
      <t>ケイ</t>
    </rPh>
    <rPh sb="2" eb="4">
      <t>トウニュウ</t>
    </rPh>
    <rPh sb="4" eb="5">
      <t>リョウ</t>
    </rPh>
    <phoneticPr fontId="60"/>
  </si>
  <si>
    <t>B系投入量</t>
    <rPh sb="1" eb="2">
      <t>ケイ</t>
    </rPh>
    <rPh sb="2" eb="4">
      <t>トウニュウ</t>
    </rPh>
    <rPh sb="4" eb="5">
      <t>リョウ</t>
    </rPh>
    <phoneticPr fontId="60"/>
  </si>
  <si>
    <t>反応槽(A)循環流量</t>
    <rPh sb="0" eb="2">
      <t>ハンノウ</t>
    </rPh>
    <rPh sb="2" eb="3">
      <t>ソウ</t>
    </rPh>
    <rPh sb="6" eb="8">
      <t>ジュンカン</t>
    </rPh>
    <rPh sb="8" eb="10">
      <t>リュウリョウ</t>
    </rPh>
    <phoneticPr fontId="60"/>
  </si>
  <si>
    <t>反応槽(B)循環流量</t>
    <rPh sb="0" eb="2">
      <t>ハンノウ</t>
    </rPh>
    <rPh sb="2" eb="3">
      <t>ソウ</t>
    </rPh>
    <rPh sb="6" eb="8">
      <t>ジュンカン</t>
    </rPh>
    <rPh sb="8" eb="10">
      <t>リュウリョウ</t>
    </rPh>
    <phoneticPr fontId="60"/>
  </si>
  <si>
    <t>A系返送汚泥流量</t>
    <rPh sb="1" eb="2">
      <t>ケイ</t>
    </rPh>
    <rPh sb="2" eb="4">
      <t>ヘンソウ</t>
    </rPh>
    <rPh sb="4" eb="6">
      <t>オデイ</t>
    </rPh>
    <rPh sb="6" eb="8">
      <t>リュウリョウ</t>
    </rPh>
    <phoneticPr fontId="60"/>
  </si>
  <si>
    <t>B系返送汚泥流量</t>
    <rPh sb="1" eb="2">
      <t>ケイ</t>
    </rPh>
    <rPh sb="2" eb="4">
      <t>ヘンソウ</t>
    </rPh>
    <rPh sb="4" eb="6">
      <t>オデイ</t>
    </rPh>
    <rPh sb="6" eb="8">
      <t>リュウリョウ</t>
    </rPh>
    <phoneticPr fontId="60"/>
  </si>
  <si>
    <t>反応槽(A)引抜量</t>
    <rPh sb="0" eb="2">
      <t>ハンノウ</t>
    </rPh>
    <rPh sb="2" eb="3">
      <t>ソウ</t>
    </rPh>
    <rPh sb="6" eb="8">
      <t>ヒキヌキ</t>
    </rPh>
    <rPh sb="8" eb="9">
      <t>リョウ</t>
    </rPh>
    <phoneticPr fontId="60"/>
  </si>
  <si>
    <t>反応槽(B)引抜量</t>
    <rPh sb="0" eb="2">
      <t>ハンノウ</t>
    </rPh>
    <rPh sb="2" eb="3">
      <t>ソウ</t>
    </rPh>
    <rPh sb="6" eb="8">
      <t>ヒキヌキ</t>
    </rPh>
    <rPh sb="8" eb="9">
      <t>リョウ</t>
    </rPh>
    <phoneticPr fontId="60"/>
  </si>
  <si>
    <t>混和凝集槽(A)流入量</t>
    <rPh sb="0" eb="2">
      <t>コンワ</t>
    </rPh>
    <rPh sb="2" eb="4">
      <t>ギョウシュウ</t>
    </rPh>
    <rPh sb="4" eb="5">
      <t>ソウ</t>
    </rPh>
    <rPh sb="8" eb="10">
      <t>リュウニュウ</t>
    </rPh>
    <rPh sb="10" eb="11">
      <t>リョウ</t>
    </rPh>
    <phoneticPr fontId="60"/>
  </si>
  <si>
    <t>混和凝集槽(B)流入量</t>
    <rPh sb="0" eb="2">
      <t>コンワ</t>
    </rPh>
    <rPh sb="2" eb="4">
      <t>ギョウシュウ</t>
    </rPh>
    <rPh sb="4" eb="5">
      <t>ソウ</t>
    </rPh>
    <rPh sb="8" eb="10">
      <t>リュウニュウ</t>
    </rPh>
    <rPh sb="10" eb="11">
      <t>リョウ</t>
    </rPh>
    <phoneticPr fontId="60"/>
  </si>
  <si>
    <t>放流水量</t>
    <rPh sb="0" eb="3">
      <t>ホウリュウスイ</t>
    </rPh>
    <rPh sb="3" eb="4">
      <t>リョウ</t>
    </rPh>
    <phoneticPr fontId="60"/>
  </si>
  <si>
    <t>A系余剰汚泥引抜量</t>
    <rPh sb="1" eb="2">
      <t>ケイ</t>
    </rPh>
    <rPh sb="2" eb="4">
      <t>ヨジョウ</t>
    </rPh>
    <rPh sb="4" eb="6">
      <t>オデイ</t>
    </rPh>
    <rPh sb="6" eb="8">
      <t>ヒキヌキ</t>
    </rPh>
    <rPh sb="8" eb="9">
      <t>リョウ</t>
    </rPh>
    <phoneticPr fontId="60"/>
  </si>
  <si>
    <t>B系余剰汚泥引抜量</t>
    <rPh sb="1" eb="2">
      <t>ケイ</t>
    </rPh>
    <rPh sb="2" eb="4">
      <t>ヨジョウ</t>
    </rPh>
    <rPh sb="4" eb="6">
      <t>オデイ</t>
    </rPh>
    <rPh sb="6" eb="8">
      <t>ヒキヌキ</t>
    </rPh>
    <rPh sb="8" eb="9">
      <t>リョウ</t>
    </rPh>
    <phoneticPr fontId="60"/>
  </si>
  <si>
    <t>凝集汚泥引抜量</t>
    <rPh sb="0" eb="2">
      <t>ギョウシュウ</t>
    </rPh>
    <rPh sb="2" eb="4">
      <t>オデイ</t>
    </rPh>
    <rPh sb="4" eb="6">
      <t>ヒキヌキ</t>
    </rPh>
    <rPh sb="6" eb="7">
      <t>リョウ</t>
    </rPh>
    <phoneticPr fontId="60"/>
  </si>
  <si>
    <t>A系分離液移送量</t>
    <rPh sb="1" eb="2">
      <t>ケイ</t>
    </rPh>
    <rPh sb="2" eb="4">
      <t>ブンリ</t>
    </rPh>
    <rPh sb="4" eb="5">
      <t>エキ</t>
    </rPh>
    <rPh sb="5" eb="7">
      <t>イソウ</t>
    </rPh>
    <rPh sb="7" eb="8">
      <t>リョウ</t>
    </rPh>
    <phoneticPr fontId="60"/>
  </si>
  <si>
    <t>B系分離液移送量</t>
    <rPh sb="1" eb="2">
      <t>ケイ</t>
    </rPh>
    <rPh sb="2" eb="4">
      <t>ブンリ</t>
    </rPh>
    <rPh sb="4" eb="5">
      <t>エキ</t>
    </rPh>
    <rPh sb="5" eb="7">
      <t>イソウ</t>
    </rPh>
    <rPh sb="7" eb="8">
      <t>リョウ</t>
    </rPh>
    <phoneticPr fontId="60"/>
  </si>
  <si>
    <t>1系高分子凝集剤注入量</t>
    <rPh sb="1" eb="2">
      <t>ケイ</t>
    </rPh>
    <rPh sb="2" eb="5">
      <t>コウブンシ</t>
    </rPh>
    <rPh sb="5" eb="7">
      <t>ギョウシュウ</t>
    </rPh>
    <rPh sb="7" eb="8">
      <t>ザイ</t>
    </rPh>
    <rPh sb="8" eb="10">
      <t>チュウニュウ</t>
    </rPh>
    <rPh sb="10" eb="11">
      <t>リョウ</t>
    </rPh>
    <phoneticPr fontId="60"/>
  </si>
  <si>
    <t>2系高分子凝集剤注入量</t>
    <rPh sb="1" eb="2">
      <t>ケイ</t>
    </rPh>
    <rPh sb="2" eb="5">
      <t>コウブンシ</t>
    </rPh>
    <rPh sb="5" eb="7">
      <t>ギョウシュウ</t>
    </rPh>
    <rPh sb="7" eb="8">
      <t>ザイ</t>
    </rPh>
    <rPh sb="8" eb="10">
      <t>チュウニュウ</t>
    </rPh>
    <rPh sb="10" eb="11">
      <t>リョウ</t>
    </rPh>
    <phoneticPr fontId="60"/>
  </si>
  <si>
    <t>ﾌﾟﾛｾｽ用水量(1)</t>
    <rPh sb="5" eb="7">
      <t>ヨウスイ</t>
    </rPh>
    <rPh sb="7" eb="8">
      <t>リョウ</t>
    </rPh>
    <phoneticPr fontId="60"/>
  </si>
  <si>
    <t>A系雑排水移送量</t>
    <rPh sb="1" eb="2">
      <t>ケイ</t>
    </rPh>
    <rPh sb="2" eb="5">
      <t>ザツハイスイ</t>
    </rPh>
    <rPh sb="5" eb="7">
      <t>イソウ</t>
    </rPh>
    <rPh sb="7" eb="8">
      <t>リョウ</t>
    </rPh>
    <phoneticPr fontId="60"/>
  </si>
  <si>
    <t>B系雑排水移送量</t>
    <rPh sb="1" eb="2">
      <t>ケイ</t>
    </rPh>
    <rPh sb="2" eb="5">
      <t>ザツハイスイ</t>
    </rPh>
    <rPh sb="5" eb="7">
      <t>イソウ</t>
    </rPh>
    <rPh sb="7" eb="8">
      <t>リョウ</t>
    </rPh>
    <phoneticPr fontId="60"/>
  </si>
  <si>
    <t>再利用水量(1)</t>
    <rPh sb="0" eb="3">
      <t>サイリヨウ</t>
    </rPh>
    <rPh sb="3" eb="5">
      <t>スイリョウ</t>
    </rPh>
    <phoneticPr fontId="60"/>
  </si>
  <si>
    <t>ﾌﾟﾛｾｽ用水量(2)</t>
    <rPh sb="5" eb="7">
      <t>ヨウスイ</t>
    </rPh>
    <rPh sb="7" eb="8">
      <t>リョウ</t>
    </rPh>
    <phoneticPr fontId="60"/>
  </si>
  <si>
    <t>再利用水量(2)</t>
    <rPh sb="0" eb="3">
      <t>サイリヨウ</t>
    </rPh>
    <rPh sb="3" eb="5">
      <t>スイリョウ</t>
    </rPh>
    <phoneticPr fontId="60"/>
  </si>
  <si>
    <t>電磁流量計</t>
    <rPh sb="0" eb="5">
      <t>デンジリュウリョウケイ</t>
    </rPh>
    <phoneticPr fontId="2"/>
  </si>
  <si>
    <t>計装設備</t>
    <phoneticPr fontId="2"/>
  </si>
  <si>
    <t>フランジ式レベル発信器</t>
    <rPh sb="4" eb="5">
      <t>シキ</t>
    </rPh>
    <rPh sb="8" eb="11">
      <t>ハッシンキ</t>
    </rPh>
    <phoneticPr fontId="2"/>
  </si>
  <si>
    <t>中継槽液位</t>
  </si>
  <si>
    <t>受入槽液位</t>
    <rPh sb="0" eb="3">
      <t>ウケイレソウ</t>
    </rPh>
    <rPh sb="3" eb="5">
      <t>エキイ</t>
    </rPh>
    <phoneticPr fontId="2"/>
  </si>
  <si>
    <t>貯留槽液位</t>
  </si>
  <si>
    <t>予備貯留(1)槽液位</t>
  </si>
  <si>
    <t>予備貯留(2)槽液位</t>
    <phoneticPr fontId="2"/>
  </si>
  <si>
    <t>原水槽(A)液位</t>
  </si>
  <si>
    <t>原水槽(B)液位</t>
  </si>
  <si>
    <t>凝集分離原水槽液位</t>
    <phoneticPr fontId="2"/>
  </si>
  <si>
    <t>活性炭原水槽液位</t>
    <phoneticPr fontId="2"/>
  </si>
  <si>
    <t>活性炭処理水槽液位</t>
    <phoneticPr fontId="2"/>
  </si>
  <si>
    <t>放流水槽液位</t>
    <phoneticPr fontId="2"/>
  </si>
  <si>
    <t>汚泥貯留槽(1)液位</t>
    <phoneticPr fontId="2"/>
  </si>
  <si>
    <t>汚泥貯留槽(2)液位</t>
    <phoneticPr fontId="2"/>
  </si>
  <si>
    <t>分離液槽液位</t>
  </si>
  <si>
    <t>ﾌﾟﾗﾝﾄ用受水槽液位</t>
    <phoneticPr fontId="2"/>
  </si>
  <si>
    <t>雑排水槽液位</t>
    <phoneticPr fontId="2"/>
  </si>
  <si>
    <t>流量発信器</t>
    <rPh sb="0" eb="2">
      <t>リュウリョウ</t>
    </rPh>
    <rPh sb="2" eb="5">
      <t>ハッシンキ</t>
    </rPh>
    <phoneticPr fontId="2"/>
  </si>
  <si>
    <t>圧力発信器</t>
    <rPh sb="0" eb="2">
      <t>アツリョク</t>
    </rPh>
    <rPh sb="2" eb="5">
      <t>ハッシンキ</t>
    </rPh>
    <phoneticPr fontId="2"/>
  </si>
  <si>
    <t>沈砂ﾀﾝｸ真空計</t>
    <phoneticPr fontId="2"/>
  </si>
  <si>
    <t>超音波式レベル計</t>
    <rPh sb="0" eb="3">
      <t>チョウオンパ</t>
    </rPh>
    <rPh sb="3" eb="4">
      <t>シキ</t>
    </rPh>
    <rPh sb="7" eb="8">
      <t>ケイ</t>
    </rPh>
    <phoneticPr fontId="2"/>
  </si>
  <si>
    <t>消泡剤タンク</t>
    <rPh sb="0" eb="3">
      <t>ショウホウザイ</t>
    </rPh>
    <phoneticPr fontId="2"/>
  </si>
  <si>
    <t>硫酸バンド貯槽</t>
    <rPh sb="0" eb="2">
      <t>リュウサン</t>
    </rPh>
    <rPh sb="5" eb="7">
      <t>チョソウ</t>
    </rPh>
    <phoneticPr fontId="2"/>
  </si>
  <si>
    <t>ポリ鉄貯槽</t>
    <rPh sb="2" eb="3">
      <t>テツ</t>
    </rPh>
    <rPh sb="3" eb="5">
      <t>チョソウ</t>
    </rPh>
    <phoneticPr fontId="2"/>
  </si>
  <si>
    <t>次亜塩素酸ｿｰﾀﾞ貯槽</t>
    <rPh sb="0" eb="5">
      <t>ジアエンソサン</t>
    </rPh>
    <rPh sb="9" eb="11">
      <t>チョソウ</t>
    </rPh>
    <phoneticPr fontId="2"/>
  </si>
  <si>
    <t>硫酸貯槽</t>
    <rPh sb="0" eb="2">
      <t>リュウサン</t>
    </rPh>
    <rPh sb="2" eb="4">
      <t>チョソウ</t>
    </rPh>
    <phoneticPr fontId="2"/>
  </si>
  <si>
    <t>DO計</t>
    <rPh sb="2" eb="3">
      <t>ケイ</t>
    </rPh>
    <phoneticPr fontId="2"/>
  </si>
  <si>
    <t>反応槽（A）</t>
    <rPh sb="0" eb="3">
      <t>ハンノウソウ</t>
    </rPh>
    <phoneticPr fontId="2"/>
  </si>
  <si>
    <t>反応槽（B）</t>
    <rPh sb="0" eb="3">
      <t>ハンノウソウ</t>
    </rPh>
    <phoneticPr fontId="2"/>
  </si>
  <si>
    <t>ORP計</t>
    <rPh sb="3" eb="4">
      <t>ケイ</t>
    </rPh>
    <phoneticPr fontId="2"/>
  </si>
  <si>
    <t>撹拌機（A1）</t>
    <rPh sb="0" eb="1">
      <t>カク</t>
    </rPh>
    <rPh sb="1" eb="3">
      <t>ハンキ</t>
    </rPh>
    <phoneticPr fontId="2"/>
  </si>
  <si>
    <t>撹拌機（A2）</t>
    <rPh sb="0" eb="1">
      <t>カク</t>
    </rPh>
    <rPh sb="1" eb="3">
      <t>ハンキ</t>
    </rPh>
    <phoneticPr fontId="2"/>
  </si>
  <si>
    <t>pH計</t>
    <rPh sb="2" eb="3">
      <t>ケイ</t>
    </rPh>
    <phoneticPr fontId="2"/>
  </si>
  <si>
    <t>混和凝集槽（A）</t>
    <rPh sb="0" eb="4">
      <t>コンワギョウシュウ</t>
    </rPh>
    <rPh sb="4" eb="5">
      <t>ソウ</t>
    </rPh>
    <phoneticPr fontId="2"/>
  </si>
  <si>
    <t>混和凝集槽（B）</t>
    <rPh sb="0" eb="4">
      <t>コンワギョウシュウ</t>
    </rPh>
    <rPh sb="4" eb="5">
      <t>ソウ</t>
    </rPh>
    <phoneticPr fontId="2"/>
  </si>
  <si>
    <t>中和槽</t>
    <rPh sb="0" eb="3">
      <t>チュウワソウ</t>
    </rPh>
    <phoneticPr fontId="2"/>
  </si>
  <si>
    <t>放流水</t>
    <rPh sb="0" eb="3">
      <t>ホウリュウスイ</t>
    </rPh>
    <phoneticPr fontId="2"/>
  </si>
  <si>
    <t>酸洗浄塔</t>
    <rPh sb="0" eb="1">
      <t>サン</t>
    </rPh>
    <rPh sb="1" eb="4">
      <t>センジョウトウ</t>
    </rPh>
    <phoneticPr fontId="2"/>
  </si>
  <si>
    <t>アルカリ洗浄塔</t>
    <rPh sb="4" eb="7">
      <t>センジョウトウ</t>
    </rPh>
    <phoneticPr fontId="2"/>
  </si>
  <si>
    <t>MLSS計</t>
    <rPh sb="4" eb="5">
      <t>ケイ</t>
    </rPh>
    <phoneticPr fontId="2"/>
  </si>
  <si>
    <t>残留塩素濃度計</t>
    <rPh sb="0" eb="6">
      <t>ザンリュウエンソノウド</t>
    </rPh>
    <rPh sb="6" eb="7">
      <t>ケイ</t>
    </rPh>
    <phoneticPr fontId="2"/>
  </si>
  <si>
    <t>インバーター</t>
    <phoneticPr fontId="2"/>
  </si>
  <si>
    <t>中濃度脱臭ﾌｧﾝ用</t>
    <phoneticPr fontId="2"/>
  </si>
  <si>
    <t>特殊反応助剤定量供給器用</t>
    <phoneticPr fontId="2"/>
  </si>
  <si>
    <t>し渣ﾎｯﾊﾟ切出機</t>
    <phoneticPr fontId="2"/>
  </si>
  <si>
    <t>古紙解繊機</t>
    <phoneticPr fontId="2"/>
  </si>
  <si>
    <t>解繊古紙供給ポンプ</t>
    <phoneticPr fontId="2"/>
  </si>
  <si>
    <t>No.1混合液供給ポンプ</t>
    <phoneticPr fontId="2"/>
  </si>
  <si>
    <t>No.2混合液供給ポンプ</t>
  </si>
  <si>
    <t>汚泥濃縮機</t>
    <phoneticPr fontId="2"/>
  </si>
  <si>
    <t>凝集槽Ⅰ撹拌機</t>
    <phoneticPr fontId="2"/>
  </si>
  <si>
    <t>凝集槽Ⅱ撹拌機</t>
    <phoneticPr fontId="2"/>
  </si>
  <si>
    <t>水切りコンベヤ</t>
    <phoneticPr fontId="2"/>
  </si>
  <si>
    <t>不燃物ﾎｯﾊﾟ切出機</t>
    <phoneticPr fontId="2"/>
  </si>
  <si>
    <t>中央制御設備</t>
    <rPh sb="0" eb="2">
      <t>チュウオウ</t>
    </rPh>
    <rPh sb="2" eb="4">
      <t>セイギョ</t>
    </rPh>
    <rPh sb="4" eb="6">
      <t>セツビ</t>
    </rPh>
    <phoneticPr fontId="2"/>
  </si>
  <si>
    <t>DCS</t>
    <phoneticPr fontId="2"/>
  </si>
  <si>
    <t>OPS(ｵﾍﾟﾚｰﾀｽﾃｰｼｮﾝ)</t>
    <phoneticPr fontId="2"/>
  </si>
  <si>
    <t>RPS(ﾚﾎﾟｰﾄﾌﾟﾘﾝﾃｨﾝｸﾞｽﾃｰｼｮﾝ)</t>
    <phoneticPr fontId="2"/>
  </si>
  <si>
    <t>管理用PC(ﾉｰﾄ型)</t>
    <phoneticPr fontId="2"/>
  </si>
  <si>
    <t>管理用ﾌﾟﾘﾝﾀ(水質分析用)</t>
    <phoneticPr fontId="2"/>
  </si>
  <si>
    <t>制御・操作盤</t>
    <rPh sb="0" eb="2">
      <t>セイギョ</t>
    </rPh>
    <rPh sb="3" eb="6">
      <t>ソウサバン</t>
    </rPh>
    <phoneticPr fontId="2"/>
  </si>
  <si>
    <t>ﾌﾞﾛﾜ室操作盤</t>
    <phoneticPr fontId="2"/>
  </si>
  <si>
    <t>膜分離装置操作盤</t>
    <phoneticPr fontId="2"/>
  </si>
  <si>
    <t>活性炭吸着塔操作盤</t>
  </si>
  <si>
    <t>水槽上部室操作盤</t>
    <phoneticPr fontId="2"/>
  </si>
  <si>
    <t>薬品設備操作盤</t>
    <phoneticPr fontId="2"/>
  </si>
  <si>
    <t>古紙解繊機操作盤</t>
    <phoneticPr fontId="2"/>
  </si>
  <si>
    <t>焼却設備監視室盤</t>
    <phoneticPr fontId="2"/>
  </si>
  <si>
    <t>受入貯留設備C/C</t>
    <phoneticPr fontId="2"/>
  </si>
  <si>
    <t>主処理設備C/C</t>
    <phoneticPr fontId="2"/>
  </si>
  <si>
    <t>高度処理設備C/C用ｼｰｹﾝｻ</t>
    <phoneticPr fontId="2"/>
  </si>
  <si>
    <t>汚泥脱水処理設備PLC盤用ｼｰｹﾝｻ</t>
    <phoneticPr fontId="2"/>
  </si>
  <si>
    <t>汚泥焼却共通設備PLC盤用ｼｰｹﾝｻ</t>
    <rPh sb="2" eb="4">
      <t>ショウキャク</t>
    </rPh>
    <rPh sb="4" eb="6">
      <t>キョウツウ</t>
    </rPh>
    <rPh sb="6" eb="8">
      <t>セツビ</t>
    </rPh>
    <phoneticPr fontId="2"/>
  </si>
  <si>
    <t>脱臭設備PLC盤用ｼｰｹﾝｻ</t>
    <phoneticPr fontId="2"/>
  </si>
  <si>
    <t>非常用設備PLC盤用ｼｰｹﾝｻ</t>
    <phoneticPr fontId="2"/>
  </si>
  <si>
    <t>汚泥焼却1号炉設備PLC盤用ｼｰｹﾝｻ</t>
    <phoneticPr fontId="2"/>
  </si>
  <si>
    <t>汚泥焼却2号炉設備PLC盤用ｼｰｹﾝｻ</t>
  </si>
  <si>
    <t>補助制御盤用ｼｰｹﾝｻ</t>
    <phoneticPr fontId="2"/>
  </si>
  <si>
    <t>ﾌﾞﾛﾜ室操作盤用ｼｰｹﾝｻ</t>
    <phoneticPr fontId="2"/>
  </si>
  <si>
    <t>水槽上部操作盤用ｼｰｹﾝｻ</t>
    <phoneticPr fontId="2"/>
  </si>
  <si>
    <t>膜分離装置操作盤用ｼｰｹﾝｻ</t>
    <phoneticPr fontId="2"/>
  </si>
  <si>
    <t>活性炭吸着塔操作盤用ｼｰｹﾝｻ</t>
    <phoneticPr fontId="2"/>
  </si>
  <si>
    <t>薬品設備操作盤用ｼｰｹﾝｻ</t>
    <phoneticPr fontId="2"/>
  </si>
  <si>
    <t>焼却設備監視盤用ｼｰｹﾝｻ</t>
    <phoneticPr fontId="2"/>
  </si>
  <si>
    <t>前処理脱水機操作盤用ｼｰｹﾝｻ</t>
    <phoneticPr fontId="2"/>
  </si>
  <si>
    <t>膜洗浄操作盤用ｼｰｹﾝｻ</t>
    <phoneticPr fontId="2"/>
  </si>
  <si>
    <t>高分子凝集剤操作盤用ｼｰｹﾝｻ</t>
    <phoneticPr fontId="2"/>
  </si>
  <si>
    <t>沈砂洗浄操作盤</t>
    <phoneticPr fontId="2"/>
  </si>
  <si>
    <t>屋上操作盤</t>
    <phoneticPr fontId="2"/>
  </si>
  <si>
    <t>ﾛｰﾘｰ警報盤1</t>
    <phoneticPr fontId="2"/>
  </si>
  <si>
    <t>ﾛｰﾘｰ警報盤2</t>
  </si>
  <si>
    <t>休憩室警報盤</t>
    <phoneticPr fontId="2"/>
  </si>
  <si>
    <t>受入点検室警報盤</t>
    <phoneticPr fontId="2"/>
  </si>
  <si>
    <t>水張用警報盤</t>
    <phoneticPr fontId="2"/>
  </si>
  <si>
    <t>中継盤①用ｼｰｹﾝｻ</t>
    <phoneticPr fontId="2"/>
  </si>
  <si>
    <t>中継盤②用ｼｰｹﾝｻ</t>
    <phoneticPr fontId="2"/>
  </si>
  <si>
    <t>中継盤③用ｼｰｹﾝｻ</t>
    <phoneticPr fontId="2"/>
  </si>
  <si>
    <t>電気設備</t>
    <rPh sb="0" eb="4">
      <t>デンキセツビ</t>
    </rPh>
    <phoneticPr fontId="2"/>
  </si>
  <si>
    <t>ｺﾝﾃﾞﾝｻ盤</t>
    <phoneticPr fontId="2"/>
  </si>
  <si>
    <t>高圧引込盤</t>
  </si>
  <si>
    <t>高圧受電盤</t>
    <rPh sb="2" eb="5">
      <t>ジュデンバン</t>
    </rPh>
    <phoneticPr fontId="2"/>
  </si>
  <si>
    <t>高圧配電盤</t>
    <phoneticPr fontId="2"/>
  </si>
  <si>
    <t>進相ｺﾝﾃﾞﾝｻ盤</t>
    <phoneticPr fontId="2"/>
  </si>
  <si>
    <t>動力変圧器盤</t>
    <phoneticPr fontId="2"/>
  </si>
  <si>
    <t>動力主幹盤</t>
    <phoneticPr fontId="2"/>
  </si>
  <si>
    <t>非常用動力切替盤</t>
    <phoneticPr fontId="2"/>
  </si>
  <si>
    <t>非常用変圧器盤</t>
    <phoneticPr fontId="2"/>
  </si>
  <si>
    <t>非常用動力主幹盤</t>
  </si>
  <si>
    <t>照明変圧器盤</t>
    <phoneticPr fontId="2"/>
  </si>
  <si>
    <t>照明動力主幹盤</t>
    <phoneticPr fontId="2"/>
  </si>
  <si>
    <t>無停電電源装置</t>
    <phoneticPr fontId="2"/>
  </si>
  <si>
    <t>建築設備</t>
    <phoneticPr fontId="2"/>
  </si>
  <si>
    <t>空気調和・換気設備</t>
    <rPh sb="0" eb="2">
      <t>クウキ</t>
    </rPh>
    <rPh sb="2" eb="4">
      <t>チョウワ</t>
    </rPh>
    <rPh sb="5" eb="9">
      <t>カンキセツビ</t>
    </rPh>
    <phoneticPr fontId="2"/>
  </si>
  <si>
    <t>空気調和設備</t>
    <phoneticPr fontId="2"/>
  </si>
  <si>
    <t>換気設備</t>
    <rPh sb="0" eb="4">
      <t>カンキセツビ</t>
    </rPh>
    <phoneticPr fontId="2"/>
  </si>
  <si>
    <t>衛生設備</t>
    <rPh sb="0" eb="4">
      <t>エイセイセツビ</t>
    </rPh>
    <phoneticPr fontId="2"/>
  </si>
  <si>
    <t>給排水設備</t>
    <rPh sb="0" eb="5">
      <t>キュウハイスイセツビ</t>
    </rPh>
    <phoneticPr fontId="2"/>
  </si>
  <si>
    <t>水質分析器具</t>
    <rPh sb="0" eb="4">
      <t>スイシツブンセキ</t>
    </rPh>
    <rPh sb="4" eb="6">
      <t>キグ</t>
    </rPh>
    <phoneticPr fontId="2"/>
  </si>
  <si>
    <t>その他衛生設備</t>
    <rPh sb="2" eb="3">
      <t>ホカ</t>
    </rPh>
    <rPh sb="3" eb="5">
      <t>エイセイ</t>
    </rPh>
    <rPh sb="5" eb="7">
      <t>セツビ</t>
    </rPh>
    <phoneticPr fontId="2"/>
  </si>
  <si>
    <t>エレベータ</t>
    <phoneticPr fontId="2"/>
  </si>
  <si>
    <t>自動ドア</t>
    <rPh sb="0" eb="2">
      <t>ジドウ</t>
    </rPh>
    <phoneticPr fontId="2"/>
  </si>
  <si>
    <t>動力制御盤</t>
    <rPh sb="0" eb="5">
      <t>ドウリョクセイギョバン</t>
    </rPh>
    <phoneticPr fontId="2"/>
  </si>
  <si>
    <t>電灯分電盤</t>
    <rPh sb="0" eb="5">
      <t>デントウブンデンバン</t>
    </rPh>
    <phoneticPr fontId="2"/>
  </si>
  <si>
    <t>ITVカメラ</t>
    <phoneticPr fontId="2"/>
  </si>
  <si>
    <t>水槽設備</t>
    <rPh sb="0" eb="2">
      <t>スイソウ</t>
    </rPh>
    <rPh sb="2" eb="4">
      <t>セツビ</t>
    </rPh>
    <phoneticPr fontId="2"/>
  </si>
  <si>
    <t>沈砂槽</t>
    <phoneticPr fontId="2"/>
  </si>
  <si>
    <t>受入槽</t>
    <rPh sb="0" eb="3">
      <t>ウケイレソウ</t>
    </rPh>
    <phoneticPr fontId="2"/>
  </si>
  <si>
    <t>中継槽</t>
    <rPh sb="0" eb="3">
      <t>チュウケイソウ</t>
    </rPh>
    <phoneticPr fontId="2"/>
  </si>
  <si>
    <t>貯留槽</t>
    <rPh sb="0" eb="3">
      <t>チョリュウソウ</t>
    </rPh>
    <phoneticPr fontId="2"/>
  </si>
  <si>
    <t>予備貯留槽（1）</t>
    <rPh sb="0" eb="5">
      <t>ヨビチョリュウソウ</t>
    </rPh>
    <phoneticPr fontId="2"/>
  </si>
  <si>
    <t>予備貯留槽（2）</t>
    <rPh sb="0" eb="5">
      <t>ヨビチョリュウソウ</t>
    </rPh>
    <phoneticPr fontId="2"/>
  </si>
  <si>
    <t>汚泥貯留槽(1)</t>
    <rPh sb="0" eb="5">
      <t>オデイチョリュウソウ</t>
    </rPh>
    <phoneticPr fontId="2"/>
  </si>
  <si>
    <t>汚泥貯留槽(2)</t>
    <rPh sb="0" eb="5">
      <t>オデイチョリュウソウ</t>
    </rPh>
    <phoneticPr fontId="2"/>
  </si>
  <si>
    <t>分離液槽</t>
    <rPh sb="0" eb="3">
      <t>ブンリエキ</t>
    </rPh>
    <rPh sb="3" eb="4">
      <t>ソウ</t>
    </rPh>
    <phoneticPr fontId="2"/>
  </si>
  <si>
    <t>雑排水槽</t>
    <rPh sb="0" eb="4">
      <t>ザツハイスイソウ</t>
    </rPh>
    <phoneticPr fontId="2"/>
  </si>
  <si>
    <t>反応槽（A)</t>
    <rPh sb="0" eb="3">
      <t>ハンノウソウ</t>
    </rPh>
    <phoneticPr fontId="2"/>
  </si>
  <si>
    <t>反応槽（B)</t>
    <rPh sb="0" eb="3">
      <t>ハンノウソウ</t>
    </rPh>
    <phoneticPr fontId="2"/>
  </si>
  <si>
    <t>原水槽（A）</t>
    <rPh sb="0" eb="2">
      <t>ゲンスイ</t>
    </rPh>
    <rPh sb="2" eb="3">
      <t>ソウ</t>
    </rPh>
    <phoneticPr fontId="2"/>
  </si>
  <si>
    <t>撹拌槽（A)</t>
    <rPh sb="0" eb="1">
      <t>カク</t>
    </rPh>
    <rPh sb="2" eb="3">
      <t>ソウ</t>
    </rPh>
    <phoneticPr fontId="2"/>
  </si>
  <si>
    <t>撹拌槽（B)</t>
    <rPh sb="0" eb="1">
      <t>カク</t>
    </rPh>
    <rPh sb="2" eb="3">
      <t>ソウ</t>
    </rPh>
    <phoneticPr fontId="2"/>
  </si>
  <si>
    <t>原水槽（B）</t>
    <rPh sb="0" eb="2">
      <t>ゲンスイ</t>
    </rPh>
    <rPh sb="2" eb="3">
      <t>ソウ</t>
    </rPh>
    <phoneticPr fontId="2"/>
  </si>
  <si>
    <t>混和凝集槽(1)(2)</t>
    <phoneticPr fontId="2"/>
  </si>
  <si>
    <t>接触槽</t>
    <rPh sb="0" eb="3">
      <t>セッショクソウ</t>
    </rPh>
    <phoneticPr fontId="2"/>
  </si>
  <si>
    <t>放流水槽</t>
    <rPh sb="0" eb="3">
      <t>ホウリュウスイ</t>
    </rPh>
    <rPh sb="3" eb="4">
      <t>ソウ</t>
    </rPh>
    <phoneticPr fontId="2"/>
  </si>
  <si>
    <t>凝集分離原水槽</t>
    <rPh sb="0" eb="2">
      <t>ギョウシュウ</t>
    </rPh>
    <rPh sb="2" eb="7">
      <t>ブンリゲンスイソウ</t>
    </rPh>
    <phoneticPr fontId="2"/>
  </si>
  <si>
    <t>活性炭原水槽</t>
    <rPh sb="3" eb="6">
      <t>ゲンスイソウ</t>
    </rPh>
    <phoneticPr fontId="2"/>
  </si>
  <si>
    <t>活性炭処理水槽</t>
    <phoneticPr fontId="2"/>
  </si>
  <si>
    <t>受水槽
（プラント水）</t>
    <rPh sb="0" eb="3">
      <t>ジュスイソウ</t>
    </rPh>
    <rPh sb="9" eb="10">
      <t>スイ</t>
    </rPh>
    <phoneticPr fontId="2"/>
  </si>
  <si>
    <t>浄化槽張水用水槽</t>
    <rPh sb="0" eb="3">
      <t>ジョウカソウ</t>
    </rPh>
    <rPh sb="3" eb="4">
      <t>バリ</t>
    </rPh>
    <rPh sb="4" eb="6">
      <t>ミズヨウ</t>
    </rPh>
    <rPh sb="6" eb="8">
      <t>スイソウ</t>
    </rPh>
    <phoneticPr fontId="2"/>
  </si>
  <si>
    <t>受水槽
（上下水）</t>
    <rPh sb="0" eb="3">
      <t>ジュスイソウ</t>
    </rPh>
    <rPh sb="5" eb="7">
      <t>ジョウゲ</t>
    </rPh>
    <rPh sb="7" eb="8">
      <t>スイ</t>
    </rPh>
    <phoneticPr fontId="2"/>
  </si>
  <si>
    <t>汚水槽
（管理塔）</t>
    <rPh sb="0" eb="3">
      <t>オスイソウ</t>
    </rPh>
    <rPh sb="5" eb="7">
      <t>カンリ</t>
    </rPh>
    <rPh sb="7" eb="8">
      <t>トウ</t>
    </rPh>
    <phoneticPr fontId="2"/>
  </si>
  <si>
    <t>汚水槽
（車庫塔）</t>
    <rPh sb="0" eb="3">
      <t>オスイソウ</t>
    </rPh>
    <rPh sb="5" eb="7">
      <t>シャコ</t>
    </rPh>
    <rPh sb="7" eb="8">
      <t>トウ</t>
    </rPh>
    <phoneticPr fontId="2"/>
  </si>
  <si>
    <t>点検</t>
    <rPh sb="0" eb="2">
      <t>テンケン</t>
    </rPh>
    <phoneticPr fontId="2"/>
  </si>
  <si>
    <t>補修・更新</t>
    <rPh sb="0" eb="2">
      <t>ホシュウ</t>
    </rPh>
    <rPh sb="3" eb="5">
      <t>コウシン</t>
    </rPh>
    <phoneticPr fontId="2"/>
  </si>
  <si>
    <t>負荷試験</t>
    <rPh sb="0" eb="2">
      <t>フカ</t>
    </rPh>
    <rPh sb="2" eb="4">
      <t>シケン</t>
    </rPh>
    <phoneticPr fontId="2"/>
  </si>
  <si>
    <t>点検・補修</t>
    <rPh sb="0" eb="2">
      <t>テンケン</t>
    </rPh>
    <rPh sb="3" eb="5">
      <t>ホシュウ</t>
    </rPh>
    <phoneticPr fontId="2"/>
  </si>
  <si>
    <t>凝集膜循環ﾎﾟﾝﾌﾟ（渦巻）</t>
    <phoneticPr fontId="2"/>
  </si>
  <si>
    <t>更新A-3.B-3</t>
    <rPh sb="0" eb="2">
      <t>コウシン</t>
    </rPh>
    <phoneticPr fontId="2"/>
  </si>
  <si>
    <t>更新A-2.B-2</t>
    <rPh sb="0" eb="2">
      <t>コウシン</t>
    </rPh>
    <phoneticPr fontId="2"/>
  </si>
  <si>
    <t>更新A-1.B-1</t>
    <rPh sb="0" eb="2">
      <t>コウシン</t>
    </rPh>
    <phoneticPr fontId="2"/>
  </si>
  <si>
    <t>点検整備A-1.B-1</t>
    <rPh sb="0" eb="4">
      <t>テンケンセイビ</t>
    </rPh>
    <phoneticPr fontId="2"/>
  </si>
  <si>
    <t>点検整備A-2.B-2</t>
    <rPh sb="0" eb="4">
      <t>テンケンセイビ</t>
    </rPh>
    <phoneticPr fontId="2"/>
  </si>
  <si>
    <t>反応槽引抜ﾎﾟﾝﾌﾟ（一軸ねじ）</t>
    <phoneticPr fontId="2"/>
  </si>
  <si>
    <t>冷却水循環ポンプ（渦巻）</t>
    <rPh sb="0" eb="2">
      <t>レイキャク</t>
    </rPh>
    <rPh sb="2" eb="3">
      <t>スイ</t>
    </rPh>
    <rPh sb="3" eb="5">
      <t>ジュンカン</t>
    </rPh>
    <rPh sb="9" eb="11">
      <t>ウズマキ</t>
    </rPh>
    <phoneticPr fontId="2"/>
  </si>
  <si>
    <t>反応槽冷却塔</t>
    <rPh sb="0" eb="3">
      <t>ハンノウソウ</t>
    </rPh>
    <rPh sb="3" eb="5">
      <t>レイキャク</t>
    </rPh>
    <rPh sb="5" eb="6">
      <t>トウ</t>
    </rPh>
    <phoneticPr fontId="2"/>
  </si>
  <si>
    <t>ロータリーアトマイザ（10台）</t>
    <rPh sb="13" eb="14">
      <t>ダイ</t>
    </rPh>
    <phoneticPr fontId="2"/>
  </si>
  <si>
    <t>空気洗浄装置（ドラムスクリーン用）</t>
    <rPh sb="0" eb="2">
      <t>クウキ</t>
    </rPh>
    <rPh sb="2" eb="4">
      <t>センジョウ</t>
    </rPh>
    <rPh sb="4" eb="6">
      <t>ソウチ</t>
    </rPh>
    <rPh sb="15" eb="16">
      <t>ヨウ</t>
    </rPh>
    <phoneticPr fontId="2"/>
  </si>
  <si>
    <t>点検整備</t>
    <rPh sb="0" eb="2">
      <t>テンケン</t>
    </rPh>
    <rPh sb="2" eb="4">
      <t>セイビ</t>
    </rPh>
    <phoneticPr fontId="2"/>
  </si>
  <si>
    <t>予備貯留槽用ｽｶﾑ破砕ﾎﾟﾝﾌﾟ(LKWR-150Y)</t>
    <phoneticPr fontId="2"/>
  </si>
  <si>
    <t>予備貯留槽移送ﾎﾟﾝﾌﾟ(LKSR-80Y)</t>
    <phoneticPr fontId="2"/>
  </si>
  <si>
    <t>貯留槽用ｽｶﾑ破砕ﾎﾟﾝﾌﾟ(LKWR-150Y)</t>
    <phoneticPr fontId="2"/>
  </si>
  <si>
    <t>真空ブロワ</t>
    <rPh sb="0" eb="2">
      <t>シンクウ</t>
    </rPh>
    <phoneticPr fontId="2"/>
  </si>
  <si>
    <t>非常用発電設備</t>
    <rPh sb="0" eb="3">
      <t>ヒジョウヨウ</t>
    </rPh>
    <rPh sb="3" eb="5">
      <t>ハツデン</t>
    </rPh>
    <rPh sb="5" eb="7">
      <t>セツビ</t>
    </rPh>
    <phoneticPr fontId="2"/>
  </si>
  <si>
    <t>その他廃棄物の取扱</t>
    <rPh sb="2" eb="3">
      <t>タ</t>
    </rPh>
    <rPh sb="3" eb="6">
      <t>ハイキブツ</t>
    </rPh>
    <rPh sb="7" eb="9">
      <t>トリアツカイ</t>
    </rPh>
    <phoneticPr fontId="1"/>
  </si>
  <si>
    <t>簡易修理、消耗品等</t>
    <rPh sb="0" eb="2">
      <t>カンイ</t>
    </rPh>
    <rPh sb="2" eb="4">
      <t>シュウリ</t>
    </rPh>
    <rPh sb="5" eb="7">
      <t>ショウモウ</t>
    </rPh>
    <rPh sb="7" eb="8">
      <t>ヒン</t>
    </rPh>
    <rPh sb="8" eb="9">
      <t>トウ</t>
    </rPh>
    <phoneticPr fontId="1"/>
  </si>
  <si>
    <t>分析用測定機器</t>
    <rPh sb="0" eb="3">
      <t>ブンセキヨウ</t>
    </rPh>
    <rPh sb="3" eb="5">
      <t>ソクテイ</t>
    </rPh>
    <rPh sb="5" eb="7">
      <t>キキ</t>
    </rPh>
    <phoneticPr fontId="1"/>
  </si>
  <si>
    <t>一式</t>
    <rPh sb="0" eb="2">
      <t>イッシキ</t>
    </rPh>
    <phoneticPr fontId="1"/>
  </si>
  <si>
    <t>運転員</t>
    <rPh sb="0" eb="3">
      <t>ウンテンイン</t>
    </rPh>
    <phoneticPr fontId="2"/>
  </si>
  <si>
    <t>事務員</t>
    <rPh sb="0" eb="3">
      <t>ジムイン</t>
    </rPh>
    <phoneticPr fontId="2"/>
  </si>
  <si>
    <t>班長（土曜開場）</t>
    <rPh sb="0" eb="2">
      <t>ハンチョウ</t>
    </rPh>
    <rPh sb="3" eb="5">
      <t>ドヨウ</t>
    </rPh>
    <rPh sb="5" eb="7">
      <t>カイジョウ</t>
    </rPh>
    <phoneticPr fontId="2"/>
  </si>
  <si>
    <t>運転員（土曜開場）</t>
    <rPh sb="0" eb="3">
      <t>ウンテンイン</t>
    </rPh>
    <rPh sb="4" eb="6">
      <t>ドヨウ</t>
    </rPh>
    <rPh sb="6" eb="8">
      <t>カイジョウ</t>
    </rPh>
    <phoneticPr fontId="2"/>
  </si>
  <si>
    <t>産業廃棄物処分費
（委託終了時）</t>
    <rPh sb="0" eb="2">
      <t>サンギョウ</t>
    </rPh>
    <rPh sb="2" eb="5">
      <t>ハイキブツ</t>
    </rPh>
    <rPh sb="5" eb="7">
      <t>ショブン</t>
    </rPh>
    <rPh sb="7" eb="8">
      <t>ヒ</t>
    </rPh>
    <rPh sb="10" eb="12">
      <t>イタク</t>
    </rPh>
    <rPh sb="12" eb="15">
      <t>シュウリョウジ</t>
    </rPh>
    <phoneticPr fontId="1"/>
  </si>
  <si>
    <t>性状分析
（自主分析）</t>
    <rPh sb="0" eb="2">
      <t>セイジョウ</t>
    </rPh>
    <rPh sb="2" eb="4">
      <t>ブンセキ</t>
    </rPh>
    <rPh sb="6" eb="8">
      <t>ジシュ</t>
    </rPh>
    <rPh sb="8" eb="10">
      <t>ブンセキ</t>
    </rPh>
    <phoneticPr fontId="1"/>
  </si>
  <si>
    <r>
      <t xml:space="preserve">情報管理業務
</t>
    </r>
    <r>
      <rPr>
        <sz val="6"/>
        <rFont val="ＭＳ 明朝"/>
        <family val="1"/>
        <charset val="128"/>
      </rPr>
      <t>（消耗品、破損購入費）</t>
    </r>
    <rPh sb="0" eb="2">
      <t>ジョウホウ</t>
    </rPh>
    <rPh sb="2" eb="4">
      <t>カンリ</t>
    </rPh>
    <rPh sb="4" eb="6">
      <t>ギョウム</t>
    </rPh>
    <rPh sb="8" eb="10">
      <t>ショウモウ</t>
    </rPh>
    <rPh sb="10" eb="11">
      <t>ヒン</t>
    </rPh>
    <rPh sb="12" eb="14">
      <t>ハソン</t>
    </rPh>
    <rPh sb="14" eb="17">
      <t>コウニュウヒ</t>
    </rPh>
    <phoneticPr fontId="1"/>
  </si>
  <si>
    <r>
      <t>自主分析用機器費</t>
    </r>
    <r>
      <rPr>
        <sz val="6"/>
        <rFont val="ＭＳ 明朝"/>
        <family val="1"/>
        <charset val="128"/>
      </rPr>
      <t>(経年劣化予想交換機器）</t>
    </r>
    <rPh sb="0" eb="2">
      <t>ジシュ</t>
    </rPh>
    <rPh sb="2" eb="4">
      <t>ブンセキ</t>
    </rPh>
    <rPh sb="4" eb="5">
      <t>ヨウ</t>
    </rPh>
    <rPh sb="5" eb="7">
      <t>キキ</t>
    </rPh>
    <rPh sb="7" eb="8">
      <t>ヒ</t>
    </rPh>
    <rPh sb="9" eb="11">
      <t>ケイネン</t>
    </rPh>
    <rPh sb="11" eb="13">
      <t>レッカ</t>
    </rPh>
    <rPh sb="13" eb="15">
      <t>ヨソウ</t>
    </rPh>
    <rPh sb="15" eb="17">
      <t>コウカン</t>
    </rPh>
    <rPh sb="17" eb="19">
      <t>キキ</t>
    </rPh>
    <phoneticPr fontId="1"/>
  </si>
  <si>
    <t>投入ﾎﾟﾝﾌﾟ
（一軸ネジ）</t>
    <phoneticPr fontId="2"/>
  </si>
  <si>
    <t>し渣移送コンベヤNo.1</t>
    <rPh sb="1" eb="2">
      <t>サ</t>
    </rPh>
    <rPh sb="2" eb="4">
      <t>イソウ</t>
    </rPh>
    <phoneticPr fontId="2"/>
  </si>
  <si>
    <t>し渣移送コンベヤNo.2</t>
    <rPh sb="1" eb="2">
      <t>サ</t>
    </rPh>
    <rPh sb="2" eb="4">
      <t>イソウ</t>
    </rPh>
    <phoneticPr fontId="2"/>
  </si>
  <si>
    <t>更新No.1.2.3</t>
    <rPh sb="0" eb="2">
      <t>コウシン</t>
    </rPh>
    <phoneticPr fontId="2"/>
  </si>
  <si>
    <t>点検整備No.1.2.3</t>
    <rPh sb="0" eb="4">
      <t>テンケンセイビ</t>
    </rPh>
    <phoneticPr fontId="2"/>
  </si>
  <si>
    <t>点検整備No.1</t>
    <rPh sb="0" eb="2">
      <t>テンケン</t>
    </rPh>
    <rPh sb="2" eb="4">
      <t>セイビ</t>
    </rPh>
    <phoneticPr fontId="2"/>
  </si>
  <si>
    <t>点検整備No.2</t>
    <rPh sb="0" eb="2">
      <t>テンケン</t>
    </rPh>
    <rPh sb="2" eb="4">
      <t>セイビ</t>
    </rPh>
    <phoneticPr fontId="2"/>
  </si>
  <si>
    <t>点検整備No.3</t>
    <rPh sb="0" eb="2">
      <t>テンケン</t>
    </rPh>
    <rPh sb="2" eb="4">
      <t>セイビ</t>
    </rPh>
    <phoneticPr fontId="2"/>
  </si>
  <si>
    <t>点検整備No.1.2</t>
    <rPh sb="0" eb="2">
      <t>テンケン</t>
    </rPh>
    <rPh sb="2" eb="4">
      <t>セイビ</t>
    </rPh>
    <phoneticPr fontId="2"/>
  </si>
  <si>
    <t>点検整備No.1.2</t>
    <rPh sb="0" eb="4">
      <t>テンケンセイビ</t>
    </rPh>
    <phoneticPr fontId="2"/>
  </si>
  <si>
    <t>点検整備No.1</t>
    <rPh sb="0" eb="4">
      <t>テンケンセイビ</t>
    </rPh>
    <phoneticPr fontId="2"/>
  </si>
  <si>
    <t>点検整備No.2</t>
    <rPh sb="0" eb="4">
      <t>テンケンセイビ</t>
    </rPh>
    <phoneticPr fontId="2"/>
  </si>
  <si>
    <t>点検整備No.3</t>
    <rPh sb="0" eb="4">
      <t>テンケンセイビ</t>
    </rPh>
    <phoneticPr fontId="2"/>
  </si>
  <si>
    <t>更新No.1.2</t>
    <rPh sb="0" eb="2">
      <t>コウシン</t>
    </rPh>
    <phoneticPr fontId="2"/>
  </si>
  <si>
    <t>更新No.2</t>
    <rPh sb="0" eb="2">
      <t>コウシン</t>
    </rPh>
    <phoneticPr fontId="2"/>
  </si>
  <si>
    <t>更新No.1.3</t>
    <rPh sb="0" eb="2">
      <t>コウシン</t>
    </rPh>
    <phoneticPr fontId="2"/>
  </si>
  <si>
    <t>更新No.1</t>
    <rPh sb="0" eb="2">
      <t>コウシン</t>
    </rPh>
    <phoneticPr fontId="2"/>
  </si>
  <si>
    <t>更新No.3</t>
    <rPh sb="0" eb="2">
      <t>コウシン</t>
    </rPh>
    <phoneticPr fontId="2"/>
  </si>
  <si>
    <t>補修・更新No.2</t>
    <rPh sb="0" eb="2">
      <t>ホシュウ</t>
    </rPh>
    <rPh sb="3" eb="5">
      <t>コウシン</t>
    </rPh>
    <phoneticPr fontId="2"/>
  </si>
  <si>
    <t>補修・更新No.3</t>
    <rPh sb="0" eb="2">
      <t>ホシュウ</t>
    </rPh>
    <rPh sb="3" eb="5">
      <t>コウシン</t>
    </rPh>
    <phoneticPr fontId="2"/>
  </si>
  <si>
    <t>補修・更新No.1</t>
    <rPh sb="0" eb="2">
      <t>ホシュウ</t>
    </rPh>
    <rPh sb="3" eb="5">
      <t>コウシン</t>
    </rPh>
    <phoneticPr fontId="2"/>
  </si>
  <si>
    <t>No.1ﾄﾞﾗﾑｽｸﾘｰﾝ流入流量</t>
    <rPh sb="13" eb="15">
      <t>リュウニュウ</t>
    </rPh>
    <rPh sb="15" eb="17">
      <t>リュウリョウ</t>
    </rPh>
    <phoneticPr fontId="60"/>
  </si>
  <si>
    <t>No.2ﾄﾞﾗﾑｽｸﾘｰﾝ流入流量</t>
    <rPh sb="13" eb="15">
      <t>リュウニュウ</t>
    </rPh>
    <rPh sb="15" eb="17">
      <t>リュウリョウ</t>
    </rPh>
    <phoneticPr fontId="60"/>
  </si>
  <si>
    <t>No.1繊維･細砂除去装置流量</t>
    <rPh sb="4" eb="6">
      <t>センイ</t>
    </rPh>
    <rPh sb="7" eb="8">
      <t>サイ</t>
    </rPh>
    <rPh sb="8" eb="9">
      <t>サ</t>
    </rPh>
    <rPh sb="9" eb="11">
      <t>ジョキョ</t>
    </rPh>
    <rPh sb="11" eb="13">
      <t>ソウチ</t>
    </rPh>
    <rPh sb="13" eb="15">
      <t>リュウリョウ</t>
    </rPh>
    <phoneticPr fontId="60"/>
  </si>
  <si>
    <t>No.2繊維･細砂除去装置流量</t>
    <rPh sb="4" eb="6">
      <t>センイ</t>
    </rPh>
    <rPh sb="7" eb="8">
      <t>サイ</t>
    </rPh>
    <rPh sb="8" eb="9">
      <t>サ</t>
    </rPh>
    <rPh sb="9" eb="11">
      <t>ジョキョ</t>
    </rPh>
    <rPh sb="11" eb="13">
      <t>ソウチ</t>
    </rPh>
    <rPh sb="13" eb="15">
      <t>リュウリョウ</t>
    </rPh>
    <phoneticPr fontId="60"/>
  </si>
  <si>
    <t>A系No.1膜分離装置流入量</t>
    <rPh sb="1" eb="2">
      <t>ケイ</t>
    </rPh>
    <rPh sb="6" eb="7">
      <t>マク</t>
    </rPh>
    <rPh sb="7" eb="9">
      <t>ブンリ</t>
    </rPh>
    <rPh sb="9" eb="11">
      <t>ソウ_x0000_</t>
    </rPh>
    <rPh sb="11" eb="13">
      <t>_x0002__x0001__x0002__x0006__x0001__x0004_</t>
    </rPh>
    <rPh sb="13" eb="14">
      <t/>
    </rPh>
    <phoneticPr fontId="60"/>
  </si>
  <si>
    <t>A系No.2膜分離装置流入量</t>
    <rPh sb="1" eb="2">
      <t>ケイ</t>
    </rPh>
    <rPh sb="6" eb="7">
      <t>マク</t>
    </rPh>
    <rPh sb="7" eb="9">
      <t>ブンリ</t>
    </rPh>
    <rPh sb="9" eb="11">
      <t>ソウ_x0000_</t>
    </rPh>
    <rPh sb="11" eb="13">
      <t>_x0002__x0001__x0002__x0006__x0001__x0004_</t>
    </rPh>
    <rPh sb="13" eb="14">
      <t/>
    </rPh>
    <phoneticPr fontId="60"/>
  </si>
  <si>
    <t>A系No.3膜分離装置流入量</t>
    <rPh sb="1" eb="2">
      <t>ケイ</t>
    </rPh>
    <rPh sb="6" eb="7">
      <t>マク</t>
    </rPh>
    <rPh sb="7" eb="9">
      <t>ブンリ</t>
    </rPh>
    <rPh sb="9" eb="11">
      <t>ソウ_x0000_</t>
    </rPh>
    <rPh sb="11" eb="13">
      <t>_x0002__x0001__x0002__x0006__x0001__x0004_</t>
    </rPh>
    <rPh sb="13" eb="14">
      <t/>
    </rPh>
    <phoneticPr fontId="60"/>
  </si>
  <si>
    <t>B系No.1膜分離装置流入量</t>
    <rPh sb="1" eb="2">
      <t>ケイ</t>
    </rPh>
    <rPh sb="6" eb="7">
      <t>マク</t>
    </rPh>
    <rPh sb="7" eb="9">
      <t>ブンリ</t>
    </rPh>
    <rPh sb="9" eb="11">
      <t>ソウチ</t>
    </rPh>
    <rPh sb="11" eb="13">
      <t>リュウニュウ</t>
    </rPh>
    <rPh sb="13" eb="14">
      <t>リョウ</t>
    </rPh>
    <phoneticPr fontId="60"/>
  </si>
  <si>
    <t>B系No.2膜分離装置流入量</t>
    <rPh sb="1" eb="2">
      <t>ケイ</t>
    </rPh>
    <rPh sb="6" eb="7">
      <t>マク</t>
    </rPh>
    <rPh sb="7" eb="9">
      <t>ブンリ</t>
    </rPh>
    <rPh sb="9" eb="11">
      <t>ソウチ</t>
    </rPh>
    <rPh sb="11" eb="13">
      <t>リュウニュウ</t>
    </rPh>
    <rPh sb="13" eb="14">
      <t>リョウ</t>
    </rPh>
    <phoneticPr fontId="60"/>
  </si>
  <si>
    <t>B系No.3膜分離装置流入量</t>
    <rPh sb="1" eb="2">
      <t>ケイ</t>
    </rPh>
    <rPh sb="6" eb="7">
      <t>マク</t>
    </rPh>
    <rPh sb="7" eb="9">
      <t>ブンリ</t>
    </rPh>
    <rPh sb="9" eb="11">
      <t>ソウチ</t>
    </rPh>
    <rPh sb="11" eb="13">
      <t>リュウニュウ</t>
    </rPh>
    <rPh sb="13" eb="14">
      <t>リョウ</t>
    </rPh>
    <phoneticPr fontId="60"/>
  </si>
  <si>
    <t>A系No.1膜分離装置透過流量</t>
    <rPh sb="1" eb="2">
      <t>ケイ</t>
    </rPh>
    <rPh sb="6" eb="7">
      <t>マク</t>
    </rPh>
    <rPh sb="7" eb="9">
      <t>ブンリ</t>
    </rPh>
    <rPh sb="9" eb="11">
      <t>ソウチ</t>
    </rPh>
    <rPh sb="11" eb="13">
      <t>トウカ</t>
    </rPh>
    <rPh sb="13" eb="15">
      <t>リュウリョウ</t>
    </rPh>
    <phoneticPr fontId="60"/>
  </si>
  <si>
    <t>A系No.2膜分離装置透過流量</t>
    <rPh sb="1" eb="2">
      <t>ケイ</t>
    </rPh>
    <rPh sb="6" eb="7">
      <t>マク</t>
    </rPh>
    <rPh sb="7" eb="9">
      <t>ブンリ</t>
    </rPh>
    <rPh sb="9" eb="11">
      <t>ソウチ</t>
    </rPh>
    <rPh sb="11" eb="13">
      <t>トウカ</t>
    </rPh>
    <rPh sb="13" eb="15">
      <t>リュウリョウ</t>
    </rPh>
    <phoneticPr fontId="60"/>
  </si>
  <si>
    <t>A系No.3膜分離装置透過流量</t>
    <rPh sb="1" eb="2">
      <t>ケイ</t>
    </rPh>
    <rPh sb="6" eb="7">
      <t>マク</t>
    </rPh>
    <rPh sb="7" eb="9">
      <t>ブンリ</t>
    </rPh>
    <rPh sb="9" eb="11">
      <t>ソウチ</t>
    </rPh>
    <rPh sb="11" eb="13">
      <t>トウカ</t>
    </rPh>
    <rPh sb="13" eb="15">
      <t>リュウリョウ</t>
    </rPh>
    <phoneticPr fontId="60"/>
  </si>
  <si>
    <t>B系No.1膜分離装置透過流量</t>
    <rPh sb="1" eb="2">
      <t>ケイ</t>
    </rPh>
    <rPh sb="6" eb="7">
      <t>マク</t>
    </rPh>
    <rPh sb="7" eb="9">
      <t>ブンリ</t>
    </rPh>
    <rPh sb="9" eb="11">
      <t>ソウチ</t>
    </rPh>
    <rPh sb="11" eb="13">
      <t>トウカ</t>
    </rPh>
    <rPh sb="13" eb="15">
      <t>リュウリョウ</t>
    </rPh>
    <phoneticPr fontId="60"/>
  </si>
  <si>
    <t>B系No.2膜分離装置透過流量</t>
    <rPh sb="1" eb="2">
      <t>ケイ</t>
    </rPh>
    <rPh sb="6" eb="7">
      <t>マク</t>
    </rPh>
    <rPh sb="7" eb="9">
      <t>ブンリ</t>
    </rPh>
    <rPh sb="9" eb="11">
      <t>ソウチ</t>
    </rPh>
    <rPh sb="11" eb="13">
      <t>トウカ</t>
    </rPh>
    <rPh sb="13" eb="15">
      <t>リュウリョウ</t>
    </rPh>
    <phoneticPr fontId="60"/>
  </si>
  <si>
    <t>B系No.3膜分離装置透過流量</t>
    <rPh sb="1" eb="2">
      <t>ケイ</t>
    </rPh>
    <rPh sb="6" eb="7">
      <t>マク</t>
    </rPh>
    <rPh sb="7" eb="9">
      <t>ブンリ</t>
    </rPh>
    <rPh sb="9" eb="11">
      <t>ソウチ</t>
    </rPh>
    <rPh sb="11" eb="13">
      <t>トウカ</t>
    </rPh>
    <rPh sb="13" eb="15">
      <t>リュウリョウ</t>
    </rPh>
    <phoneticPr fontId="60"/>
  </si>
  <si>
    <t>No.1凝集分離用膜分離装置入口流量</t>
    <rPh sb="4" eb="6">
      <t>ギョウシュウ</t>
    </rPh>
    <rPh sb="6" eb="8">
      <t>ブンリ</t>
    </rPh>
    <rPh sb="8" eb="9">
      <t>ヨウ</t>
    </rPh>
    <rPh sb="9" eb="10">
      <t>マク</t>
    </rPh>
    <rPh sb="10" eb="12">
      <t>ブンリ</t>
    </rPh>
    <rPh sb="12" eb="14">
      <t>ソウチ</t>
    </rPh>
    <rPh sb="14" eb="16">
      <t>イリグチ</t>
    </rPh>
    <rPh sb="16" eb="18">
      <t>リュウリョウ</t>
    </rPh>
    <phoneticPr fontId="60"/>
  </si>
  <si>
    <t>No.2凝集分離用膜分離装置入口流量</t>
    <rPh sb="4" eb="6">
      <t>ギョウシュウ</t>
    </rPh>
    <rPh sb="6" eb="8">
      <t>ブンリ</t>
    </rPh>
    <rPh sb="8" eb="9">
      <t>ヨウ</t>
    </rPh>
    <rPh sb="9" eb="10">
      <t>マク</t>
    </rPh>
    <rPh sb="10" eb="12">
      <t>ブンリ</t>
    </rPh>
    <rPh sb="12" eb="14">
      <t>ソウチ</t>
    </rPh>
    <rPh sb="14" eb="16">
      <t>イリグチ</t>
    </rPh>
    <rPh sb="16" eb="18">
      <t>リュウリョウ</t>
    </rPh>
    <phoneticPr fontId="60"/>
  </si>
  <si>
    <t>No.3凝集分離用膜分離装置入口流量</t>
    <rPh sb="4" eb="6">
      <t>ギョウシュウ</t>
    </rPh>
    <rPh sb="6" eb="8">
      <t>ブンリ</t>
    </rPh>
    <rPh sb="8" eb="9">
      <t>ヨウ</t>
    </rPh>
    <rPh sb="9" eb="10">
      <t>マク</t>
    </rPh>
    <rPh sb="10" eb="12">
      <t>ブンリ</t>
    </rPh>
    <rPh sb="12" eb="14">
      <t>ソウチ</t>
    </rPh>
    <rPh sb="14" eb="16">
      <t>イリグチ</t>
    </rPh>
    <rPh sb="16" eb="18">
      <t>リュウリョウ</t>
    </rPh>
    <phoneticPr fontId="60"/>
  </si>
  <si>
    <t>No.1凝集分離用膜分離装置透過流量</t>
    <rPh sb="4" eb="6">
      <t>ギョウシュウ</t>
    </rPh>
    <rPh sb="6" eb="8">
      <t>ブンリ</t>
    </rPh>
    <rPh sb="8" eb="9">
      <t>ヨウ</t>
    </rPh>
    <rPh sb="9" eb="10">
      <t>マク</t>
    </rPh>
    <rPh sb="10" eb="12">
      <t>ブンリ</t>
    </rPh>
    <rPh sb="12" eb="14">
      <t>ソウチ</t>
    </rPh>
    <rPh sb="14" eb="16">
      <t>トウカ</t>
    </rPh>
    <rPh sb="16" eb="18">
      <t>リュウリョウ</t>
    </rPh>
    <phoneticPr fontId="60"/>
  </si>
  <si>
    <t>No.2凝集分離用膜分離装置透過流量</t>
    <rPh sb="4" eb="6">
      <t>ギョウシュウ</t>
    </rPh>
    <rPh sb="6" eb="8">
      <t>ブンリ</t>
    </rPh>
    <rPh sb="8" eb="9">
      <t>ヨウ</t>
    </rPh>
    <rPh sb="9" eb="10">
      <t>マク</t>
    </rPh>
    <rPh sb="10" eb="12">
      <t>ブンリ</t>
    </rPh>
    <rPh sb="12" eb="14">
      <t>ソウチ</t>
    </rPh>
    <rPh sb="14" eb="16">
      <t>トウカ</t>
    </rPh>
    <rPh sb="16" eb="18">
      <t>リュウリョウ</t>
    </rPh>
    <phoneticPr fontId="60"/>
  </si>
  <si>
    <t>No.3凝集分離用膜分離装置透過流量</t>
    <rPh sb="4" eb="6">
      <t>ギョウシュウ</t>
    </rPh>
    <rPh sb="6" eb="8">
      <t>ブンリ</t>
    </rPh>
    <rPh sb="8" eb="9">
      <t>ヨウ</t>
    </rPh>
    <rPh sb="9" eb="10">
      <t>マク</t>
    </rPh>
    <rPh sb="10" eb="12">
      <t>ブンリ</t>
    </rPh>
    <rPh sb="12" eb="14">
      <t>ソウチ</t>
    </rPh>
    <rPh sb="14" eb="16">
      <t>トウカ</t>
    </rPh>
    <rPh sb="16" eb="18">
      <t>リュウリョウ</t>
    </rPh>
    <phoneticPr fontId="60"/>
  </si>
  <si>
    <t>No.1汚泥脱水機流入量</t>
    <rPh sb="4" eb="6">
      <t>オデイ</t>
    </rPh>
    <rPh sb="6" eb="8">
      <t>ダッスイ</t>
    </rPh>
    <rPh sb="8" eb="9">
      <t>キ</t>
    </rPh>
    <rPh sb="9" eb="11">
      <t>リュウニュウ</t>
    </rPh>
    <rPh sb="11" eb="12">
      <t>リョウ</t>
    </rPh>
    <phoneticPr fontId="60"/>
  </si>
  <si>
    <t>No.2汚泥脱水機流入量</t>
    <rPh sb="4" eb="6">
      <t>オデイ</t>
    </rPh>
    <rPh sb="6" eb="8">
      <t>ダッスイ</t>
    </rPh>
    <rPh sb="8" eb="9">
      <t>キ</t>
    </rPh>
    <rPh sb="9" eb="11">
      <t>リュウニュウ</t>
    </rPh>
    <rPh sb="11" eb="12">
      <t>リョウ</t>
    </rPh>
    <phoneticPr fontId="60"/>
  </si>
  <si>
    <t>No.1減温塔苛性ｿｰﾀﾞ注入量</t>
    <rPh sb="4" eb="7">
      <t>ゲンオントウ</t>
    </rPh>
    <rPh sb="7" eb="9">
      <t>カセイ</t>
    </rPh>
    <rPh sb="13" eb="15">
      <t>チュウニュウ</t>
    </rPh>
    <rPh sb="15" eb="16">
      <t>リョウ</t>
    </rPh>
    <phoneticPr fontId="60"/>
  </si>
  <si>
    <t>No.2減温塔苛性ｿｰﾀﾞ注入量</t>
    <rPh sb="4" eb="7">
      <t>ゲンオントウ</t>
    </rPh>
    <rPh sb="7" eb="9">
      <t>カセイ</t>
    </rPh>
    <rPh sb="13" eb="15">
      <t>チュウニュウ</t>
    </rPh>
    <rPh sb="15" eb="16">
      <t>リョウ</t>
    </rPh>
    <phoneticPr fontId="60"/>
  </si>
  <si>
    <t>A系No.1撹拌槽ｶﾞｽ量</t>
  </si>
  <si>
    <t>A系No.2撹拌槽ｶﾞｽ量</t>
  </si>
  <si>
    <t>B系No.1撹拌槽ｶﾞｽ量</t>
  </si>
  <si>
    <t>B系No.2撹拌槽ｶﾞｽ量</t>
  </si>
  <si>
    <t>A系No.1膜分離装置入口圧力</t>
  </si>
  <si>
    <t>A系No.2膜分離装置入口圧力</t>
  </si>
  <si>
    <t>A系No.3膜分離装置入口圧力</t>
  </si>
  <si>
    <t>A系No.1膜分離装置出口圧力</t>
  </si>
  <si>
    <t>A系No.2膜分離装置出口圧力</t>
  </si>
  <si>
    <t>A系No.3膜分離装置出口圧力</t>
  </si>
  <si>
    <t>No.1凝集分離用膜分離装置入口圧力</t>
  </si>
  <si>
    <t>No.2凝集分離用膜分離装置入口圧力</t>
  </si>
  <si>
    <t>No.3凝集分離用膜分離装置入口圧力</t>
  </si>
  <si>
    <t>No.1凝集分離用膜分離装置出口圧力</t>
  </si>
  <si>
    <t>No.2凝集分離用膜分離装置出口圧力</t>
  </si>
  <si>
    <t>No.3凝集分離用膜分離装置出口圧力</t>
  </si>
  <si>
    <t>No.1苛性ソーダ貯槽</t>
    <rPh sb="4" eb="6">
      <t>カセイ</t>
    </rPh>
    <rPh sb="9" eb="11">
      <t>チョソウ</t>
    </rPh>
    <phoneticPr fontId="2"/>
  </si>
  <si>
    <t>No.2苛性ソーダ貯槽</t>
    <rPh sb="4" eb="6">
      <t>カセイ</t>
    </rPh>
    <rPh sb="9" eb="11">
      <t>チョソウ</t>
    </rPh>
    <phoneticPr fontId="2"/>
  </si>
  <si>
    <t>No.1投入ポンプ用</t>
    <rPh sb="4" eb="6">
      <t>トウニュウ</t>
    </rPh>
    <rPh sb="9" eb="10">
      <t>ヨウ</t>
    </rPh>
    <phoneticPr fontId="2"/>
  </si>
  <si>
    <t>No.2投入ポンプ用</t>
    <rPh sb="4" eb="6">
      <t>トウニュウ</t>
    </rPh>
    <rPh sb="9" eb="10">
      <t>ヨウ</t>
    </rPh>
    <phoneticPr fontId="2"/>
  </si>
  <si>
    <t>No.3投入ポンプ用</t>
    <rPh sb="4" eb="6">
      <t>トウニュウ</t>
    </rPh>
    <rPh sb="9" eb="10">
      <t>ヨウ</t>
    </rPh>
    <phoneticPr fontId="2"/>
  </si>
  <si>
    <t>No.1除渣し渣供給ポンプ用</t>
    <rPh sb="4" eb="5">
      <t>ジョ</t>
    </rPh>
    <rPh sb="5" eb="6">
      <t>カス</t>
    </rPh>
    <rPh sb="8" eb="10">
      <t>キョウキュウ</t>
    </rPh>
    <rPh sb="13" eb="14">
      <t>ヨウ</t>
    </rPh>
    <phoneticPr fontId="2"/>
  </si>
  <si>
    <t>No.2除渣し渣供給ポンプ用</t>
    <rPh sb="4" eb="5">
      <t>ジョ</t>
    </rPh>
    <rPh sb="5" eb="6">
      <t>カス</t>
    </rPh>
    <rPh sb="8" eb="10">
      <t>キョウキュウ</t>
    </rPh>
    <rPh sb="13" eb="14">
      <t>ヨウ</t>
    </rPh>
    <phoneticPr fontId="2"/>
  </si>
  <si>
    <t>No.3除渣し渣供給ポンプ用</t>
    <rPh sb="4" eb="5">
      <t>ジョ</t>
    </rPh>
    <rPh sb="5" eb="6">
      <t>カス</t>
    </rPh>
    <rPh sb="8" eb="10">
      <t>キョウキュウ</t>
    </rPh>
    <rPh sb="13" eb="14">
      <t>ヨウ</t>
    </rPh>
    <phoneticPr fontId="2"/>
  </si>
  <si>
    <t>No.1繊維・細砂除去装置(補機)</t>
  </si>
  <si>
    <t>No.3汚泥脱水機（主機）</t>
  </si>
  <si>
    <t>No.3汚泥脱水機（補機）</t>
  </si>
  <si>
    <t>A系No.1ばっ気ﾌﾞﾛﾜ用</t>
  </si>
  <si>
    <t>A系No.2ばっ気ﾌﾞﾛﾜ用</t>
  </si>
  <si>
    <t>B系No.1ばっ気ﾌﾞﾛﾜ用</t>
  </si>
  <si>
    <t>B系No.2ばっ気ﾌﾞﾛﾜ用</t>
  </si>
  <si>
    <t>A系No.1ｶﾞｽ撹拌ﾌﾞﾛﾜ用</t>
  </si>
  <si>
    <t>B系No.1ｶﾞｽ撹拌ﾌﾞﾛﾜ用</t>
  </si>
  <si>
    <t>A系No.2ｶﾞｽ撹拌ﾌﾞﾛﾜ用</t>
  </si>
  <si>
    <t>B系No.2ｶﾞｽ撹拌ﾌﾞﾛﾜ用</t>
  </si>
  <si>
    <t>A系No.1膜循環ﾎﾟﾝﾌﾟ</t>
  </si>
  <si>
    <t>A系No.2膜循環ﾎﾟﾝﾌﾟ</t>
  </si>
  <si>
    <t>A系No.3膜循環ﾎﾟﾝﾌﾟ</t>
  </si>
  <si>
    <t>B系No.1膜循環ﾎﾟﾝﾌﾟ用</t>
  </si>
  <si>
    <t>B系No.2膜循環ﾎﾟﾝﾌﾟ用</t>
  </si>
  <si>
    <t>B系No.3膜循環ﾎﾟﾝﾌﾟ用</t>
  </si>
  <si>
    <t>A系No.1反応槽引抜ﾎﾟﾝﾌﾟ</t>
  </si>
  <si>
    <t>A系No.2反応槽引抜ﾎﾟﾝﾌﾟ</t>
  </si>
  <si>
    <t>B系No.1反応槽引抜ﾎﾟﾝﾌﾟ</t>
  </si>
  <si>
    <t>B系No.2反応槽引抜ﾎﾟﾝﾌﾟ</t>
  </si>
  <si>
    <t>No.1凝集膜循環ﾎﾟﾝﾌﾟ</t>
  </si>
  <si>
    <t>No.2凝集膜循環ﾎﾟﾝﾌﾟ</t>
  </si>
  <si>
    <t>No.3凝集膜循環ﾎﾟﾝﾌﾟ</t>
  </si>
  <si>
    <t>No.1汚泥供給ﾎﾟﾝﾌﾟ用</t>
  </si>
  <si>
    <t>No.2汚泥供給ﾎﾟﾝﾌﾟ用</t>
  </si>
  <si>
    <t>No.3汚泥供給ﾎﾟﾝﾌﾟ用</t>
  </si>
  <si>
    <t>No.1汚泥脱水機(主機)用</t>
  </si>
  <si>
    <t>No.1汚泥脱水機(補機)</t>
  </si>
  <si>
    <t>No.2汚泥脱水機(主機)</t>
  </si>
  <si>
    <t>No.2汚泥脱水機(補機)</t>
  </si>
  <si>
    <t>No.1高分子凝集剤注入ﾎﾟﾝﾌﾟ</t>
  </si>
  <si>
    <t>No.2高分子凝集剤注入ﾎﾟﾝﾌﾟ</t>
  </si>
  <si>
    <t>No.3高分子凝集剤注入ﾎﾟﾝﾌﾟ</t>
  </si>
  <si>
    <t>No.1分離液ﾎﾟﾝﾌﾟ用</t>
  </si>
  <si>
    <t>No.2分離液ﾎﾟﾝﾌﾟ用</t>
  </si>
  <si>
    <t>No.3分離液ﾎﾟﾝﾌﾟ用</t>
  </si>
  <si>
    <t>No.1雑排水ﾎﾟﾝﾌﾟ用</t>
  </si>
  <si>
    <t>No.2雑排水ﾎﾟﾝﾌﾟ用</t>
  </si>
  <si>
    <t>No.3雑排水ﾎﾟﾝﾌﾟ用</t>
  </si>
  <si>
    <t>No.1特殊反応助剤定量供給器用</t>
  </si>
  <si>
    <t>No.2特殊反応助剤定量供給器用</t>
  </si>
  <si>
    <t>No.1硅砂抜出ｺﾝﾍﾞｱ</t>
  </si>
  <si>
    <t>No.2硅砂抜出ｺﾝﾍﾞｱ</t>
  </si>
  <si>
    <t>No.１脱水汚泥投入ﾎﾟﾝﾌﾟ</t>
  </si>
  <si>
    <t>No.２脱水汚泥投入ﾎﾟﾝﾌﾟ</t>
  </si>
  <si>
    <t>No.１排出機(ロータリーバルブ)</t>
  </si>
  <si>
    <t>No.２排出機(ロータリーバルブ)</t>
  </si>
  <si>
    <t>No.1ポンプ室操作盤</t>
    <rPh sb="7" eb="8">
      <t>シツ</t>
    </rPh>
    <rPh sb="8" eb="11">
      <t>ソウサバン</t>
    </rPh>
    <phoneticPr fontId="2"/>
  </si>
  <si>
    <t>No.2ポンプ室操作盤</t>
    <rPh sb="7" eb="8">
      <t>シツ</t>
    </rPh>
    <rPh sb="8" eb="11">
      <t>ソウサバン</t>
    </rPh>
    <phoneticPr fontId="2"/>
  </si>
  <si>
    <t>No.3ポンプ室操作盤</t>
    <rPh sb="7" eb="8">
      <t>シツ</t>
    </rPh>
    <rPh sb="8" eb="11">
      <t>ソウサバン</t>
    </rPh>
    <phoneticPr fontId="2"/>
  </si>
  <si>
    <t>No.1ﾎﾟﾝﾌﾟ室操作盤用ｼｰｹﾝｻ</t>
  </si>
  <si>
    <t>No.2ﾎﾟﾝﾌﾟ室操作盤用ｼｰｹﾝｻ</t>
  </si>
  <si>
    <t>No.3ﾎﾟﾝﾌﾟ室操作盤用ｼｰｹﾝｻ</t>
  </si>
  <si>
    <t>ｶﾞｽ撹拌ﾌﾞﾛﾜ(IRS-50H)　A,B系</t>
  </si>
  <si>
    <t>混和凝集槽用攪拌機(TLM-3AM-83)</t>
  </si>
  <si>
    <t>反応槽(A)液位</t>
  </si>
  <si>
    <t>A系曝気空気量</t>
  </si>
  <si>
    <t>再利用水ﾎﾟﾝﾌﾟ(65BIPMD55.5)</t>
  </si>
  <si>
    <t>反応槽(B)液位</t>
  </si>
  <si>
    <t>B系曝気空気量</t>
  </si>
  <si>
    <t>B系No.1膜分離装置入口圧力</t>
  </si>
  <si>
    <t>B系No.2膜分離装置入口圧力</t>
  </si>
  <si>
    <t>B系No.3膜分離装置入口圧力</t>
  </si>
  <si>
    <t>B系No.1膜分離装置出口圧力</t>
  </si>
  <si>
    <t>B系No.2膜分離装置出口圧力</t>
  </si>
  <si>
    <t>B系No.3膜分離装置出口圧力</t>
  </si>
  <si>
    <t>DBS(ﾃﾞｰﾀﾍﾞｰｽｽﾃｰｼｮﾝ)</t>
  </si>
  <si>
    <t>焼却用灯油供給ポンプ</t>
    <rPh sb="0" eb="3">
      <t>ショウキャクヨウ</t>
    </rPh>
    <rPh sb="3" eb="5">
      <t>トウユ</t>
    </rPh>
    <rPh sb="5" eb="7">
      <t>キョウキュウ</t>
    </rPh>
    <phoneticPr fontId="2"/>
  </si>
  <si>
    <t>更新</t>
    <rPh sb="0" eb="2">
      <t>コウシン</t>
    </rPh>
    <phoneticPr fontId="2"/>
  </si>
  <si>
    <t>更新No.2,No.3</t>
    <rPh sb="0" eb="2">
      <t>コウシン</t>
    </rPh>
    <phoneticPr fontId="2"/>
  </si>
  <si>
    <t>点検</t>
    <rPh sb="0" eb="2">
      <t>テンケン</t>
    </rPh>
    <phoneticPr fontId="2"/>
  </si>
  <si>
    <t>消火設備</t>
    <rPh sb="0" eb="2">
      <t>ショウカ</t>
    </rPh>
    <rPh sb="2" eb="4">
      <t>セツビ</t>
    </rPh>
    <phoneticPr fontId="2"/>
  </si>
  <si>
    <t>建物構造物総合管理</t>
  </si>
  <si>
    <t>自動扉保守点検</t>
  </si>
  <si>
    <t>電気工作物保安管理</t>
  </si>
  <si>
    <t>防災設備保守点検</t>
    <rPh sb="0" eb="2">
      <t>ボウサイ</t>
    </rPh>
    <rPh sb="2" eb="4">
      <t>セツビ</t>
    </rPh>
    <rPh sb="4" eb="6">
      <t>ホシュ</t>
    </rPh>
    <rPh sb="6" eb="8">
      <t>テンケン</t>
    </rPh>
    <phoneticPr fontId="2"/>
  </si>
  <si>
    <t>脱水汚泥運搬</t>
  </si>
  <si>
    <t>緑地管理</t>
  </si>
  <si>
    <t>電動ホイスト保守点検</t>
  </si>
  <si>
    <t>地下タンク保守点検</t>
  </si>
  <si>
    <t>精密機能検査</t>
    <phoneticPr fontId="2"/>
  </si>
  <si>
    <t>活性炭交換</t>
  </si>
  <si>
    <t>槽内清掃</t>
    <rPh sb="0" eb="1">
      <t>ソウ</t>
    </rPh>
    <rPh sb="1" eb="2">
      <t>ナイ</t>
    </rPh>
    <rPh sb="2" eb="4">
      <t>セイソウ</t>
    </rPh>
    <phoneticPr fontId="1"/>
  </si>
  <si>
    <t>エレベータ保守点検整備</t>
    <rPh sb="9" eb="11">
      <t>セイビ</t>
    </rPh>
    <phoneticPr fontId="2"/>
  </si>
  <si>
    <t>休日・夜間警備保障</t>
  </si>
  <si>
    <t>精密機能検査(終了時）</t>
    <rPh sb="7" eb="10">
      <t>シュウリョウジ</t>
    </rPh>
    <phoneticPr fontId="1"/>
  </si>
  <si>
    <t>No.1繊維・細砂除去装置(主機)</t>
    <rPh sb="14" eb="15">
      <t>シュ</t>
    </rPh>
    <phoneticPr fontId="2"/>
  </si>
  <si>
    <t>計装設備</t>
    <rPh sb="0" eb="2">
      <t>ケイソウ</t>
    </rPh>
    <rPh sb="2" eb="4">
      <t>セツビ</t>
    </rPh>
    <phoneticPr fontId="2"/>
  </si>
  <si>
    <t>電気設備</t>
    <rPh sb="2" eb="4">
      <t>セツビ</t>
    </rPh>
    <phoneticPr fontId="2"/>
  </si>
  <si>
    <t>受入貯留設備 計</t>
    <rPh sb="0" eb="2">
      <t>ウケイレ</t>
    </rPh>
    <rPh sb="2" eb="4">
      <t>チョリュウ</t>
    </rPh>
    <rPh sb="4" eb="6">
      <t>セツビ</t>
    </rPh>
    <rPh sb="7" eb="8">
      <t>ケイ</t>
    </rPh>
    <phoneticPr fontId="2"/>
  </si>
  <si>
    <t>主処理設備 計</t>
    <rPh sb="0" eb="1">
      <t>シュ</t>
    </rPh>
    <rPh sb="1" eb="3">
      <t>ショリ</t>
    </rPh>
    <rPh sb="3" eb="5">
      <t>セツビ</t>
    </rPh>
    <rPh sb="6" eb="7">
      <t>ケイ</t>
    </rPh>
    <phoneticPr fontId="2"/>
  </si>
  <si>
    <t>高度処理設備 計</t>
    <rPh sb="0" eb="2">
      <t>コウド</t>
    </rPh>
    <rPh sb="2" eb="4">
      <t>ショリ</t>
    </rPh>
    <rPh sb="4" eb="6">
      <t>セツビ</t>
    </rPh>
    <rPh sb="7" eb="8">
      <t>ケイ</t>
    </rPh>
    <phoneticPr fontId="2"/>
  </si>
  <si>
    <t>消毒・放流設備 計</t>
    <rPh sb="0" eb="2">
      <t>ショウドク</t>
    </rPh>
    <rPh sb="3" eb="5">
      <t>ホウリュウ</t>
    </rPh>
    <rPh sb="5" eb="7">
      <t>セツビ</t>
    </rPh>
    <rPh sb="8" eb="9">
      <t>ケイ</t>
    </rPh>
    <phoneticPr fontId="2"/>
  </si>
  <si>
    <t>汚泥処理設備 計</t>
    <rPh sb="0" eb="2">
      <t>オデイ</t>
    </rPh>
    <rPh sb="2" eb="4">
      <t>ショリ</t>
    </rPh>
    <rPh sb="4" eb="6">
      <t>セツビ</t>
    </rPh>
    <rPh sb="7" eb="8">
      <t>ケイ</t>
    </rPh>
    <phoneticPr fontId="2"/>
  </si>
  <si>
    <t>取排水設備 計</t>
    <rPh sb="0" eb="1">
      <t>シュ</t>
    </rPh>
    <rPh sb="1" eb="3">
      <t>ハイスイ</t>
    </rPh>
    <rPh sb="3" eb="5">
      <t>セツビ</t>
    </rPh>
    <rPh sb="6" eb="7">
      <t>ケイ</t>
    </rPh>
    <phoneticPr fontId="2"/>
  </si>
  <si>
    <t>脱臭設備 計</t>
    <rPh sb="0" eb="2">
      <t>ダッシュウ</t>
    </rPh>
    <rPh sb="2" eb="4">
      <t>セツビ</t>
    </rPh>
    <rPh sb="5" eb="6">
      <t>ケイ</t>
    </rPh>
    <phoneticPr fontId="2"/>
  </si>
  <si>
    <t>汚泥焼却設備 計</t>
    <rPh sb="0" eb="2">
      <t>オデイ</t>
    </rPh>
    <rPh sb="2" eb="4">
      <t>ショウキャク</t>
    </rPh>
    <rPh sb="4" eb="6">
      <t>セツビ</t>
    </rPh>
    <rPh sb="7" eb="8">
      <t>ケイ</t>
    </rPh>
    <phoneticPr fontId="2"/>
  </si>
  <si>
    <t>非常用発電設備 計</t>
    <rPh sb="0" eb="3">
      <t>ヒジョウヨウ</t>
    </rPh>
    <rPh sb="3" eb="5">
      <t>ハツデン</t>
    </rPh>
    <rPh sb="5" eb="7">
      <t>セツビ</t>
    </rPh>
    <rPh sb="8" eb="9">
      <t>ケイ</t>
    </rPh>
    <phoneticPr fontId="2"/>
  </si>
  <si>
    <t>計装設備 計</t>
    <rPh sb="0" eb="2">
      <t>ケイソウ</t>
    </rPh>
    <rPh sb="2" eb="4">
      <t>セツビ</t>
    </rPh>
    <rPh sb="5" eb="6">
      <t>ケイ</t>
    </rPh>
    <phoneticPr fontId="2"/>
  </si>
  <si>
    <t>中央制御設備 計</t>
    <rPh sb="0" eb="2">
      <t>チュウオウ</t>
    </rPh>
    <rPh sb="2" eb="4">
      <t>セイギョ</t>
    </rPh>
    <rPh sb="4" eb="6">
      <t>セツビ</t>
    </rPh>
    <rPh sb="7" eb="8">
      <t>ケイ</t>
    </rPh>
    <phoneticPr fontId="2"/>
  </si>
  <si>
    <t>電気設備 計</t>
    <rPh sb="0" eb="2">
      <t>デンキ</t>
    </rPh>
    <rPh sb="2" eb="4">
      <t>セツビ</t>
    </rPh>
    <rPh sb="5" eb="6">
      <t>ケイ</t>
    </rPh>
    <phoneticPr fontId="2"/>
  </si>
  <si>
    <t>中央制御設備</t>
    <rPh sb="0" eb="2">
      <t>チュウオウ</t>
    </rPh>
    <rPh sb="2" eb="4">
      <t>セイギョ</t>
    </rPh>
    <rPh sb="4" eb="6">
      <t>セツビ</t>
    </rPh>
    <phoneticPr fontId="2"/>
  </si>
  <si>
    <t>水槽以外 計</t>
    <rPh sb="0" eb="2">
      <t>スイソウ</t>
    </rPh>
    <rPh sb="2" eb="4">
      <t>イガイ</t>
    </rPh>
    <rPh sb="5" eb="6">
      <t>ケイ</t>
    </rPh>
    <phoneticPr fontId="2"/>
  </si>
  <si>
    <t>その他設備 計</t>
    <rPh sb="2" eb="3">
      <t>タ</t>
    </rPh>
    <rPh sb="3" eb="5">
      <t>セツビ</t>
    </rPh>
    <rPh sb="6" eb="7">
      <t>ケイ</t>
    </rPh>
    <phoneticPr fontId="2"/>
  </si>
  <si>
    <t>水槽 計</t>
    <rPh sb="0" eb="2">
      <t>スイソウ</t>
    </rPh>
    <rPh sb="3" eb="4">
      <t>ケイ</t>
    </rPh>
    <phoneticPr fontId="2"/>
  </si>
  <si>
    <t>土木建築設備（水槽）</t>
    <phoneticPr fontId="2"/>
  </si>
  <si>
    <t>土木建築設備（水槽以外）</t>
    <rPh sb="9" eb="11">
      <t>イガイ</t>
    </rPh>
    <phoneticPr fontId="2"/>
  </si>
  <si>
    <t>膜洗浄ﾎﾟﾝﾌﾟ(UAS-100)(80x50IFWM2023)（渦巻）</t>
    <phoneticPr fontId="2"/>
  </si>
  <si>
    <t>固定費ii 維持管理費 計</t>
    <rPh sb="0" eb="3">
      <t>コテイヒ</t>
    </rPh>
    <rPh sb="12" eb="13">
      <t>ケイ</t>
    </rPh>
    <phoneticPr fontId="2"/>
  </si>
  <si>
    <t>固定費iii 補修費 合計</t>
    <rPh sb="0" eb="3">
      <t>コテイヒ</t>
    </rPh>
    <rPh sb="7" eb="9">
      <t>ホシュウ</t>
    </rPh>
    <rPh sb="9" eb="10">
      <t>ヒ</t>
    </rPh>
    <rPh sb="11" eb="13">
      <t>ゴウケイケイ</t>
    </rPh>
    <phoneticPr fontId="2"/>
  </si>
  <si>
    <t>薬品費 計</t>
    <rPh sb="0" eb="2">
      <t>ヤクヒン</t>
    </rPh>
    <rPh sb="2" eb="3">
      <t>ヒ</t>
    </rPh>
    <rPh sb="4" eb="5">
      <t>ケイ</t>
    </rPh>
    <phoneticPr fontId="2"/>
  </si>
  <si>
    <r>
      <t xml:space="preserve">維持管理費
</t>
    </r>
    <r>
      <rPr>
        <sz val="9"/>
        <rFont val="ＭＳ 明朝"/>
        <family val="1"/>
        <charset val="128"/>
      </rPr>
      <t>（補修費用除く）</t>
    </r>
    <phoneticPr fontId="2"/>
  </si>
  <si>
    <t>その他 計</t>
    <rPh sb="2" eb="3">
      <t>タ</t>
    </rPh>
    <rPh sb="4" eb="5">
      <t>ケイ</t>
    </rPh>
    <phoneticPr fontId="2"/>
  </si>
  <si>
    <t>人件費 計</t>
    <rPh sb="0" eb="3">
      <t>ジンケンヒ</t>
    </rPh>
    <rPh sb="4" eb="5">
      <t>ケイ</t>
    </rPh>
    <phoneticPr fontId="2"/>
  </si>
  <si>
    <t>固定費i 合計</t>
    <rPh sb="0" eb="3">
      <t>コテイヒ</t>
    </rPh>
    <rPh sb="5" eb="7">
      <t>ゴウケイ</t>
    </rPh>
    <phoneticPr fontId="2"/>
  </si>
  <si>
    <t>燃料費
（灯油等）</t>
    <phoneticPr fontId="2"/>
  </si>
  <si>
    <t>維持管理費
（補修費用除く）</t>
    <phoneticPr fontId="2"/>
  </si>
  <si>
    <t>管理用PC(ﾃﾞｽｸﾄｯﾌﾟ型・ノート型)</t>
    <rPh sb="19" eb="20">
      <t>ガタ</t>
    </rPh>
    <phoneticPr fontId="2"/>
  </si>
  <si>
    <t>ﾌﾟﾘﾝﾀ(中央監視室用・水質分析用)</t>
    <rPh sb="13" eb="15">
      <t>スイシツ</t>
    </rPh>
    <rPh sb="15" eb="18">
      <t>ブンセキヨウ</t>
    </rPh>
    <phoneticPr fontId="2"/>
  </si>
  <si>
    <t>入札内訳書</t>
    <rPh sb="0" eb="2">
      <t>ニュウサツ</t>
    </rPh>
    <rPh sb="2" eb="4">
      <t>ウチワケ</t>
    </rPh>
    <rPh sb="4" eb="5">
      <t>ショ</t>
    </rPh>
    <phoneticPr fontId="16"/>
  </si>
  <si>
    <t>長期責任包括運営委託　入札内訳書</t>
    <rPh sb="11" eb="13">
      <t>ニュウサツ</t>
    </rPh>
    <rPh sb="13" eb="16">
      <t>ウチワケショ</t>
    </rPh>
    <phoneticPr fontId="2"/>
  </si>
  <si>
    <t>※口径75mm</t>
    <rPh sb="1" eb="3">
      <t>コウケイ</t>
    </rPh>
    <phoneticPr fontId="2"/>
  </si>
  <si>
    <t>①</t>
    <phoneticPr fontId="2"/>
  </si>
  <si>
    <t>②</t>
    <phoneticPr fontId="2"/>
  </si>
  <si>
    <t>円/年　①</t>
    <rPh sb="0" eb="1">
      <t>エン</t>
    </rPh>
    <rPh sb="2" eb="3">
      <t>ネン</t>
    </rPh>
    <phoneticPr fontId="2"/>
  </si>
  <si>
    <t>円/年　②</t>
    <rPh sb="0" eb="1">
      <t>エン</t>
    </rPh>
    <rPh sb="2" eb="3">
      <t>ネン</t>
    </rPh>
    <phoneticPr fontId="2"/>
  </si>
  <si>
    <t>kL　④</t>
    <phoneticPr fontId="2"/>
  </si>
  <si>
    <t>円/kL　⑤＝③/④（小数点以下切捨て）</t>
    <rPh sb="0" eb="1">
      <t>エン</t>
    </rPh>
    <rPh sb="11" eb="14">
      <t>ショウスウテン</t>
    </rPh>
    <rPh sb="14" eb="16">
      <t>イカ</t>
    </rPh>
    <rPh sb="16" eb="18">
      <t>キリス</t>
    </rPh>
    <phoneticPr fontId="2"/>
  </si>
  <si>
    <t>〇薬品は、薬品の種類ごとに記載する。
○変動費単価の算出条件
　薬品使用量は、過去3年間（令和4年度～令和6年度）の平均値を用いる。
　処理量は令和8年度の計画処理量を用いる。
〇単価は、根拠を示す。
〇税抜額を記載する。</t>
    <rPh sb="20" eb="22">
      <t>ヘンドウ</t>
    </rPh>
    <rPh sb="22" eb="23">
      <t>ヒ</t>
    </rPh>
    <rPh sb="23" eb="25">
      <t>タンカ</t>
    </rPh>
    <rPh sb="26" eb="28">
      <t>サンシュツ</t>
    </rPh>
    <rPh sb="28" eb="30">
      <t>ジョウケン</t>
    </rPh>
    <rPh sb="32" eb="34">
      <t>ヤクヒン</t>
    </rPh>
    <rPh sb="34" eb="36">
      <t>シヨウ</t>
    </rPh>
    <rPh sb="36" eb="37">
      <t>リョウ</t>
    </rPh>
    <rPh sb="39" eb="41">
      <t>カコ</t>
    </rPh>
    <rPh sb="42" eb="44">
      <t>ネンカン</t>
    </rPh>
    <rPh sb="45" eb="47">
      <t>レイワ</t>
    </rPh>
    <rPh sb="48" eb="50">
      <t>ネンド</t>
    </rPh>
    <rPh sb="51" eb="53">
      <t>レイワ</t>
    </rPh>
    <rPh sb="54" eb="56">
      <t>ネンド</t>
    </rPh>
    <rPh sb="58" eb="61">
      <t>ヘイキンチ</t>
    </rPh>
    <rPh sb="62" eb="63">
      <t>モチ</t>
    </rPh>
    <rPh sb="72" eb="74">
      <t>レイワ</t>
    </rPh>
    <rPh sb="75" eb="77">
      <t>ネンド</t>
    </rPh>
    <rPh sb="84" eb="85">
      <t>モチ</t>
    </rPh>
    <rPh sb="102" eb="104">
      <t>ゼイヌ</t>
    </rPh>
    <phoneticPr fontId="2"/>
  </si>
  <si>
    <t>令和8年度</t>
    <rPh sb="0" eb="2">
      <t>レイワ</t>
    </rPh>
    <rPh sb="3" eb="5">
      <t>ネンド</t>
    </rPh>
    <phoneticPr fontId="2"/>
  </si>
  <si>
    <t>令和9年度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</si>
  <si>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</si>
  <si>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</si>
  <si>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令和12年度</t>
    <rPh sb="0" eb="2">
      <t>レイワ</t>
    </rPh>
    <rPh sb="4" eb="6">
      <t>ネンド</t>
    </rPh>
    <phoneticPr fontId="2"/>
  </si>
  <si>
    <t>令和13年度</t>
    <rPh sb="0" eb="2">
      <t>レイワ</t>
    </rPh>
    <rPh sb="4" eb="6">
      <t>ネンド</t>
    </rPh>
    <phoneticPr fontId="2"/>
  </si>
  <si>
    <t>令和14年度</t>
    <rPh sb="0" eb="2">
      <t>レイワ</t>
    </rPh>
    <rPh sb="4" eb="6">
      <t>ネンド</t>
    </rPh>
    <phoneticPr fontId="2"/>
  </si>
  <si>
    <t>令和15年度</t>
    <rPh sb="0" eb="2">
      <t>レイワ</t>
    </rPh>
    <rPh sb="4" eb="6">
      <t>ネンド</t>
    </rPh>
    <phoneticPr fontId="2"/>
  </si>
  <si>
    <t>計画処理量</t>
    <rPh sb="0" eb="2">
      <t>ケイカク</t>
    </rPh>
    <rPh sb="2" eb="4">
      <t>ショリ</t>
    </rPh>
    <rPh sb="4" eb="5">
      <t>リョウ</t>
    </rPh>
    <phoneticPr fontId="2"/>
  </si>
  <si>
    <t>変動費</t>
    <rPh sb="0" eb="2">
      <t>ヘンドウ</t>
    </rPh>
    <rPh sb="2" eb="3">
      <t>ヒ</t>
    </rPh>
    <phoneticPr fontId="2"/>
  </si>
  <si>
    <t>【変動費　年合計】</t>
    <rPh sb="1" eb="4">
      <t>ヘンドウヒ</t>
    </rPh>
    <rPh sb="5" eb="6">
      <t>ネン</t>
    </rPh>
    <phoneticPr fontId="2"/>
  </si>
  <si>
    <t>【薬品費　年】</t>
    <rPh sb="5" eb="6">
      <t>ネン</t>
    </rPh>
    <phoneticPr fontId="2"/>
  </si>
  <si>
    <t>項目</t>
    <rPh sb="0" eb="2">
      <t>コウモク</t>
    </rPh>
    <phoneticPr fontId="2"/>
  </si>
  <si>
    <t>薬品費　計（円/年）</t>
    <rPh sb="6" eb="7">
      <t>エン</t>
    </rPh>
    <rPh sb="8" eb="9">
      <t>ネン</t>
    </rPh>
    <phoneticPr fontId="2"/>
  </si>
  <si>
    <t>その他　計（円/年）</t>
    <rPh sb="2" eb="3">
      <t>タ</t>
    </rPh>
    <rPh sb="6" eb="7">
      <t>エン</t>
    </rPh>
    <rPh sb="8" eb="9">
      <t>ネン</t>
    </rPh>
    <phoneticPr fontId="2"/>
  </si>
  <si>
    <t>変動費　計（円/年）</t>
    <rPh sb="6" eb="7">
      <t>エン</t>
    </rPh>
    <rPh sb="8" eb="9">
      <t>ネン</t>
    </rPh>
    <phoneticPr fontId="2"/>
  </si>
  <si>
    <t>計画処理量 合計</t>
    <rPh sb="0" eb="2">
      <t>ケイカク</t>
    </rPh>
    <rPh sb="2" eb="4">
      <t>ショリ</t>
    </rPh>
    <rPh sb="4" eb="5">
      <t>リョウ</t>
    </rPh>
    <rPh sb="6" eb="8">
      <t>ゴウケイ</t>
    </rPh>
    <rPh sb="7" eb="8">
      <t>ケイ</t>
    </rPh>
    <phoneticPr fontId="2"/>
  </si>
  <si>
    <t>変動費 合計</t>
    <rPh sb="0" eb="2">
      <t>ヘンドウ</t>
    </rPh>
    <rPh sb="2" eb="3">
      <t>ヒ</t>
    </rPh>
    <rPh sb="4" eb="6">
      <t>ゴウケイ</t>
    </rPh>
    <rPh sb="5" eb="6">
      <t>ケイ</t>
    </rPh>
    <phoneticPr fontId="2"/>
  </si>
  <si>
    <t>【その他　年】</t>
    <rPh sb="3" eb="4">
      <t>タ</t>
    </rPh>
    <rPh sb="5" eb="6">
      <t>ネン</t>
    </rPh>
    <phoneticPr fontId="2"/>
  </si>
  <si>
    <t>円/年　③＝①＋②　（単価積算基準年額）</t>
    <rPh sb="0" eb="1">
      <t>エン</t>
    </rPh>
    <rPh sb="2" eb="3">
      <t>ネン</t>
    </rPh>
    <phoneticPr fontId="2"/>
  </si>
  <si>
    <t>【変動費　各年度　合計】</t>
    <rPh sb="1" eb="3">
      <t>ヘンドウ</t>
    </rPh>
    <rPh sb="3" eb="4">
      <t>ヒ</t>
    </rPh>
    <rPh sb="5" eb="6">
      <t>カク</t>
    </rPh>
    <rPh sb="6" eb="8">
      <t>ネンド</t>
    </rPh>
    <rPh sb="9" eb="11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</si>
</sst>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#,##0.0_);[Red]\(#,##0.0\)"/>
    <numFmt numFmtId="177" formatCode="0.0%"/>
    <numFmt numFmtId="178" formatCode="0.000"/>
    <numFmt numFmtId="179" formatCode="#,##0.0000;[Red]\-#,##0.0000"/>
    <numFmt numFmtId="180" formatCode="#,##0;[Red]&quot;▲&quot;* #,##0;\-\-"/>
    <numFmt numFmtId="181" formatCode="#,##0;\-#,##0;&quot;-&quot;"/>
    <numFmt numFmtId="182" formatCode="#,##0.00&quot;F&quot;_);[Red]\(#,##0.00&quot;F&quot;\)"/>
    <numFmt numFmtId="183" formatCode="[$-411]gggee&quot;年&quot;m&quot;月&quot;d&quot;日 (        )&quot;"/>
    <numFmt numFmtId="184" formatCode="&quot;塔&quot;&quot;屋&quot;\ #\ &quot;階&quot;"/>
    <numFmt numFmtId="185" formatCode="0&quot; m2  x&quot;"/>
    <numFmt numFmtId="186" formatCode="[$-411]gggee&quot;年&quot;m&quot;月&quot;d&quot;日 (     )&quot;"/>
    <numFmt numFmtId="187" formatCode="General_)"/>
    <numFmt numFmtId="188" formatCode="#,##0&quot;/T&quot;"/>
    <numFmt numFmtId="189" formatCode="_(&quot;$&quot;* #,##0.0_);_(&quot;$&quot;* \(#,##0.0\);_(&quot;$&quot;* &quot;-&quot;??_);_(@_)"/>
    <numFmt numFmtId="190" formatCode="#,##0&quot; $&quot;;[Red]\-#,##0&quot; $&quot;"/>
    <numFmt numFmtId="191" formatCode="0&quot; 式  x&quot;"/>
    <numFmt numFmtId="192" formatCode="#\ &quot;日&quot;&quot;　&quot;&quot;間&quot;"/>
    <numFmt numFmtId="193" formatCode="\(#,###&quot;/&quot;&quot;坪&quot;\)"/>
    <numFmt numFmtId="194" formatCode="\(##.#&quot;人/月&quot;\)"/>
    <numFmt numFmtId="195" formatCode="[$-411]gggee&quot;年&quot;m&quot;月&quot;d&quot;日&quot;\ h:mm"/>
    <numFmt numFmtId="196" formatCode="_(&quot;$&quot;* #,##0_);_(&quot;$&quot;* \(#,##0\);_(&quot;$&quot;* &quot;-&quot;_);_(@_)"/>
    <numFmt numFmtId="197" formatCode="&quot;φ&quot;0.0"/>
    <numFmt numFmtId="198" formatCode="#,##0.0\ "/>
    <numFmt numFmtId="199" formatCode="#,##0\ \ "/>
    <numFmt numFmtId="200" formatCode="&quot;,L&quot;0"/>
    <numFmt numFmtId="201" formatCode="0.0&quot;t&quot;"/>
    <numFmt numFmtId="202" formatCode="hh:mm\ \T\K"/>
    <numFmt numFmtId="203" formatCode="&quot;$&quot;___###0_);[Red]\(&quot;$&quot;___###0\)"/>
    <numFmt numFmtId="204" formatCode="#,##0.0"/>
    <numFmt numFmtId="205" formatCode="#,##0.00_);[Red]\(#,##0.00\)"/>
    <numFmt numFmtId="206" formatCode="#,##0\ &quot;kL&quot;"/>
    <numFmt numFmtId="207" formatCode="#,##0\ &quot;円&quot;"/>
  </numFmts>
  <fonts count="6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name val="ＭＳ ゴシック"/>
      <family val="3"/>
      <charset val="128"/>
    </font>
    <font>
      <sz val="24"/>
      <name val="ＭＳ ゴシック"/>
      <family val="3"/>
      <charset val="128"/>
    </font>
    <font>
      <sz val="6"/>
      <name val="ＭＳ 明朝"/>
      <family val="1"/>
      <charset val="128"/>
    </font>
    <font>
      <sz val="22"/>
      <name val="ＭＳ ゴシック"/>
      <family val="3"/>
      <charset val="128"/>
    </font>
    <font>
      <sz val="23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name val="Times New Roman"/>
      <family val="1"/>
    </font>
    <font>
      <sz val="10"/>
      <name val="Arial"/>
      <family val="2"/>
    </font>
    <font>
      <sz val="11"/>
      <name val="lr oSVbN"/>
      <family val="2"/>
    </font>
    <font>
      <sz val="9.5"/>
      <name val="明朝"/>
      <family val="1"/>
      <charset val="128"/>
    </font>
    <font>
      <sz val="11"/>
      <name val="明朝"/>
      <family val="1"/>
      <charset val="128"/>
    </font>
    <font>
      <sz val="10.5"/>
      <name val="明朝"/>
      <family val="1"/>
      <charset val="128"/>
    </font>
    <font>
      <sz val="10"/>
      <color indexed="8"/>
      <name val="Arial"/>
      <family val="2"/>
    </font>
    <font>
      <sz val="14"/>
      <name val="Terminal"/>
      <family val="3"/>
      <charset val="255"/>
    </font>
    <font>
      <b/>
      <sz val="12"/>
      <name val="Helv"/>
      <family val="2"/>
    </font>
    <font>
      <sz val="12"/>
      <name val="Helv"/>
      <family val="2"/>
    </font>
    <font>
      <sz val="9"/>
      <name val="Times New Roman"/>
      <family val="1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sz val="14"/>
      <name val="System"/>
      <family val="2"/>
    </font>
    <font>
      <b/>
      <i/>
      <sz val="10"/>
      <name val="Times New Roman"/>
      <family val="1"/>
    </font>
    <font>
      <sz val="12"/>
      <name val="ＭＳ Ｐゴシック"/>
      <family val="3"/>
      <charset val="128"/>
    </font>
    <font>
      <b/>
      <sz val="11"/>
      <name val="Helv"/>
      <family val="2"/>
    </font>
    <font>
      <b/>
      <sz val="9"/>
      <name val="Times New Roman"/>
      <family val="1"/>
    </font>
    <font>
      <u/>
      <sz val="8.25"/>
      <color indexed="12"/>
      <name val="ＭＳ Ｐゴシック"/>
      <family val="3"/>
      <charset val="128"/>
    </font>
    <font>
      <sz val="7.5"/>
      <name val="ｺﾞｼｯｸ"/>
      <family val="3"/>
      <charset val="128"/>
    </font>
    <font>
      <sz val="10"/>
      <name val="Helv"/>
      <family val="2"/>
    </font>
    <font>
      <sz val="11"/>
      <color indexed="8"/>
      <name val="FC丸ゴシック体-L"/>
      <family val="3"/>
      <charset val="128"/>
    </font>
    <font>
      <sz val="12"/>
      <name val="ＭＳ Ｐ明朝"/>
      <family val="1"/>
      <charset val="128"/>
    </font>
    <font>
      <u/>
      <sz val="10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ajor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43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33">
    <xf numFmtId="0" fontId="0" fillId="0" borderId="0"/>
    <xf numFmtId="180" fontId="23" fillId="0" borderId="0" applyFill="0" applyBorder="0" applyProtection="0"/>
    <xf numFmtId="9" fontId="24" fillId="2" borderId="0"/>
    <xf numFmtId="0" fontId="25" fillId="0" borderId="0"/>
    <xf numFmtId="176" fontId="26" fillId="0" borderId="0" applyFont="0" applyFill="0" applyBorder="0" applyAlignment="0" applyProtection="0">
      <alignment horizontal="right"/>
    </xf>
    <xf numFmtId="0" fontId="27" fillId="0" borderId="0" applyFont="0" applyFill="0" applyBorder="0" applyAlignment="0" applyProtection="0">
      <alignment horizontal="right"/>
    </xf>
    <xf numFmtId="177" fontId="28" fillId="0" borderId="0" applyFill="0" applyBorder="0" applyAlignment="0"/>
    <xf numFmtId="181" fontId="29" fillId="0" borderId="0" applyFill="0" applyBorder="0" applyAlignment="0"/>
    <xf numFmtId="182" fontId="30" fillId="0" borderId="0" applyFill="0" applyBorder="0" applyAlignment="0"/>
    <xf numFmtId="177" fontId="28" fillId="0" borderId="0" applyFill="0" applyBorder="0" applyAlignment="0"/>
    <xf numFmtId="183" fontId="5" fillId="0" borderId="0" applyFill="0" applyBorder="0" applyAlignment="0"/>
    <xf numFmtId="184" fontId="5" fillId="0" borderId="0" applyFill="0" applyBorder="0" applyAlignment="0"/>
    <xf numFmtId="185" fontId="7" fillId="0" borderId="0" applyFill="0" applyBorder="0" applyAlignment="0"/>
    <xf numFmtId="179" fontId="5" fillId="0" borderId="0" applyFill="0" applyBorder="0" applyAlignment="0"/>
    <xf numFmtId="183" fontId="4" fillId="0" borderId="0" applyFill="0" applyBorder="0" applyAlignment="0"/>
    <xf numFmtId="186" fontId="5" fillId="0" borderId="0" applyFill="0" applyBorder="0" applyAlignment="0"/>
    <xf numFmtId="183" fontId="5" fillId="0" borderId="0" applyFill="0" applyBorder="0" applyAlignment="0"/>
    <xf numFmtId="0" fontId="26" fillId="0" borderId="0"/>
    <xf numFmtId="187" fontId="31" fillId="0" borderId="0"/>
    <xf numFmtId="0" fontId="26" fillId="0" borderId="0"/>
    <xf numFmtId="187" fontId="32" fillId="0" borderId="0"/>
    <xf numFmtId="0" fontId="26" fillId="0" borderId="0"/>
    <xf numFmtId="187" fontId="32" fillId="0" borderId="0"/>
    <xf numFmtId="0" fontId="26" fillId="0" borderId="0"/>
    <xf numFmtId="187" fontId="32" fillId="0" borderId="0"/>
    <xf numFmtId="0" fontId="26" fillId="0" borderId="0"/>
    <xf numFmtId="187" fontId="32" fillId="0" borderId="0"/>
    <xf numFmtId="0" fontId="26" fillId="0" borderId="0"/>
    <xf numFmtId="187" fontId="32" fillId="0" borderId="0"/>
    <xf numFmtId="0" fontId="26" fillId="0" borderId="0"/>
    <xf numFmtId="187" fontId="32" fillId="0" borderId="0"/>
    <xf numFmtId="0" fontId="26" fillId="0" borderId="0"/>
    <xf numFmtId="187" fontId="32" fillId="0" borderId="0"/>
    <xf numFmtId="0" fontId="4" fillId="0" borderId="0"/>
    <xf numFmtId="0" fontId="4" fillId="0" borderId="0"/>
    <xf numFmtId="0" fontId="2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 applyFont="0" applyFill="0" applyBorder="0" applyAlignment="0" applyProtection="0"/>
    <xf numFmtId="183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4" fontId="29" fillId="0" borderId="0" applyFill="0" applyBorder="0" applyAlignment="0"/>
    <xf numFmtId="183" fontId="4" fillId="0" borderId="0" applyFill="0" applyBorder="0" applyAlignment="0"/>
    <xf numFmtId="183" fontId="5" fillId="0" borderId="0" applyFill="0" applyBorder="0" applyAlignment="0"/>
    <xf numFmtId="183" fontId="4" fillId="0" borderId="0" applyFill="0" applyBorder="0" applyAlignment="0"/>
    <xf numFmtId="186" fontId="5" fillId="0" borderId="0" applyFill="0" applyBorder="0" applyAlignment="0"/>
    <xf numFmtId="183" fontId="5" fillId="0" borderId="0" applyFill="0" applyBorder="0" applyAlignment="0"/>
    <xf numFmtId="0" fontId="33" fillId="0" borderId="0">
      <alignment horizontal="left"/>
    </xf>
    <xf numFmtId="0" fontId="34" fillId="0" borderId="0" applyNumberFormat="0" applyFill="0" applyBorder="0" applyAlignment="0" applyProtection="0"/>
    <xf numFmtId="38" fontId="35" fillId="3" borderId="0" applyNumberFormat="0" applyBorder="0" applyAlignment="0" applyProtection="0"/>
    <xf numFmtId="188" fontId="26" fillId="0" borderId="0" applyNumberFormat="0" applyFill="0" applyBorder="0" applyProtection="0">
      <alignment horizontal="right"/>
    </xf>
    <xf numFmtId="189" fontId="36" fillId="0" borderId="0" applyNumberFormat="0" applyFill="0" applyBorder="0" applyProtection="0">
      <alignment horizontal="righ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37" fillId="0" borderId="2">
      <alignment horizontal="left" vertical="center"/>
    </xf>
    <xf numFmtId="0" fontId="38" fillId="0" borderId="0" applyNumberFormat="0" applyFill="0" applyBorder="0" applyAlignment="0" applyProtection="0">
      <alignment vertical="top"/>
      <protection locked="0"/>
    </xf>
    <xf numFmtId="10" fontId="35" fillId="4" borderId="3" applyNumberFormat="0" applyBorder="0" applyAlignment="0" applyProtection="0"/>
    <xf numFmtId="183" fontId="4" fillId="0" borderId="0" applyFill="0" applyBorder="0" applyAlignment="0"/>
    <xf numFmtId="183" fontId="5" fillId="0" borderId="0" applyFill="0" applyBorder="0" applyAlignment="0"/>
    <xf numFmtId="183" fontId="4" fillId="0" borderId="0" applyFill="0" applyBorder="0" applyAlignment="0"/>
    <xf numFmtId="186" fontId="5" fillId="0" borderId="0" applyFill="0" applyBorder="0" applyAlignment="0"/>
    <xf numFmtId="183" fontId="5" fillId="0" borderId="0" applyFill="0" applyBorder="0" applyAlignment="0"/>
    <xf numFmtId="190" fontId="6" fillId="0" borderId="0"/>
    <xf numFmtId="191" fontId="7" fillId="0" borderId="0"/>
    <xf numFmtId="190" fontId="6" fillId="0" borderId="0"/>
    <xf numFmtId="0" fontId="24" fillId="0" borderId="0"/>
    <xf numFmtId="0" fontId="24" fillId="3" borderId="0" applyNumberFormat="0" applyFont="0" applyBorder="0" applyAlignment="0"/>
    <xf numFmtId="19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0" fontId="24" fillId="0" borderId="0" applyFont="0" applyFill="0" applyBorder="0" applyAlignment="0" applyProtection="0"/>
    <xf numFmtId="193" fontId="5" fillId="0" borderId="0" applyFont="0" applyFill="0" applyBorder="0" applyAlignment="0" applyProtection="0"/>
    <xf numFmtId="183" fontId="4" fillId="0" borderId="0" applyFill="0" applyBorder="0" applyAlignment="0"/>
    <xf numFmtId="183" fontId="5" fillId="0" borderId="0" applyFill="0" applyBorder="0" applyAlignment="0"/>
    <xf numFmtId="183" fontId="4" fillId="0" borderId="0" applyFill="0" applyBorder="0" applyAlignment="0"/>
    <xf numFmtId="186" fontId="5" fillId="0" borderId="0" applyFill="0" applyBorder="0" applyAlignment="0"/>
    <xf numFmtId="183" fontId="5" fillId="0" borderId="0" applyFill="0" applyBorder="0" applyAlignment="0"/>
    <xf numFmtId="4" fontId="33" fillId="0" borderId="0">
      <alignment horizontal="right"/>
    </xf>
    <xf numFmtId="0" fontId="39" fillId="5" borderId="0" applyNumberFormat="0" applyBorder="0" applyAlignment="0" applyProtection="0"/>
    <xf numFmtId="0" fontId="40" fillId="0" borderId="0" applyNumberFormat="0" applyFont="0" applyFill="0" applyBorder="0" applyAlignment="0" applyProtection="0">
      <alignment horizontal="left"/>
    </xf>
    <xf numFmtId="15" fontId="40" fillId="0" borderId="0" applyFont="0" applyFill="0" applyBorder="0" applyAlignment="0" applyProtection="0"/>
    <xf numFmtId="4" fontId="40" fillId="0" borderId="0" applyFont="0" applyFill="0" applyBorder="0" applyAlignment="0" applyProtection="0"/>
    <xf numFmtId="0" fontId="41" fillId="0" borderId="4">
      <alignment horizontal="center"/>
    </xf>
    <xf numFmtId="3" fontId="40" fillId="0" borderId="0" applyFont="0" applyFill="0" applyBorder="0" applyAlignment="0" applyProtection="0"/>
    <xf numFmtId="0" fontId="40" fillId="6" borderId="0" applyNumberFormat="0" applyFont="0" applyBorder="0" applyAlignment="0" applyProtection="0"/>
    <xf numFmtId="4" fontId="42" fillId="0" borderId="0">
      <alignment horizontal="right"/>
    </xf>
    <xf numFmtId="0" fontId="43" fillId="0" borderId="0"/>
    <xf numFmtId="0" fontId="43" fillId="0" borderId="0"/>
    <xf numFmtId="0" fontId="44" fillId="0" borderId="0">
      <alignment horizontal="left"/>
    </xf>
    <xf numFmtId="39" fontId="45" fillId="0" borderId="0"/>
    <xf numFmtId="39" fontId="45" fillId="0" borderId="0"/>
    <xf numFmtId="39" fontId="45" fillId="0" borderId="0"/>
    <xf numFmtId="39" fontId="45" fillId="0" borderId="0"/>
    <xf numFmtId="39" fontId="45" fillId="0" borderId="0"/>
    <xf numFmtId="39" fontId="45" fillId="0" borderId="0"/>
    <xf numFmtId="39" fontId="45" fillId="0" borderId="0"/>
    <xf numFmtId="39" fontId="45" fillId="0" borderId="0"/>
    <xf numFmtId="0" fontId="46" fillId="0" borderId="0"/>
    <xf numFmtId="0" fontId="24" fillId="7" borderId="0" applyNumberFormat="0" applyBorder="0" applyProtection="0">
      <alignment vertical="top" wrapText="1"/>
    </xf>
    <xf numFmtId="0" fontId="10" fillId="0" borderId="4" applyBorder="0" applyAlignment="0"/>
    <xf numFmtId="49" fontId="29" fillId="0" borderId="0" applyFill="0" applyBorder="0" applyAlignment="0"/>
    <xf numFmtId="193" fontId="5" fillId="0" borderId="0" applyFill="0" applyBorder="0" applyAlignment="0"/>
    <xf numFmtId="194" fontId="5" fillId="0" borderId="0" applyFill="0" applyBorder="0" applyAlignment="0"/>
    <xf numFmtId="49" fontId="24" fillId="8" borderId="0" applyFont="0" applyBorder="0" applyAlignment="0" applyProtection="0"/>
    <xf numFmtId="0" fontId="47" fillId="0" borderId="0">
      <alignment horizontal="center"/>
    </xf>
    <xf numFmtId="19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0" fontId="10" fillId="2" borderId="5" applyBorder="0" applyAlignment="0">
      <protection locked="0"/>
    </xf>
    <xf numFmtId="6" fontId="7" fillId="0" borderId="0" applyFont="0" applyFill="0" applyBorder="0" applyAlignment="0" applyProtection="0"/>
    <xf numFmtId="196" fontId="24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6" fontId="24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6" fontId="24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6" fontId="24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9" fontId="56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Fill="0" applyBorder="0" applyAlignment="0" applyProtection="0"/>
    <xf numFmtId="0" fontId="50" fillId="0" borderId="0"/>
    <xf numFmtId="0" fontId="10" fillId="7" borderId="0" applyNumberFormat="0" applyBorder="0" applyAlignment="0">
      <protection locked="0"/>
    </xf>
    <xf numFmtId="0" fontId="12" fillId="9" borderId="6" applyNumberFormat="0" applyFont="0" applyAlignment="0" applyProtection="0">
      <alignment vertical="center"/>
    </xf>
    <xf numFmtId="41" fontId="24" fillId="0" borderId="0" applyFont="0" applyFill="0" applyBorder="0" applyAlignment="0" applyProtection="0"/>
    <xf numFmtId="4" fontId="50" fillId="0" borderId="0" applyFont="0" applyFill="0" applyBorder="0" applyAlignment="0" applyProtection="0"/>
    <xf numFmtId="0" fontId="51" fillId="0" borderId="7">
      <alignment vertical="center"/>
    </xf>
    <xf numFmtId="0" fontId="5" fillId="0" borderId="0">
      <alignment vertical="center"/>
    </xf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38" fontId="1" fillId="0" borderId="0" applyFont="0" applyFill="0" applyBorder="0" applyAlignment="0" applyProtection="0"/>
    <xf numFmtId="40" fontId="8" fillId="0" borderId="0" applyFont="0" applyFill="0" applyAlignment="0" applyProtection="0"/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56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52" fillId="0" borderId="0">
      <alignment vertical="top"/>
    </xf>
    <xf numFmtId="0" fontId="53" fillId="0" borderId="0"/>
    <xf numFmtId="0" fontId="54" fillId="0" borderId="0"/>
    <xf numFmtId="0" fontId="10" fillId="2" borderId="8" applyBorder="0" applyAlignment="0">
      <alignment horizontal="centerContinuous" vertical="center" wrapText="1"/>
    </xf>
    <xf numFmtId="200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0" fontId="10" fillId="10" borderId="0" applyNumberFormat="0" applyBorder="0" applyAlignment="0"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56" fillId="0" borderId="0">
      <alignment vertical="center"/>
    </xf>
    <xf numFmtId="0" fontId="7" fillId="0" borderId="0">
      <alignment vertical="center"/>
    </xf>
    <xf numFmtId="0" fontId="56" fillId="0" borderId="0">
      <alignment vertical="center"/>
    </xf>
    <xf numFmtId="0" fontId="7" fillId="0" borderId="0">
      <alignment vertical="center"/>
    </xf>
    <xf numFmtId="0" fontId="56" fillId="0" borderId="0">
      <alignment vertical="center"/>
    </xf>
    <xf numFmtId="0" fontId="7" fillId="0" borderId="0">
      <alignment vertical="center"/>
    </xf>
    <xf numFmtId="0" fontId="5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55" fillId="0" borderId="0"/>
    <xf numFmtId="0" fontId="5" fillId="0" borderId="0">
      <alignment vertical="center"/>
    </xf>
    <xf numFmtId="202" fontId="5" fillId="0" borderId="0"/>
    <xf numFmtId="203" fontId="30" fillId="0" borderId="0"/>
    <xf numFmtId="0" fontId="6" fillId="0" borderId="0"/>
    <xf numFmtId="0" fontId="6" fillId="0" borderId="0"/>
  </cellStyleXfs>
  <cellXfs count="340">
    <xf numFmtId="0" fontId="0" fillId="0" borderId="0" xfId="0"/>
    <xf numFmtId="0" fontId="5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centerContinuous" vertical="center"/>
    </xf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11" borderId="3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right" vertical="center" wrapText="1"/>
    </xf>
    <xf numFmtId="0" fontId="10" fillId="0" borderId="0" xfId="228" applyFont="1">
      <alignment vertical="center"/>
    </xf>
    <xf numFmtId="0" fontId="10" fillId="0" borderId="0" xfId="228" applyFont="1" applyAlignment="1">
      <alignment horizontal="right" vertical="center"/>
    </xf>
    <xf numFmtId="0" fontId="14" fillId="0" borderId="0" xfId="228" applyFont="1" applyAlignment="1">
      <alignment horizontal="center" vertical="center"/>
    </xf>
    <xf numFmtId="0" fontId="10" fillId="0" borderId="0" xfId="228" applyFont="1" applyAlignment="1">
      <alignment horizontal="center" vertical="center"/>
    </xf>
    <xf numFmtId="49" fontId="19" fillId="0" borderId="0" xfId="228" applyNumberFormat="1" applyFont="1" applyAlignment="1">
      <alignment horizontal="center" vertical="center"/>
    </xf>
    <xf numFmtId="0" fontId="19" fillId="0" borderId="0" xfId="228" applyFont="1" applyAlignment="1">
      <alignment horizontal="center" vertical="center"/>
    </xf>
    <xf numFmtId="0" fontId="3" fillId="12" borderId="3" xfId="0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vertical="center"/>
    </xf>
    <xf numFmtId="3" fontId="3" fillId="7" borderId="3" xfId="0" applyNumberFormat="1" applyFont="1" applyFill="1" applyBorder="1" applyAlignment="1">
      <alignment vertical="center" shrinkToFit="1"/>
    </xf>
    <xf numFmtId="38" fontId="22" fillId="0" borderId="0" xfId="168" applyFont="1" applyBorder="1" applyAlignment="1">
      <alignment vertical="center"/>
    </xf>
    <xf numFmtId="38" fontId="3" fillId="0" borderId="0" xfId="168" applyFont="1" applyBorder="1" applyAlignment="1">
      <alignment vertical="center"/>
    </xf>
    <xf numFmtId="38" fontId="3" fillId="12" borderId="3" xfId="168" applyFont="1" applyFill="1" applyBorder="1" applyAlignment="1">
      <alignment horizontal="center" vertical="center" shrinkToFit="1"/>
    </xf>
    <xf numFmtId="0" fontId="20" fillId="7" borderId="3" xfId="0" applyFont="1" applyFill="1" applyBorder="1" applyAlignment="1">
      <alignment vertical="center" shrinkToFit="1"/>
    </xf>
    <xf numFmtId="38" fontId="3" fillId="0" borderId="3" xfId="168" applyFont="1" applyBorder="1" applyAlignment="1">
      <alignment vertical="center" shrinkToFit="1"/>
    </xf>
    <xf numFmtId="0" fontId="3" fillId="12" borderId="10" xfId="0" applyFont="1" applyFill="1" applyBorder="1" applyAlignment="1">
      <alignment horizontal="center" vertical="center" wrapText="1"/>
    </xf>
    <xf numFmtId="0" fontId="7" fillId="0" borderId="0" xfId="213">
      <alignment vertical="center"/>
    </xf>
    <xf numFmtId="0" fontId="15" fillId="0" borderId="0" xfId="228" applyFont="1">
      <alignment vertical="center"/>
    </xf>
    <xf numFmtId="38" fontId="22" fillId="0" borderId="0" xfId="168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7" fillId="12" borderId="11" xfId="213" applyFont="1" applyFill="1" applyBorder="1" applyAlignment="1">
      <alignment vertical="center" wrapText="1"/>
    </xf>
    <xf numFmtId="0" fontId="57" fillId="12" borderId="12" xfId="213" applyFont="1" applyFill="1" applyBorder="1" applyAlignment="1">
      <alignment vertical="center" wrapText="1"/>
    </xf>
    <xf numFmtId="0" fontId="5" fillId="11" borderId="3" xfId="0" applyFont="1" applyFill="1" applyBorder="1" applyAlignment="1">
      <alignment horizontal="right" vertical="center" wrapText="1"/>
    </xf>
    <xf numFmtId="0" fontId="5" fillId="12" borderId="11" xfId="0" applyFont="1" applyFill="1" applyBorder="1" applyAlignment="1">
      <alignment horizontal="center" vertical="center"/>
    </xf>
    <xf numFmtId="38" fontId="3" fillId="11" borderId="3" xfId="155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 wrapText="1"/>
    </xf>
    <xf numFmtId="0" fontId="3" fillId="12" borderId="13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/>
    </xf>
    <xf numFmtId="38" fontId="3" fillId="11" borderId="3" xfId="155" applyFont="1" applyFill="1" applyBorder="1" applyAlignment="1">
      <alignment horizontal="left" vertical="center" wrapText="1"/>
    </xf>
    <xf numFmtId="38" fontId="3" fillId="14" borderId="3" xfId="155" applyFont="1" applyFill="1" applyBorder="1" applyAlignment="1">
      <alignment horizontal="right" vertical="center" wrapText="1"/>
    </xf>
    <xf numFmtId="0" fontId="3" fillId="15" borderId="3" xfId="0" applyFont="1" applyFill="1" applyBorder="1" applyAlignment="1">
      <alignment horizontal="justify" vertical="center" wrapText="1"/>
    </xf>
    <xf numFmtId="0" fontId="3" fillId="15" borderId="3" xfId="0" applyFont="1" applyFill="1" applyBorder="1" applyAlignment="1">
      <alignment horizontal="left" vertical="center" wrapText="1"/>
    </xf>
    <xf numFmtId="38" fontId="3" fillId="15" borderId="3" xfId="155" applyFont="1" applyFill="1" applyBorder="1" applyAlignment="1">
      <alignment horizontal="right" vertical="center" wrapText="1"/>
    </xf>
    <xf numFmtId="0" fontId="3" fillId="15" borderId="3" xfId="0" applyFont="1" applyFill="1" applyBorder="1" applyAlignment="1">
      <alignment vertical="center" wrapText="1"/>
    </xf>
    <xf numFmtId="0" fontId="20" fillId="15" borderId="3" xfId="0" applyFont="1" applyFill="1" applyBorder="1" applyAlignment="1">
      <alignment vertical="center" shrinkToFit="1"/>
    </xf>
    <xf numFmtId="38" fontId="3" fillId="15" borderId="3" xfId="168" applyFont="1" applyFill="1" applyBorder="1" applyAlignment="1">
      <alignment vertical="center" shrinkToFit="1"/>
    </xf>
    <xf numFmtId="3" fontId="3" fillId="15" borderId="3" xfId="0" applyNumberFormat="1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38" fontId="5" fillId="15" borderId="3" xfId="155" applyFont="1" applyFill="1" applyBorder="1" applyAlignment="1">
      <alignment horizontal="right" vertical="center"/>
    </xf>
    <xf numFmtId="38" fontId="5" fillId="0" borderId="0" xfId="155" applyFont="1" applyFill="1" applyBorder="1" applyAlignment="1">
      <alignment horizontal="right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213" applyFont="1">
      <alignment vertical="center"/>
    </xf>
    <xf numFmtId="38" fontId="57" fillId="15" borderId="15" xfId="213" applyNumberFormat="1" applyFont="1" applyFill="1" applyBorder="1" applyAlignment="1">
      <alignment horizontal="right" vertical="center" wrapText="1"/>
    </xf>
    <xf numFmtId="0" fontId="7" fillId="0" borderId="0" xfId="213" applyAlignment="1">
      <alignment vertical="center" shrinkToFit="1"/>
    </xf>
    <xf numFmtId="0" fontId="57" fillId="12" borderId="2" xfId="213" applyFont="1" applyFill="1" applyBorder="1" applyAlignment="1">
      <alignment vertical="center" shrinkToFit="1"/>
    </xf>
    <xf numFmtId="0" fontId="57" fillId="12" borderId="9" xfId="213" applyFont="1" applyFill="1" applyBorder="1" applyAlignment="1">
      <alignment vertical="center" shrinkToFit="1"/>
    </xf>
    <xf numFmtId="0" fontId="57" fillId="12" borderId="18" xfId="213" applyFont="1" applyFill="1" applyBorder="1" applyAlignment="1">
      <alignment vertical="center" shrinkToFit="1"/>
    </xf>
    <xf numFmtId="0" fontId="57" fillId="15" borderId="19" xfId="213" applyFont="1" applyFill="1" applyBorder="1" applyAlignment="1">
      <alignment horizontal="right" vertical="center" wrapText="1"/>
    </xf>
    <xf numFmtId="38" fontId="57" fillId="15" borderId="16" xfId="213" applyNumberFormat="1" applyFont="1" applyFill="1" applyBorder="1" applyAlignment="1">
      <alignment horizontal="right" vertical="center" wrapText="1"/>
    </xf>
    <xf numFmtId="38" fontId="58" fillId="0" borderId="0" xfId="168" applyFont="1" applyBorder="1" applyAlignment="1">
      <alignment vertical="center"/>
    </xf>
    <xf numFmtId="0" fontId="59" fillId="0" borderId="0" xfId="0" applyFont="1" applyAlignment="1">
      <alignment horizontal="left" vertical="center"/>
    </xf>
    <xf numFmtId="38" fontId="5" fillId="16" borderId="3" xfId="155" applyFont="1" applyFill="1" applyBorder="1" applyAlignment="1">
      <alignment horizontal="right" vertical="center"/>
    </xf>
    <xf numFmtId="0" fontId="57" fillId="12" borderId="11" xfId="213" applyFont="1" applyFill="1" applyBorder="1" applyAlignment="1">
      <alignment horizontal="justify" vertical="center" wrapText="1"/>
    </xf>
    <xf numFmtId="0" fontId="57" fillId="12" borderId="2" xfId="213" applyFont="1" applyFill="1" applyBorder="1" applyAlignment="1">
      <alignment horizontal="justify" vertical="center" wrapText="1"/>
    </xf>
    <xf numFmtId="3" fontId="3" fillId="7" borderId="3" xfId="0" applyNumberFormat="1" applyFont="1" applyFill="1" applyBorder="1" applyAlignment="1">
      <alignment horizontal="center" vertical="center" shrinkToFit="1"/>
    </xf>
    <xf numFmtId="0" fontId="3" fillId="12" borderId="20" xfId="204" applyFont="1" applyFill="1" applyBorder="1" applyAlignment="1">
      <alignment horizontal="center" vertical="center" wrapText="1"/>
    </xf>
    <xf numFmtId="38" fontId="3" fillId="12" borderId="26" xfId="168" applyFont="1" applyFill="1" applyBorder="1" applyAlignment="1">
      <alignment horizontal="center" vertical="center" textRotation="255" wrapText="1"/>
    </xf>
    <xf numFmtId="3" fontId="3" fillId="15" borderId="10" xfId="0" applyNumberFormat="1" applyFont="1" applyFill="1" applyBorder="1" applyAlignment="1">
      <alignment vertical="center" shrinkToFit="1"/>
    </xf>
    <xf numFmtId="3" fontId="3" fillId="15" borderId="10" xfId="0" applyNumberFormat="1" applyFont="1" applyFill="1" applyBorder="1" applyAlignment="1">
      <alignment horizontal="center" vertical="center" shrinkToFit="1"/>
    </xf>
    <xf numFmtId="3" fontId="3" fillId="15" borderId="3" xfId="0" applyNumberFormat="1" applyFont="1" applyFill="1" applyBorder="1" applyAlignment="1">
      <alignment horizontal="center" vertical="center" shrinkToFit="1"/>
    </xf>
    <xf numFmtId="0" fontId="57" fillId="12" borderId="24" xfId="213" applyFont="1" applyFill="1" applyBorder="1" applyAlignment="1">
      <alignment vertical="center" shrinkToFit="1"/>
    </xf>
    <xf numFmtId="3" fontId="61" fillId="15" borderId="3" xfId="0" applyNumberFormat="1" applyFont="1" applyFill="1" applyBorder="1" applyAlignment="1">
      <alignment vertical="center" shrinkToFit="1"/>
    </xf>
    <xf numFmtId="3" fontId="3" fillId="17" borderId="3" xfId="0" applyNumberFormat="1" applyFont="1" applyFill="1" applyBorder="1" applyAlignment="1">
      <alignment vertical="center" shrinkToFit="1"/>
    </xf>
    <xf numFmtId="3" fontId="3" fillId="7" borderId="3" xfId="0" applyNumberFormat="1" applyFont="1" applyFill="1" applyBorder="1" applyAlignment="1">
      <alignment vertical="center"/>
    </xf>
    <xf numFmtId="3" fontId="3" fillId="7" borderId="3" xfId="0" applyNumberFormat="1" applyFont="1" applyFill="1" applyBorder="1" applyAlignment="1">
      <alignment horizontal="right" vertical="center"/>
    </xf>
    <xf numFmtId="0" fontId="3" fillId="11" borderId="3" xfId="0" applyFont="1" applyFill="1" applyBorder="1" applyAlignment="1">
      <alignment vertical="center" shrinkToFit="1"/>
    </xf>
    <xf numFmtId="0" fontId="57" fillId="12" borderId="15" xfId="213" applyFont="1" applyFill="1" applyBorder="1" applyAlignment="1">
      <alignment horizontal="center" vertical="center" wrapText="1"/>
    </xf>
    <xf numFmtId="0" fontId="57" fillId="12" borderId="23" xfId="213" applyFont="1" applyFill="1" applyBorder="1" applyAlignment="1">
      <alignment vertical="center" wrapText="1"/>
    </xf>
    <xf numFmtId="3" fontId="3" fillId="15" borderId="11" xfId="0" applyNumberFormat="1" applyFont="1" applyFill="1" applyBorder="1" applyAlignment="1">
      <alignment vertical="center" shrinkToFit="1"/>
    </xf>
    <xf numFmtId="3" fontId="3" fillId="15" borderId="7" xfId="0" applyNumberFormat="1" applyFont="1" applyFill="1" applyBorder="1" applyAlignment="1">
      <alignment vertical="center" shrinkToFit="1"/>
    </xf>
    <xf numFmtId="0" fontId="3" fillId="12" borderId="10" xfId="204" applyFont="1" applyFill="1" applyBorder="1" applyAlignment="1">
      <alignment vertical="center" wrapText="1"/>
    </xf>
    <xf numFmtId="0" fontId="3" fillId="12" borderId="20" xfId="204" applyFont="1" applyFill="1" applyBorder="1" applyAlignment="1">
      <alignment vertical="center" wrapText="1"/>
    </xf>
    <xf numFmtId="0" fontId="3" fillId="12" borderId="7" xfId="204" applyFont="1" applyFill="1" applyBorder="1" applyAlignment="1">
      <alignment vertical="center" wrapText="1"/>
    </xf>
    <xf numFmtId="38" fontId="3" fillId="12" borderId="25" xfId="168" applyFont="1" applyFill="1" applyBorder="1" applyAlignment="1">
      <alignment horizontal="center" vertical="center" wrapText="1"/>
    </xf>
    <xf numFmtId="38" fontId="3" fillId="12" borderId="11" xfId="168" applyFont="1" applyFill="1" applyBorder="1" applyAlignment="1">
      <alignment horizontal="center" vertical="center" shrinkToFit="1"/>
    </xf>
    <xf numFmtId="38" fontId="57" fillId="17" borderId="7" xfId="213" applyNumberFormat="1" applyFont="1" applyFill="1" applyBorder="1" applyAlignment="1">
      <alignment horizontal="right" vertical="center" wrapText="1"/>
    </xf>
    <xf numFmtId="38" fontId="57" fillId="15" borderId="3" xfId="213" applyNumberFormat="1" applyFont="1" applyFill="1" applyBorder="1" applyAlignment="1">
      <alignment horizontal="right" vertical="center" wrapText="1"/>
    </xf>
    <xf numFmtId="38" fontId="57" fillId="17" borderId="16" xfId="213" applyNumberFormat="1" applyFont="1" applyFill="1" applyBorder="1" applyAlignment="1">
      <alignment horizontal="right" vertical="center" wrapText="1"/>
    </xf>
    <xf numFmtId="38" fontId="57" fillId="17" borderId="32" xfId="213" applyNumberFormat="1" applyFont="1" applyFill="1" applyBorder="1" applyAlignment="1">
      <alignment horizontal="right" vertical="center" wrapText="1"/>
    </xf>
    <xf numFmtId="4" fontId="3" fillId="15" borderId="3" xfId="0" applyNumberFormat="1" applyFont="1" applyFill="1" applyBorder="1" applyAlignment="1">
      <alignment vertical="center" shrinkToFit="1"/>
    </xf>
    <xf numFmtId="204" fontId="3" fillId="15" borderId="3" xfId="0" applyNumberFormat="1" applyFont="1" applyFill="1" applyBorder="1" applyAlignment="1">
      <alignment vertical="center" shrinkToFit="1"/>
    </xf>
    <xf numFmtId="3" fontId="20" fillId="15" borderId="3" xfId="0" applyNumberFormat="1" applyFont="1" applyFill="1" applyBorder="1" applyAlignment="1">
      <alignment vertical="center" wrapText="1" shrinkToFit="1"/>
    </xf>
    <xf numFmtId="3" fontId="62" fillId="15" borderId="3" xfId="0" applyNumberFormat="1" applyFont="1" applyFill="1" applyBorder="1" applyAlignment="1">
      <alignment vertical="center" wrapText="1"/>
    </xf>
    <xf numFmtId="3" fontId="62" fillId="15" borderId="10" xfId="0" applyNumberFormat="1" applyFont="1" applyFill="1" applyBorder="1" applyAlignment="1">
      <alignment vertical="center" wrapText="1"/>
    </xf>
    <xf numFmtId="3" fontId="20" fillId="15" borderId="7" xfId="0" applyNumberFormat="1" applyFont="1" applyFill="1" applyBorder="1" applyAlignment="1">
      <alignment vertical="center" wrapText="1" shrinkToFit="1"/>
    </xf>
    <xf numFmtId="205" fontId="3" fillId="14" borderId="3" xfId="155" applyNumberFormat="1" applyFont="1" applyFill="1" applyBorder="1" applyAlignment="1">
      <alignment horizontal="right" vertical="center" wrapText="1"/>
    </xf>
    <xf numFmtId="3" fontId="3" fillId="17" borderId="16" xfId="0" applyNumberFormat="1" applyFont="1" applyFill="1" applyBorder="1" applyAlignment="1">
      <alignment vertical="center" shrinkToFit="1"/>
    </xf>
    <xf numFmtId="38" fontId="3" fillId="17" borderId="33" xfId="168" applyFont="1" applyFill="1" applyBorder="1" applyAlignment="1">
      <alignment vertical="center" shrinkToFit="1"/>
    </xf>
    <xf numFmtId="3" fontId="3" fillId="17" borderId="33" xfId="0" applyNumberFormat="1" applyFont="1" applyFill="1" applyBorder="1" applyAlignment="1">
      <alignment vertical="center" shrinkToFit="1"/>
    </xf>
    <xf numFmtId="0" fontId="20" fillId="15" borderId="11" xfId="0" applyFont="1" applyFill="1" applyBorder="1" applyAlignment="1">
      <alignment vertical="center" shrinkToFit="1"/>
    </xf>
    <xf numFmtId="3" fontId="3" fillId="17" borderId="34" xfId="0" applyNumberFormat="1" applyFont="1" applyFill="1" applyBorder="1" applyAlignment="1">
      <alignment vertical="center" shrinkToFit="1"/>
    </xf>
    <xf numFmtId="3" fontId="3" fillId="15" borderId="28" xfId="0" applyNumberFormat="1" applyFont="1" applyFill="1" applyBorder="1" applyAlignment="1">
      <alignment vertical="center" shrinkToFit="1"/>
    </xf>
    <xf numFmtId="38" fontId="3" fillId="15" borderId="11" xfId="168" applyFont="1" applyFill="1" applyBorder="1" applyAlignment="1">
      <alignment vertical="center" shrinkToFit="1"/>
    </xf>
    <xf numFmtId="38" fontId="3" fillId="17" borderId="34" xfId="168" applyFont="1" applyFill="1" applyBorder="1" applyAlignment="1">
      <alignment vertical="center" shrinkToFit="1"/>
    </xf>
    <xf numFmtId="3" fontId="3" fillId="15" borderId="13" xfId="0" applyNumberFormat="1" applyFont="1" applyFill="1" applyBorder="1" applyAlignment="1">
      <alignment vertical="center" shrinkToFit="1"/>
    </xf>
    <xf numFmtId="3" fontId="3" fillId="15" borderId="13" xfId="0" applyNumberFormat="1" applyFont="1" applyFill="1" applyBorder="1" applyAlignment="1">
      <alignment horizontal="center" vertical="center" shrinkToFit="1"/>
    </xf>
    <xf numFmtId="3" fontId="3" fillId="17" borderId="11" xfId="0" applyNumberFormat="1" applyFont="1" applyFill="1" applyBorder="1" applyAlignment="1">
      <alignment vertical="center" shrinkToFit="1"/>
    </xf>
    <xf numFmtId="3" fontId="3" fillId="17" borderId="30" xfId="0" applyNumberFormat="1" applyFont="1" applyFill="1" applyBorder="1" applyAlignment="1">
      <alignment vertical="center" shrinkToFit="1"/>
    </xf>
    <xf numFmtId="38" fontId="3" fillId="12" borderId="41" xfId="168" applyFont="1" applyFill="1" applyBorder="1" applyAlignment="1">
      <alignment horizontal="center" vertical="center" shrinkToFit="1"/>
    </xf>
    <xf numFmtId="38" fontId="3" fillId="15" borderId="42" xfId="168" applyFont="1" applyFill="1" applyBorder="1" applyAlignment="1">
      <alignment vertical="center" shrinkToFit="1"/>
    </xf>
    <xf numFmtId="38" fontId="3" fillId="17" borderId="43" xfId="168" applyFont="1" applyFill="1" applyBorder="1" applyAlignment="1">
      <alignment vertical="center" shrinkToFit="1"/>
    </xf>
    <xf numFmtId="38" fontId="3" fillId="15" borderId="44" xfId="168" applyFont="1" applyFill="1" applyBorder="1" applyAlignment="1">
      <alignment vertical="center" shrinkToFit="1"/>
    </xf>
    <xf numFmtId="3" fontId="3" fillId="15" borderId="39" xfId="0" applyNumberFormat="1" applyFont="1" applyFill="1" applyBorder="1" applyAlignment="1">
      <alignment vertical="center" shrinkToFit="1"/>
    </xf>
    <xf numFmtId="3" fontId="3" fillId="15" borderId="46" xfId="0" applyNumberFormat="1" applyFont="1" applyFill="1" applyBorder="1" applyAlignment="1">
      <alignment vertical="center" shrinkToFit="1"/>
    </xf>
    <xf numFmtId="38" fontId="3" fillId="15" borderId="41" xfId="168" applyFont="1" applyFill="1" applyBorder="1" applyAlignment="1">
      <alignment vertical="center" shrinkToFit="1"/>
    </xf>
    <xf numFmtId="0" fontId="3" fillId="12" borderId="38" xfId="204" applyFont="1" applyFill="1" applyBorder="1" applyAlignment="1">
      <alignment vertical="center" wrapText="1"/>
    </xf>
    <xf numFmtId="3" fontId="3" fillId="12" borderId="34" xfId="0" applyNumberFormat="1" applyFont="1" applyFill="1" applyBorder="1" applyAlignment="1">
      <alignment horizontal="right" vertical="center" shrinkToFit="1"/>
    </xf>
    <xf numFmtId="38" fontId="3" fillId="12" borderId="33" xfId="168" applyFont="1" applyFill="1" applyBorder="1" applyAlignment="1">
      <alignment vertical="center" wrapText="1"/>
    </xf>
    <xf numFmtId="38" fontId="3" fillId="12" borderId="33" xfId="168" applyFont="1" applyFill="1" applyBorder="1" applyAlignment="1">
      <alignment horizontal="right" vertical="center" wrapText="1"/>
    </xf>
    <xf numFmtId="3" fontId="3" fillId="15" borderId="7" xfId="0" applyNumberFormat="1" applyFont="1" applyFill="1" applyBorder="1" applyAlignment="1">
      <alignment horizontal="center" vertical="center" shrinkToFit="1"/>
    </xf>
    <xf numFmtId="38" fontId="57" fillId="15" borderId="10" xfId="213" applyNumberFormat="1" applyFont="1" applyFill="1" applyBorder="1" applyAlignment="1">
      <alignment horizontal="right" vertical="center" wrapText="1"/>
    </xf>
    <xf numFmtId="0" fontId="57" fillId="12" borderId="23" xfId="213" applyFont="1" applyFill="1" applyBorder="1" applyAlignment="1">
      <alignment horizontal="center" vertical="center" wrapText="1"/>
    </xf>
    <xf numFmtId="38" fontId="57" fillId="17" borderId="47" xfId="213" applyNumberFormat="1" applyFont="1" applyFill="1" applyBorder="1" applyAlignment="1">
      <alignment horizontal="right" vertical="center" wrapText="1"/>
    </xf>
    <xf numFmtId="38" fontId="57" fillId="15" borderId="30" xfId="213" applyNumberFormat="1" applyFont="1" applyFill="1" applyBorder="1" applyAlignment="1">
      <alignment horizontal="right" vertical="center" wrapText="1"/>
    </xf>
    <xf numFmtId="38" fontId="57" fillId="15" borderId="11" xfId="213" applyNumberFormat="1" applyFont="1" applyFill="1" applyBorder="1" applyAlignment="1">
      <alignment horizontal="right" vertical="center" wrapText="1"/>
    </xf>
    <xf numFmtId="38" fontId="57" fillId="15" borderId="23" xfId="213" applyNumberFormat="1" applyFont="1" applyFill="1" applyBorder="1" applyAlignment="1">
      <alignment horizontal="right" vertical="center" wrapText="1"/>
    </xf>
    <xf numFmtId="38" fontId="57" fillId="17" borderId="30" xfId="213" applyNumberFormat="1" applyFont="1" applyFill="1" applyBorder="1" applyAlignment="1">
      <alignment horizontal="right" vertical="center" wrapText="1"/>
    </xf>
    <xf numFmtId="38" fontId="57" fillId="15" borderId="13" xfId="213" applyNumberFormat="1" applyFont="1" applyFill="1" applyBorder="1" applyAlignment="1">
      <alignment horizontal="right" vertical="center" wrapText="1"/>
    </xf>
    <xf numFmtId="38" fontId="57" fillId="17" borderId="28" xfId="213" applyNumberFormat="1" applyFont="1" applyFill="1" applyBorder="1" applyAlignment="1">
      <alignment horizontal="right" vertical="center" wrapText="1"/>
    </xf>
    <xf numFmtId="0" fontId="57" fillId="15" borderId="48" xfId="213" applyFont="1" applyFill="1" applyBorder="1" applyAlignment="1">
      <alignment horizontal="right" vertical="center" wrapText="1"/>
    </xf>
    <xf numFmtId="0" fontId="57" fillId="12" borderId="49" xfId="213" applyFont="1" applyFill="1" applyBorder="1" applyAlignment="1">
      <alignment horizontal="center" vertical="center" wrapText="1"/>
    </xf>
    <xf numFmtId="38" fontId="57" fillId="17" borderId="50" xfId="213" applyNumberFormat="1" applyFont="1" applyFill="1" applyBorder="1" applyAlignment="1">
      <alignment horizontal="right" vertical="center" wrapText="1"/>
    </xf>
    <xf numFmtId="38" fontId="57" fillId="15" borderId="42" xfId="213" applyNumberFormat="1" applyFont="1" applyFill="1" applyBorder="1" applyAlignment="1">
      <alignment horizontal="right" vertical="center" wrapText="1"/>
    </xf>
    <xf numFmtId="38" fontId="57" fillId="15" borderId="52" xfId="213" applyNumberFormat="1" applyFont="1" applyFill="1" applyBorder="1" applyAlignment="1">
      <alignment horizontal="right" vertical="center" wrapText="1"/>
    </xf>
    <xf numFmtId="38" fontId="57" fillId="17" borderId="51" xfId="213" applyNumberFormat="1" applyFont="1" applyFill="1" applyBorder="1" applyAlignment="1">
      <alignment horizontal="right" vertical="center" wrapText="1"/>
    </xf>
    <xf numFmtId="38" fontId="57" fillId="17" borderId="44" xfId="213" applyNumberFormat="1" applyFont="1" applyFill="1" applyBorder="1" applyAlignment="1">
      <alignment horizontal="right" vertical="center" wrapText="1"/>
    </xf>
    <xf numFmtId="3" fontId="3" fillId="15" borderId="3" xfId="0" applyNumberFormat="1" applyFont="1" applyFill="1" applyBorder="1" applyAlignment="1">
      <alignment vertical="center"/>
    </xf>
    <xf numFmtId="3" fontId="3" fillId="17" borderId="53" xfId="0" applyNumberFormat="1" applyFont="1" applyFill="1" applyBorder="1" applyAlignment="1">
      <alignment vertical="center" shrinkToFit="1"/>
    </xf>
    <xf numFmtId="3" fontId="3" fillId="17" borderId="52" xfId="0" applyNumberFormat="1" applyFont="1" applyFill="1" applyBorder="1" applyAlignment="1">
      <alignment vertical="center" shrinkToFit="1"/>
    </xf>
    <xf numFmtId="3" fontId="3" fillId="15" borderId="15" xfId="0" applyNumberFormat="1" applyFont="1" applyFill="1" applyBorder="1" applyAlignment="1">
      <alignment vertical="center" shrinkToFit="1"/>
    </xf>
    <xf numFmtId="3" fontId="3" fillId="15" borderId="23" xfId="0" applyNumberFormat="1" applyFont="1" applyFill="1" applyBorder="1" applyAlignment="1">
      <alignment vertical="center" shrinkToFit="1"/>
    </xf>
    <xf numFmtId="38" fontId="3" fillId="15" borderId="52" xfId="168" applyFont="1" applyFill="1" applyBorder="1" applyAlignment="1">
      <alignment vertical="center" shrinkToFit="1"/>
    </xf>
    <xf numFmtId="4" fontId="3" fillId="15" borderId="7" xfId="0" applyNumberFormat="1" applyFont="1" applyFill="1" applyBorder="1" applyAlignment="1">
      <alignment vertical="center" shrinkToFit="1"/>
    </xf>
    <xf numFmtId="3" fontId="3" fillId="15" borderId="33" xfId="0" applyNumberFormat="1" applyFont="1" applyFill="1" applyBorder="1" applyAlignment="1">
      <alignment vertical="center" shrinkToFit="1"/>
    </xf>
    <xf numFmtId="3" fontId="3" fillId="15" borderId="34" xfId="0" applyNumberFormat="1" applyFont="1" applyFill="1" applyBorder="1" applyAlignment="1">
      <alignment vertical="center" shrinkToFit="1"/>
    </xf>
    <xf numFmtId="38" fontId="3" fillId="15" borderId="43" xfId="168" applyFont="1" applyFill="1" applyBorder="1" applyAlignment="1">
      <alignment vertical="center" shrinkToFit="1"/>
    </xf>
    <xf numFmtId="204" fontId="3" fillId="15" borderId="7" xfId="0" applyNumberFormat="1" applyFont="1" applyFill="1" applyBorder="1" applyAlignment="1">
      <alignment vertical="center" shrinkToFit="1"/>
    </xf>
    <xf numFmtId="3" fontId="3" fillId="17" borderId="43" xfId="0" applyNumberFormat="1" applyFont="1" applyFill="1" applyBorder="1" applyAlignment="1">
      <alignment vertical="center" shrinkToFit="1"/>
    </xf>
    <xf numFmtId="3" fontId="61" fillId="15" borderId="11" xfId="0" applyNumberFormat="1" applyFont="1" applyFill="1" applyBorder="1" applyAlignment="1">
      <alignment vertical="center" shrinkToFit="1"/>
    </xf>
    <xf numFmtId="38" fontId="61" fillId="15" borderId="42" xfId="168" applyFont="1" applyFill="1" applyBorder="1" applyAlignment="1">
      <alignment vertical="center" shrinkToFit="1"/>
    </xf>
    <xf numFmtId="3" fontId="61" fillId="15" borderId="7" xfId="0" applyNumberFormat="1" applyFont="1" applyFill="1" applyBorder="1" applyAlignment="1">
      <alignment vertical="center" shrinkToFit="1"/>
    </xf>
    <xf numFmtId="3" fontId="61" fillId="15" borderId="28" xfId="0" applyNumberFormat="1" applyFont="1" applyFill="1" applyBorder="1" applyAlignment="1">
      <alignment vertical="center" shrinkToFit="1"/>
    </xf>
    <xf numFmtId="3" fontId="61" fillId="15" borderId="53" xfId="0" applyNumberFormat="1" applyFont="1" applyFill="1" applyBorder="1" applyAlignment="1">
      <alignment vertical="center" shrinkToFit="1"/>
    </xf>
    <xf numFmtId="3" fontId="61" fillId="15" borderId="15" xfId="0" applyNumberFormat="1" applyFont="1" applyFill="1" applyBorder="1" applyAlignment="1">
      <alignment vertical="center" shrinkToFit="1"/>
    </xf>
    <xf numFmtId="3" fontId="61" fillId="15" borderId="23" xfId="0" applyNumberFormat="1" applyFont="1" applyFill="1" applyBorder="1" applyAlignment="1">
      <alignment vertical="center" shrinkToFit="1"/>
    </xf>
    <xf numFmtId="38" fontId="61" fillId="15" borderId="52" xfId="168" applyFont="1" applyFill="1" applyBorder="1" applyAlignment="1">
      <alignment vertical="center" shrinkToFit="1"/>
    </xf>
    <xf numFmtId="3" fontId="3" fillId="17" borderId="7" xfId="0" applyNumberFormat="1" applyFont="1" applyFill="1" applyBorder="1" applyAlignment="1">
      <alignment vertical="center" shrinkToFit="1"/>
    </xf>
    <xf numFmtId="3" fontId="3" fillId="17" borderId="28" xfId="0" applyNumberFormat="1" applyFont="1" applyFill="1" applyBorder="1" applyAlignment="1">
      <alignment vertical="center" shrinkToFit="1"/>
    </xf>
    <xf numFmtId="38" fontId="3" fillId="17" borderId="3" xfId="155" applyFont="1" applyFill="1" applyBorder="1" applyAlignment="1">
      <alignment horizontal="right" vertical="center" wrapText="1"/>
    </xf>
    <xf numFmtId="38" fontId="5" fillId="17" borderId="3" xfId="155" applyFont="1" applyFill="1" applyBorder="1" applyAlignment="1">
      <alignment horizontal="right" vertical="center"/>
    </xf>
    <xf numFmtId="38" fontId="7" fillId="0" borderId="0" xfId="155" applyFont="1" applyAlignment="1">
      <alignment vertical="center"/>
    </xf>
    <xf numFmtId="0" fontId="57" fillId="15" borderId="55" xfId="213" applyFont="1" applyFill="1" applyBorder="1" applyAlignment="1">
      <alignment horizontal="right" vertical="center" wrapText="1"/>
    </xf>
    <xf numFmtId="38" fontId="57" fillId="15" borderId="41" xfId="213" applyNumberFormat="1" applyFont="1" applyFill="1" applyBorder="1" applyAlignment="1">
      <alignment horizontal="right" vertical="center" wrapText="1"/>
    </xf>
    <xf numFmtId="0" fontId="3" fillId="14" borderId="3" xfId="0" applyFont="1" applyFill="1" applyBorder="1" applyAlignment="1">
      <alignment vertical="center"/>
    </xf>
    <xf numFmtId="3" fontId="3" fillId="12" borderId="11" xfId="0" applyNumberFormat="1" applyFont="1" applyFill="1" applyBorder="1" applyAlignment="1">
      <alignment horizontal="right" vertical="center" shrinkToFit="1"/>
    </xf>
    <xf numFmtId="3" fontId="3" fillId="12" borderId="11" xfId="0" applyNumberFormat="1" applyFont="1" applyFill="1" applyBorder="1" applyAlignment="1">
      <alignment vertical="center" shrinkToFit="1"/>
    </xf>
    <xf numFmtId="3" fontId="3" fillId="12" borderId="34" xfId="0" applyNumberFormat="1" applyFont="1" applyFill="1" applyBorder="1" applyAlignment="1">
      <alignment horizontal="right" vertical="center" shrinkToFit="1"/>
    </xf>
    <xf numFmtId="38" fontId="7" fillId="0" borderId="0" xfId="213" applyNumberFormat="1" applyAlignment="1">
      <alignment vertical="center" shrinkToFit="1"/>
    </xf>
    <xf numFmtId="38" fontId="57" fillId="17" borderId="56" xfId="213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38" fontId="3" fillId="12" borderId="13" xfId="155" applyFont="1" applyFill="1" applyBorder="1" applyAlignment="1">
      <alignment horizontal="center" vertical="center" wrapText="1"/>
    </xf>
    <xf numFmtId="38" fontId="3" fillId="12" borderId="11" xfId="155" applyFont="1" applyFill="1" applyBorder="1" applyAlignment="1">
      <alignment horizontal="center" vertical="center" wrapText="1"/>
    </xf>
    <xf numFmtId="206" fontId="3" fillId="0" borderId="3" xfId="155" applyNumberFormat="1" applyFont="1" applyFill="1" applyBorder="1" applyAlignment="1">
      <alignment vertical="center" wrapText="1"/>
    </xf>
    <xf numFmtId="38" fontId="3" fillId="12" borderId="3" xfId="155" applyFont="1" applyFill="1" applyBorder="1" applyAlignment="1">
      <alignment horizontal="center" vertical="center" wrapText="1"/>
    </xf>
    <xf numFmtId="38" fontId="3" fillId="12" borderId="15" xfId="155" applyFont="1" applyFill="1" applyBorder="1" applyAlignment="1">
      <alignment horizontal="center" vertical="center" wrapText="1"/>
    </xf>
    <xf numFmtId="207" fontId="3" fillId="11" borderId="15" xfId="155" applyNumberFormat="1" applyFont="1" applyFill="1" applyBorder="1" applyAlignment="1">
      <alignment vertical="center" wrapText="1"/>
    </xf>
    <xf numFmtId="207" fontId="3" fillId="15" borderId="15" xfId="155" applyNumberFormat="1" applyFont="1" applyFill="1" applyBorder="1" applyAlignment="1">
      <alignment vertical="center" wrapText="1"/>
    </xf>
    <xf numFmtId="0" fontId="3" fillId="12" borderId="28" xfId="0" applyFont="1" applyFill="1" applyBorder="1" applyAlignment="1">
      <alignment horizontal="right" vertical="center" wrapText="1"/>
    </xf>
    <xf numFmtId="0" fontId="5" fillId="0" borderId="7" xfId="0" applyFont="1" applyBorder="1" applyAlignment="1">
      <alignment vertical="center" wrapText="1"/>
    </xf>
    <xf numFmtId="0" fontId="3" fillId="12" borderId="11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15" fillId="0" borderId="0" xfId="228" applyFont="1" applyAlignment="1">
      <alignment horizontal="distributed" vertical="center"/>
    </xf>
    <xf numFmtId="49" fontId="19" fillId="0" borderId="0" xfId="228" applyNumberFormat="1" applyFont="1" applyAlignment="1">
      <alignment horizontal="center" vertical="center"/>
    </xf>
    <xf numFmtId="0" fontId="15" fillId="0" borderId="0" xfId="228" applyFont="1" applyAlignment="1">
      <alignment horizontal="center" vertical="top"/>
    </xf>
    <xf numFmtId="0" fontId="17" fillId="0" borderId="0" xfId="228" applyFont="1" applyAlignment="1">
      <alignment horizontal="center" vertical="center"/>
    </xf>
    <xf numFmtId="49" fontId="18" fillId="0" borderId="0" xfId="228" applyNumberFormat="1" applyFont="1" applyAlignment="1">
      <alignment horizontal="center" vertical="center"/>
    </xf>
    <xf numFmtId="0" fontId="15" fillId="0" borderId="0" xfId="228" applyFont="1" applyAlignment="1">
      <alignment horizontal="center" vertical="center"/>
    </xf>
    <xf numFmtId="0" fontId="57" fillId="12" borderId="10" xfId="213" applyFont="1" applyFill="1" applyBorder="1" applyAlignment="1">
      <alignment horizontal="center" vertical="center" wrapText="1"/>
    </xf>
    <xf numFmtId="0" fontId="57" fillId="12" borderId="20" xfId="213" applyFont="1" applyFill="1" applyBorder="1" applyAlignment="1">
      <alignment horizontal="center" vertical="center" wrapText="1"/>
    </xf>
    <xf numFmtId="0" fontId="57" fillId="12" borderId="21" xfId="213" applyFont="1" applyFill="1" applyBorder="1" applyAlignment="1">
      <alignment horizontal="center" vertical="center" wrapText="1"/>
    </xf>
    <xf numFmtId="0" fontId="57" fillId="12" borderId="23" xfId="213" applyFont="1" applyFill="1" applyBorder="1" applyAlignment="1">
      <alignment vertical="center" shrinkToFit="1"/>
    </xf>
    <xf numFmtId="0" fontId="57" fillId="12" borderId="24" xfId="213" applyFont="1" applyFill="1" applyBorder="1" applyAlignment="1">
      <alignment vertical="center" shrinkToFit="1"/>
    </xf>
    <xf numFmtId="0" fontId="57" fillId="12" borderId="25" xfId="213" applyFont="1" applyFill="1" applyBorder="1" applyAlignment="1">
      <alignment vertical="center" shrinkToFit="1"/>
    </xf>
    <xf numFmtId="0" fontId="57" fillId="12" borderId="7" xfId="213" applyFont="1" applyFill="1" applyBorder="1" applyAlignment="1">
      <alignment horizontal="justify" vertical="center"/>
    </xf>
    <xf numFmtId="0" fontId="65" fillId="0" borderId="0" xfId="213" applyFont="1" applyAlignment="1">
      <alignment horizontal="center"/>
    </xf>
    <xf numFmtId="0" fontId="57" fillId="12" borderId="15" xfId="213" applyFont="1" applyFill="1" applyBorder="1" applyAlignment="1">
      <alignment horizontal="center" vertical="center" wrapText="1"/>
    </xf>
    <xf numFmtId="0" fontId="57" fillId="12" borderId="32" xfId="213" applyFont="1" applyFill="1" applyBorder="1" applyAlignment="1">
      <alignment horizontal="justify" vertical="center" wrapText="1"/>
    </xf>
    <xf numFmtId="0" fontId="57" fillId="12" borderId="16" xfId="213" applyFont="1" applyFill="1" applyBorder="1" applyAlignment="1">
      <alignment horizontal="justify" vertical="center" wrapText="1"/>
    </xf>
    <xf numFmtId="0" fontId="57" fillId="12" borderId="10" xfId="213" applyFont="1" applyFill="1" applyBorder="1" applyAlignment="1">
      <alignment horizontal="justify" vertical="center" wrapText="1"/>
    </xf>
    <xf numFmtId="0" fontId="57" fillId="12" borderId="7" xfId="213" applyFont="1" applyFill="1" applyBorder="1" applyAlignment="1">
      <alignment horizontal="justify" vertical="center" wrapText="1"/>
    </xf>
    <xf numFmtId="0" fontId="3" fillId="12" borderId="10" xfId="0" applyFont="1" applyFill="1" applyBorder="1" applyAlignment="1">
      <alignment horizontal="center" vertical="center" shrinkToFit="1"/>
    </xf>
    <xf numFmtId="0" fontId="3" fillId="12" borderId="7" xfId="0" applyFont="1" applyFill="1" applyBorder="1" applyAlignment="1">
      <alignment horizontal="center" vertical="center" shrinkToFit="1"/>
    </xf>
    <xf numFmtId="38" fontId="3" fillId="12" borderId="11" xfId="168" applyFont="1" applyFill="1" applyBorder="1" applyAlignment="1">
      <alignment horizontal="center" vertical="center" shrinkToFit="1"/>
    </xf>
    <xf numFmtId="38" fontId="3" fillId="12" borderId="2" xfId="168" applyFont="1" applyFill="1" applyBorder="1" applyAlignment="1">
      <alignment horizontal="center" vertical="center" shrinkToFit="1"/>
    </xf>
    <xf numFmtId="38" fontId="3" fillId="12" borderId="14" xfId="168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3" fillId="0" borderId="17" xfId="0" applyFont="1" applyBorder="1" applyAlignment="1">
      <alignment horizontal="center" vertical="center" wrapText="1"/>
    </xf>
    <xf numFmtId="0" fontId="3" fillId="12" borderId="13" xfId="204" applyFont="1" applyFill="1" applyBorder="1" applyAlignment="1">
      <alignment horizontal="left" vertical="center"/>
    </xf>
    <xf numFmtId="0" fontId="3" fillId="12" borderId="14" xfId="204" applyFont="1" applyFill="1" applyBorder="1" applyAlignment="1">
      <alignment horizontal="left" vertical="center"/>
    </xf>
    <xf numFmtId="0" fontId="3" fillId="12" borderId="26" xfId="204" applyFont="1" applyFill="1" applyBorder="1" applyAlignment="1">
      <alignment horizontal="left" vertical="center"/>
    </xf>
    <xf numFmtId="0" fontId="3" fillId="12" borderId="27" xfId="204" applyFont="1" applyFill="1" applyBorder="1" applyAlignment="1">
      <alignment horizontal="left" vertical="center"/>
    </xf>
    <xf numFmtId="0" fontId="3" fillId="12" borderId="28" xfId="204" applyFont="1" applyFill="1" applyBorder="1" applyAlignment="1">
      <alignment horizontal="left" vertical="center"/>
    </xf>
    <xf numFmtId="0" fontId="3" fillId="12" borderId="29" xfId="204" applyFont="1" applyFill="1" applyBorder="1" applyAlignment="1">
      <alignment horizontal="left" vertical="center"/>
    </xf>
    <xf numFmtId="3" fontId="3" fillId="12" borderId="11" xfId="0" applyNumberFormat="1" applyFont="1" applyFill="1" applyBorder="1" applyAlignment="1">
      <alignment horizontal="right" vertical="center" shrinkToFit="1"/>
    </xf>
    <xf numFmtId="3" fontId="3" fillId="12" borderId="2" xfId="0" applyNumberFormat="1" applyFont="1" applyFill="1" applyBorder="1" applyAlignment="1">
      <alignment horizontal="right" vertical="center" shrinkToFit="1"/>
    </xf>
    <xf numFmtId="3" fontId="3" fillId="12" borderId="9" xfId="0" applyNumberFormat="1" applyFont="1" applyFill="1" applyBorder="1" applyAlignment="1">
      <alignment horizontal="right" vertical="center" shrinkToFit="1"/>
    </xf>
    <xf numFmtId="3" fontId="3" fillId="12" borderId="33" xfId="0" applyNumberFormat="1" applyFont="1" applyFill="1" applyBorder="1" applyAlignment="1">
      <alignment vertical="center" shrinkToFit="1"/>
    </xf>
    <xf numFmtId="0" fontId="3" fillId="12" borderId="26" xfId="204" applyFont="1" applyFill="1" applyBorder="1" applyAlignment="1">
      <alignment horizontal="left" vertical="center" wrapText="1"/>
    </xf>
    <xf numFmtId="0" fontId="3" fillId="12" borderId="27" xfId="204" applyFont="1" applyFill="1" applyBorder="1" applyAlignment="1">
      <alignment horizontal="left" vertical="center" wrapText="1"/>
    </xf>
    <xf numFmtId="0" fontId="3" fillId="12" borderId="37" xfId="204" applyFont="1" applyFill="1" applyBorder="1" applyAlignment="1">
      <alignment horizontal="left" vertical="center" wrapText="1"/>
    </xf>
    <xf numFmtId="0" fontId="3" fillId="12" borderId="40" xfId="204" applyFont="1" applyFill="1" applyBorder="1" applyAlignment="1">
      <alignment horizontal="left" vertical="center" wrapText="1"/>
    </xf>
    <xf numFmtId="3" fontId="3" fillId="12" borderId="34" xfId="0" applyNumberFormat="1" applyFont="1" applyFill="1" applyBorder="1" applyAlignment="1">
      <alignment vertical="center" shrinkToFit="1"/>
    </xf>
    <xf numFmtId="3" fontId="3" fillId="12" borderId="35" xfId="0" applyNumberFormat="1" applyFont="1" applyFill="1" applyBorder="1" applyAlignment="1">
      <alignment vertical="center" shrinkToFit="1"/>
    </xf>
    <xf numFmtId="3" fontId="3" fillId="12" borderId="36" xfId="0" applyNumberFormat="1" applyFont="1" applyFill="1" applyBorder="1" applyAlignment="1">
      <alignment vertical="center" shrinkToFit="1"/>
    </xf>
    <xf numFmtId="38" fontId="3" fillId="12" borderId="13" xfId="168" applyFont="1" applyFill="1" applyBorder="1" applyAlignment="1">
      <alignment horizontal="center" vertical="center" wrapText="1"/>
    </xf>
    <xf numFmtId="38" fontId="3" fillId="12" borderId="14" xfId="168" applyFont="1" applyFill="1" applyBorder="1" applyAlignment="1">
      <alignment horizontal="center" vertical="center" wrapText="1"/>
    </xf>
    <xf numFmtId="38" fontId="3" fillId="12" borderId="28" xfId="168" applyFont="1" applyFill="1" applyBorder="1" applyAlignment="1">
      <alignment horizontal="center" vertical="center" wrapText="1"/>
    </xf>
    <xf numFmtId="38" fontId="3" fillId="12" borderId="29" xfId="168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8" fontId="3" fillId="12" borderId="22" xfId="168" applyFont="1" applyFill="1" applyBorder="1" applyAlignment="1">
      <alignment horizontal="center" vertical="center" wrapText="1"/>
    </xf>
    <xf numFmtId="38" fontId="3" fillId="12" borderId="17" xfId="168" applyFont="1" applyFill="1" applyBorder="1" applyAlignment="1">
      <alignment horizontal="center" vertical="center" wrapText="1"/>
    </xf>
    <xf numFmtId="0" fontId="3" fillId="12" borderId="12" xfId="204" applyFont="1" applyFill="1" applyBorder="1" applyAlignment="1">
      <alignment horizontal="left" vertical="center" wrapText="1"/>
    </xf>
    <xf numFmtId="0" fontId="3" fillId="12" borderId="54" xfId="204" applyFont="1" applyFill="1" applyBorder="1" applyAlignment="1">
      <alignment horizontal="left" vertical="center" wrapText="1"/>
    </xf>
    <xf numFmtId="3" fontId="3" fillId="12" borderId="15" xfId="0" applyNumberFormat="1" applyFont="1" applyFill="1" applyBorder="1" applyAlignment="1">
      <alignment vertical="center" shrinkToFit="1"/>
    </xf>
    <xf numFmtId="3" fontId="3" fillId="12" borderId="7" xfId="0" applyNumberFormat="1" applyFont="1" applyFill="1" applyBorder="1" applyAlignment="1">
      <alignment horizontal="right" vertical="center" shrinkToFit="1"/>
    </xf>
    <xf numFmtId="0" fontId="3" fillId="12" borderId="13" xfId="204" applyFont="1" applyFill="1" applyBorder="1" applyAlignment="1">
      <alignment horizontal="left" vertical="center" wrapText="1"/>
    </xf>
    <xf numFmtId="0" fontId="3" fillId="12" borderId="14" xfId="204" applyFont="1" applyFill="1" applyBorder="1" applyAlignment="1">
      <alignment horizontal="left" vertical="center" wrapText="1"/>
    </xf>
    <xf numFmtId="0" fontId="21" fillId="12" borderId="15" xfId="0" applyFont="1" applyFill="1" applyBorder="1" applyAlignment="1">
      <alignment vertical="center"/>
    </xf>
    <xf numFmtId="0" fontId="21" fillId="12" borderId="7" xfId="0" applyFont="1" applyFill="1" applyBorder="1" applyAlignment="1">
      <alignment horizontal="right" vertical="center"/>
    </xf>
    <xf numFmtId="3" fontId="3" fillId="12" borderId="3" xfId="0" applyNumberFormat="1" applyFont="1" applyFill="1" applyBorder="1" applyAlignment="1">
      <alignment vertical="center" shrinkToFit="1"/>
    </xf>
    <xf numFmtId="38" fontId="3" fillId="12" borderId="3" xfId="168" applyFont="1" applyFill="1" applyBorder="1" applyAlignment="1">
      <alignment vertical="center" wrapText="1"/>
    </xf>
    <xf numFmtId="3" fontId="3" fillId="12" borderId="3" xfId="0" applyNumberFormat="1" applyFont="1" applyFill="1" applyBorder="1" applyAlignment="1">
      <alignment horizontal="right" vertical="center" shrinkToFit="1"/>
    </xf>
    <xf numFmtId="0" fontId="3" fillId="12" borderId="13" xfId="204" applyFont="1" applyFill="1" applyBorder="1" applyAlignment="1">
      <alignment horizontal="center" vertical="center" wrapText="1"/>
    </xf>
    <xf numFmtId="0" fontId="3" fillId="12" borderId="14" xfId="204" applyFont="1" applyFill="1" applyBorder="1" applyAlignment="1">
      <alignment horizontal="center" vertical="center" wrapText="1"/>
    </xf>
    <xf numFmtId="0" fontId="3" fillId="12" borderId="26" xfId="204" applyFont="1" applyFill="1" applyBorder="1" applyAlignment="1">
      <alignment horizontal="center" vertical="center" wrapText="1"/>
    </xf>
    <xf numFmtId="0" fontId="3" fillId="12" borderId="27" xfId="204" applyFont="1" applyFill="1" applyBorder="1" applyAlignment="1">
      <alignment horizontal="center" vertical="center" wrapText="1"/>
    </xf>
    <xf numFmtId="0" fontId="3" fillId="12" borderId="28" xfId="204" applyFont="1" applyFill="1" applyBorder="1" applyAlignment="1">
      <alignment horizontal="center" vertical="center" wrapText="1"/>
    </xf>
    <xf numFmtId="0" fontId="3" fillId="12" borderId="29" xfId="204" applyFont="1" applyFill="1" applyBorder="1" applyAlignment="1">
      <alignment horizontal="center" vertical="center" wrapText="1"/>
    </xf>
    <xf numFmtId="3" fontId="20" fillId="15" borderId="10" xfId="0" applyNumberFormat="1" applyFont="1" applyFill="1" applyBorder="1" applyAlignment="1">
      <alignment vertical="center" wrapText="1" shrinkToFit="1"/>
    </xf>
    <xf numFmtId="3" fontId="20" fillId="15" borderId="7" xfId="0" applyNumberFormat="1" applyFont="1" applyFill="1" applyBorder="1" applyAlignment="1">
      <alignment vertical="center" wrapText="1" shrinkToFit="1"/>
    </xf>
    <xf numFmtId="0" fontId="3" fillId="12" borderId="10" xfId="204" applyFont="1" applyFill="1" applyBorder="1" applyAlignment="1">
      <alignment vertical="center" wrapText="1"/>
    </xf>
    <xf numFmtId="0" fontId="3" fillId="12" borderId="20" xfId="204" applyFont="1" applyFill="1" applyBorder="1" applyAlignment="1">
      <alignment vertical="center" wrapText="1"/>
    </xf>
    <xf numFmtId="0" fontId="3" fillId="12" borderId="45" xfId="204" applyFont="1" applyFill="1" applyBorder="1" applyAlignment="1">
      <alignment horizontal="center" vertical="center" textRotation="255" wrapText="1"/>
    </xf>
    <xf numFmtId="0" fontId="3" fillId="12" borderId="20" xfId="204" applyFont="1" applyFill="1" applyBorder="1" applyAlignment="1">
      <alignment horizontal="center" vertical="center" textRotation="255" wrapText="1"/>
    </xf>
    <xf numFmtId="0" fontId="3" fillId="12" borderId="38" xfId="204" applyFont="1" applyFill="1" applyBorder="1" applyAlignment="1">
      <alignment horizontal="center" vertical="center" textRotation="255" wrapText="1"/>
    </xf>
    <xf numFmtId="3" fontId="3" fillId="7" borderId="10" xfId="0" applyNumberFormat="1" applyFont="1" applyFill="1" applyBorder="1" applyAlignment="1">
      <alignment vertical="center" wrapText="1" shrinkToFit="1"/>
    </xf>
    <xf numFmtId="3" fontId="3" fillId="7" borderId="7" xfId="0" applyNumberFormat="1" applyFont="1" applyFill="1" applyBorder="1" applyAlignment="1">
      <alignment vertical="center" wrapText="1" shrinkToFit="1"/>
    </xf>
    <xf numFmtId="3" fontId="20" fillId="7" borderId="20" xfId="0" applyNumberFormat="1" applyFont="1" applyFill="1" applyBorder="1" applyAlignment="1">
      <alignment vertical="center" wrapText="1" shrinkToFit="1"/>
    </xf>
    <xf numFmtId="3" fontId="20" fillId="7" borderId="7" xfId="0" applyNumberFormat="1" applyFont="1" applyFill="1" applyBorder="1" applyAlignment="1">
      <alignment vertical="center" wrapText="1" shrinkToFit="1"/>
    </xf>
    <xf numFmtId="3" fontId="20" fillId="15" borderId="10" xfId="0" applyNumberFormat="1" applyFont="1" applyFill="1" applyBorder="1" applyAlignment="1">
      <alignment vertical="center" shrinkToFit="1"/>
    </xf>
    <xf numFmtId="3" fontId="20" fillId="15" borderId="7" xfId="0" applyNumberFormat="1" applyFont="1" applyFill="1" applyBorder="1" applyAlignment="1">
      <alignment vertical="center" shrinkToFit="1"/>
    </xf>
    <xf numFmtId="0" fontId="20" fillId="15" borderId="10" xfId="0" applyFont="1" applyFill="1" applyBorder="1" applyAlignment="1">
      <alignment vertical="center" wrapText="1"/>
    </xf>
    <xf numFmtId="0" fontId="20" fillId="15" borderId="7" xfId="0" applyFont="1" applyFill="1" applyBorder="1" applyAlignment="1">
      <alignment vertical="center" wrapText="1"/>
    </xf>
    <xf numFmtId="0" fontId="20" fillId="12" borderId="26" xfId="204" applyFont="1" applyFill="1" applyBorder="1" applyAlignment="1">
      <alignment horizontal="center" vertical="center" wrapText="1"/>
    </xf>
    <xf numFmtId="0" fontId="20" fillId="12" borderId="27" xfId="204" applyFont="1" applyFill="1" applyBorder="1" applyAlignment="1">
      <alignment horizontal="center" vertical="center" wrapText="1"/>
    </xf>
    <xf numFmtId="0" fontId="20" fillId="12" borderId="37" xfId="204" applyFont="1" applyFill="1" applyBorder="1" applyAlignment="1">
      <alignment horizontal="center" vertical="center" wrapText="1"/>
    </xf>
    <xf numFmtId="0" fontId="20" fillId="12" borderId="40" xfId="204" applyFont="1" applyFill="1" applyBorder="1" applyAlignment="1">
      <alignment horizontal="center" vertical="center" wrapText="1"/>
    </xf>
    <xf numFmtId="3" fontId="3" fillId="7" borderId="20" xfId="0" applyNumberFormat="1" applyFont="1" applyFill="1" applyBorder="1" applyAlignment="1">
      <alignment vertical="center" shrinkToFit="1"/>
    </xf>
    <xf numFmtId="3" fontId="3" fillId="7" borderId="7" xfId="0" applyNumberFormat="1" applyFont="1" applyFill="1" applyBorder="1" applyAlignment="1">
      <alignment vertical="center" shrinkToFit="1"/>
    </xf>
    <xf numFmtId="3" fontId="3" fillId="7" borderId="10" xfId="0" applyNumberFormat="1" applyFont="1" applyFill="1" applyBorder="1" applyAlignment="1">
      <alignment vertical="center" shrinkToFit="1"/>
    </xf>
    <xf numFmtId="0" fontId="20" fillId="15" borderId="45" xfId="0" applyFont="1" applyFill="1" applyBorder="1" applyAlignment="1">
      <alignment vertical="center" wrapText="1"/>
    </xf>
    <xf numFmtId="0" fontId="3" fillId="12" borderId="10" xfId="204" applyFont="1" applyFill="1" applyBorder="1" applyAlignment="1">
      <alignment horizontal="center" vertical="center" wrapText="1"/>
    </xf>
    <xf numFmtId="0" fontId="3" fillId="12" borderId="20" xfId="204" applyFont="1" applyFill="1" applyBorder="1" applyAlignment="1">
      <alignment horizontal="center" vertical="center" wrapText="1"/>
    </xf>
    <xf numFmtId="0" fontId="3" fillId="12" borderId="7" xfId="204" applyFont="1" applyFill="1" applyBorder="1" applyAlignment="1">
      <alignment horizontal="center" vertical="center" wrapText="1"/>
    </xf>
    <xf numFmtId="38" fontId="3" fillId="12" borderId="13" xfId="168" applyFont="1" applyFill="1" applyBorder="1" applyAlignment="1">
      <alignment horizontal="center" vertical="center" textRotation="255" wrapText="1"/>
    </xf>
    <xf numFmtId="38" fontId="3" fillId="12" borderId="26" xfId="168" applyFont="1" applyFill="1" applyBorder="1" applyAlignment="1">
      <alignment horizontal="center" vertical="center" textRotation="255" wrapText="1"/>
    </xf>
    <xf numFmtId="38" fontId="3" fillId="12" borderId="37" xfId="168" applyFont="1" applyFill="1" applyBorder="1" applyAlignment="1">
      <alignment horizontal="center" vertical="center" textRotation="255" wrapText="1"/>
    </xf>
    <xf numFmtId="0" fontId="20" fillId="12" borderId="20" xfId="204" applyFont="1" applyFill="1" applyBorder="1" applyAlignment="1">
      <alignment horizontal="center" vertical="center" wrapText="1"/>
    </xf>
    <xf numFmtId="0" fontId="20" fillId="12" borderId="38" xfId="204" applyFont="1" applyFill="1" applyBorder="1" applyAlignment="1">
      <alignment horizontal="center" vertical="center" wrapText="1"/>
    </xf>
    <xf numFmtId="3" fontId="9" fillId="7" borderId="20" xfId="0" applyNumberFormat="1" applyFont="1" applyFill="1" applyBorder="1" applyAlignment="1">
      <alignment vertical="center" wrapText="1" shrinkToFit="1"/>
    </xf>
    <xf numFmtId="3" fontId="9" fillId="7" borderId="7" xfId="0" applyNumberFormat="1" applyFont="1" applyFill="1" applyBorder="1" applyAlignment="1">
      <alignment vertical="center" wrapText="1" shrinkToFit="1"/>
    </xf>
    <xf numFmtId="3" fontId="20" fillId="7" borderId="10" xfId="0" applyNumberFormat="1" applyFont="1" applyFill="1" applyBorder="1" applyAlignment="1">
      <alignment vertical="center" wrapText="1" shrinkToFit="1"/>
    </xf>
    <xf numFmtId="3" fontId="3" fillId="7" borderId="20" xfId="0" applyNumberFormat="1" applyFont="1" applyFill="1" applyBorder="1" applyAlignment="1">
      <alignment vertical="center" wrapText="1" shrinkToFit="1"/>
    </xf>
    <xf numFmtId="3" fontId="20" fillId="7" borderId="10" xfId="0" applyNumberFormat="1" applyFont="1" applyFill="1" applyBorder="1" applyAlignment="1">
      <alignment vertical="center" shrinkToFit="1"/>
    </xf>
    <xf numFmtId="3" fontId="20" fillId="7" borderId="7" xfId="0" applyNumberFormat="1" applyFont="1" applyFill="1" applyBorder="1" applyAlignment="1">
      <alignment vertical="center" shrinkToFit="1"/>
    </xf>
    <xf numFmtId="0" fontId="20" fillId="12" borderId="20" xfId="204" applyFont="1" applyFill="1" applyBorder="1" applyAlignment="1">
      <alignment vertical="center" wrapText="1"/>
    </xf>
    <xf numFmtId="0" fontId="20" fillId="12" borderId="38" xfId="204" applyFont="1" applyFill="1" applyBorder="1" applyAlignment="1">
      <alignment vertical="center" wrapText="1"/>
    </xf>
    <xf numFmtId="3" fontId="3" fillId="12" borderId="30" xfId="0" applyNumberFormat="1" applyFont="1" applyFill="1" applyBorder="1" applyAlignment="1">
      <alignment horizontal="right" vertical="center" shrinkToFit="1"/>
    </xf>
    <xf numFmtId="3" fontId="3" fillId="12" borderId="17" xfId="0" applyNumberFormat="1" applyFont="1" applyFill="1" applyBorder="1" applyAlignment="1">
      <alignment horizontal="right" vertical="center" shrinkToFit="1"/>
    </xf>
    <xf numFmtId="3" fontId="3" fillId="12" borderId="31" xfId="0" applyNumberFormat="1" applyFont="1" applyFill="1" applyBorder="1" applyAlignment="1">
      <alignment horizontal="right" vertical="center" shrinkToFit="1"/>
    </xf>
    <xf numFmtId="38" fontId="3" fillId="12" borderId="10" xfId="168" applyFont="1" applyFill="1" applyBorder="1" applyAlignment="1">
      <alignment vertical="center" wrapText="1"/>
    </xf>
    <xf numFmtId="38" fontId="3" fillId="12" borderId="20" xfId="168" applyFont="1" applyFill="1" applyBorder="1" applyAlignment="1">
      <alignment vertical="center" wrapText="1"/>
    </xf>
    <xf numFmtId="38" fontId="3" fillId="12" borderId="7" xfId="168" applyFont="1" applyFill="1" applyBorder="1" applyAlignment="1">
      <alignment vertical="center" wrapText="1"/>
    </xf>
    <xf numFmtId="0" fontId="20" fillId="12" borderId="10" xfId="204" applyFont="1" applyFill="1" applyBorder="1" applyAlignment="1">
      <alignment vertical="center" wrapText="1"/>
    </xf>
    <xf numFmtId="0" fontId="20" fillId="12" borderId="45" xfId="204" applyFont="1" applyFill="1" applyBorder="1" applyAlignment="1">
      <alignment horizontal="center" vertical="center" wrapText="1"/>
    </xf>
    <xf numFmtId="0" fontId="20" fillId="12" borderId="7" xfId="204" applyFont="1" applyFill="1" applyBorder="1" applyAlignment="1">
      <alignment horizontal="center" vertical="center" wrapText="1"/>
    </xf>
    <xf numFmtId="0" fontId="20" fillId="15" borderId="20" xfId="0" applyFont="1" applyFill="1" applyBorder="1" applyAlignment="1">
      <alignment vertical="center" wrapText="1"/>
    </xf>
    <xf numFmtId="3" fontId="20" fillId="15" borderId="45" xfId="0" applyNumberFormat="1" applyFont="1" applyFill="1" applyBorder="1" applyAlignment="1">
      <alignment vertical="center" wrapText="1" shrinkToFit="1"/>
    </xf>
    <xf numFmtId="3" fontId="3" fillId="7" borderId="13" xfId="0" applyNumberFormat="1" applyFont="1" applyFill="1" applyBorder="1" applyAlignment="1">
      <alignment vertical="center" wrapText="1" shrinkToFit="1"/>
    </xf>
    <xf numFmtId="3" fontId="3" fillId="7" borderId="28" xfId="0" applyNumberFormat="1" applyFont="1" applyFill="1" applyBorder="1" applyAlignment="1">
      <alignment vertical="center" wrapText="1" shrinkToFit="1"/>
    </xf>
    <xf numFmtId="0" fontId="3" fillId="12" borderId="45" xfId="204" applyFont="1" applyFill="1" applyBorder="1" applyAlignment="1">
      <alignment horizontal="center" vertical="center" wrapText="1"/>
    </xf>
    <xf numFmtId="3" fontId="3" fillId="7" borderId="45" xfId="0" applyNumberFormat="1" applyFont="1" applyFill="1" applyBorder="1" applyAlignment="1">
      <alignment vertical="center" wrapText="1" shrinkToFit="1"/>
    </xf>
    <xf numFmtId="3" fontId="3" fillId="15" borderId="10" xfId="0" applyNumberFormat="1" applyFont="1" applyFill="1" applyBorder="1" applyAlignment="1">
      <alignment vertical="center" shrinkToFit="1"/>
    </xf>
    <xf numFmtId="3" fontId="3" fillId="15" borderId="7" xfId="0" applyNumberFormat="1" applyFont="1" applyFill="1" applyBorder="1" applyAlignment="1">
      <alignment vertical="center" shrinkToFit="1"/>
    </xf>
    <xf numFmtId="38" fontId="3" fillId="12" borderId="45" xfId="168" applyFont="1" applyFill="1" applyBorder="1" applyAlignment="1">
      <alignment horizontal="center" vertical="center" wrapText="1"/>
    </xf>
    <xf numFmtId="38" fontId="3" fillId="12" borderId="20" xfId="168" applyFont="1" applyFill="1" applyBorder="1" applyAlignment="1">
      <alignment horizontal="center" vertical="center" wrapText="1"/>
    </xf>
    <xf numFmtId="38" fontId="3" fillId="12" borderId="38" xfId="168" applyFont="1" applyFill="1" applyBorder="1" applyAlignment="1">
      <alignment horizontal="center" vertical="center" wrapText="1"/>
    </xf>
    <xf numFmtId="3" fontId="3" fillId="7" borderId="45" xfId="0" applyNumberFormat="1" applyFont="1" applyFill="1" applyBorder="1" applyAlignment="1">
      <alignment vertical="center" shrinkToFit="1"/>
    </xf>
    <xf numFmtId="38" fontId="3" fillId="12" borderId="20" xfId="168" applyFont="1" applyFill="1" applyBorder="1" applyAlignment="1">
      <alignment horizontal="center" vertical="center" textRotation="255" wrapText="1"/>
    </xf>
    <xf numFmtId="38" fontId="3" fillId="12" borderId="21" xfId="168" applyFont="1" applyFill="1" applyBorder="1" applyAlignment="1">
      <alignment horizontal="center" vertical="center" textRotation="255" wrapText="1"/>
    </xf>
    <xf numFmtId="0" fontId="3" fillId="12" borderId="38" xfId="204" applyFont="1" applyFill="1" applyBorder="1" applyAlignment="1">
      <alignment horizontal="center" vertical="center" wrapText="1"/>
    </xf>
    <xf numFmtId="38" fontId="3" fillId="12" borderId="7" xfId="168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12" borderId="11" xfId="0" applyFont="1" applyFill="1" applyBorder="1" applyAlignment="1">
      <alignment vertical="center" shrinkToFit="1"/>
    </xf>
    <xf numFmtId="0" fontId="5" fillId="12" borderId="9" xfId="0" applyFont="1" applyFill="1" applyBorder="1" applyAlignment="1">
      <alignment vertical="center" shrinkToFit="1"/>
    </xf>
    <xf numFmtId="0" fontId="3" fillId="12" borderId="13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206" fontId="3" fillId="0" borderId="30" xfId="155" applyNumberFormat="1" applyFont="1" applyFill="1" applyBorder="1" applyAlignment="1">
      <alignment horizontal="center" vertical="center" wrapText="1"/>
    </xf>
    <xf numFmtId="206" fontId="3" fillId="0" borderId="57" xfId="155" applyNumberFormat="1" applyFont="1" applyFill="1" applyBorder="1" applyAlignment="1">
      <alignment horizontal="center" vertical="center" wrapText="1"/>
    </xf>
    <xf numFmtId="207" fontId="3" fillId="17" borderId="11" xfId="155" applyNumberFormat="1" applyFont="1" applyFill="1" applyBorder="1" applyAlignment="1">
      <alignment horizontal="center" vertical="center" wrapText="1"/>
    </xf>
    <xf numFmtId="207" fontId="3" fillId="17" borderId="9" xfId="155" applyNumberFormat="1" applyFont="1" applyFill="1" applyBorder="1" applyAlignment="1">
      <alignment horizontal="center" vertical="center" wrapText="1"/>
    </xf>
  </cellXfs>
  <cellStyles count="233">
    <cellStyle name="，付 .0桁" xfId="1" xr:uid="{00000000-0005-0000-0000-000000000000}"/>
    <cellStyle name="=C:\WINDOWS\SYSTEM32\COMMAND.COM" xfId="2" xr:uid="{00000000-0005-0000-0000-000001000000}"/>
    <cellStyle name="W_Sheet1_1" xfId="3" xr:uid="{00000000-0005-0000-0000-000002000000}"/>
    <cellStyle name="blank" xfId="4" xr:uid="{00000000-0005-0000-0000-000003000000}"/>
    <cellStyle name="blank 2" xfId="5" xr:uid="{00000000-0005-0000-0000-000004000000}"/>
    <cellStyle name="Calc Currency (0)" xfId="6" xr:uid="{00000000-0005-0000-0000-000005000000}"/>
    <cellStyle name="Calc Currency (0) 2" xfId="7" xr:uid="{00000000-0005-0000-0000-000006000000}"/>
    <cellStyle name="Calc Currency (0) 3" xfId="8" xr:uid="{00000000-0005-0000-0000-000007000000}"/>
    <cellStyle name="Calc Currency (0) 4" xfId="9" xr:uid="{00000000-0005-0000-0000-000008000000}"/>
    <cellStyle name="Calc Currency (2)" xfId="10" xr:uid="{00000000-0005-0000-0000-000009000000}"/>
    <cellStyle name="Calc Percent (0)" xfId="11" xr:uid="{00000000-0005-0000-0000-00000A000000}"/>
    <cellStyle name="Calc Percent (1)" xfId="12" xr:uid="{00000000-0005-0000-0000-00000B000000}"/>
    <cellStyle name="Calc Percent (2)" xfId="13" xr:uid="{00000000-0005-0000-0000-00000C000000}"/>
    <cellStyle name="Calc Units (0)" xfId="14" xr:uid="{00000000-0005-0000-0000-00000D000000}"/>
    <cellStyle name="Calc Units (1)" xfId="15" xr:uid="{00000000-0005-0000-0000-00000E000000}"/>
    <cellStyle name="Calc Units (2)" xfId="16" xr:uid="{00000000-0005-0000-0000-00000F000000}"/>
    <cellStyle name="Comma  - Style1" xfId="17" xr:uid="{00000000-0005-0000-0000-000010000000}"/>
    <cellStyle name="Comma  - Style1 2" xfId="18" xr:uid="{00000000-0005-0000-0000-000011000000}"/>
    <cellStyle name="Comma  - Style2" xfId="19" xr:uid="{00000000-0005-0000-0000-000012000000}"/>
    <cellStyle name="Comma  - Style2 2" xfId="20" xr:uid="{00000000-0005-0000-0000-000013000000}"/>
    <cellStyle name="Comma  - Style3" xfId="21" xr:uid="{00000000-0005-0000-0000-000014000000}"/>
    <cellStyle name="Comma  - Style3 2" xfId="22" xr:uid="{00000000-0005-0000-0000-000015000000}"/>
    <cellStyle name="Comma  - Style4" xfId="23" xr:uid="{00000000-0005-0000-0000-000016000000}"/>
    <cellStyle name="Comma  - Style4 2" xfId="24" xr:uid="{00000000-0005-0000-0000-000017000000}"/>
    <cellStyle name="Comma  - Style5" xfId="25" xr:uid="{00000000-0005-0000-0000-000018000000}"/>
    <cellStyle name="Comma  - Style5 2" xfId="26" xr:uid="{00000000-0005-0000-0000-000019000000}"/>
    <cellStyle name="Comma  - Style6" xfId="27" xr:uid="{00000000-0005-0000-0000-00001A000000}"/>
    <cellStyle name="Comma  - Style6 2" xfId="28" xr:uid="{00000000-0005-0000-0000-00001B000000}"/>
    <cellStyle name="Comma  - Style7" xfId="29" xr:uid="{00000000-0005-0000-0000-00001C000000}"/>
    <cellStyle name="Comma  - Style7 2" xfId="30" xr:uid="{00000000-0005-0000-0000-00001D000000}"/>
    <cellStyle name="Comma  - Style8" xfId="31" xr:uid="{00000000-0005-0000-0000-00001E000000}"/>
    <cellStyle name="Comma  - Style8 2" xfId="32" xr:uid="{00000000-0005-0000-0000-00001F000000}"/>
    <cellStyle name="Comma  - ｽﾀｲﾙ1" xfId="33" xr:uid="{00000000-0005-0000-0000-000020000000}"/>
    <cellStyle name="Comma  - ｽﾀｲﾙ2" xfId="34" xr:uid="{00000000-0005-0000-0000-000021000000}"/>
    <cellStyle name="Comma [0]_#6 Temps &amp; Contractors" xfId="35" xr:uid="{00000000-0005-0000-0000-000022000000}"/>
    <cellStyle name="Comma [00]" xfId="36" xr:uid="{00000000-0005-0000-0000-000023000000}"/>
    <cellStyle name="Comma_ - ｽﾀｲﾙ3" xfId="37" xr:uid="{00000000-0005-0000-0000-000024000000}"/>
    <cellStyle name="Curren - ｽﾀｲﾙ5" xfId="38" xr:uid="{00000000-0005-0000-0000-000025000000}"/>
    <cellStyle name="Curren - ｽﾀｲﾙ6" xfId="39" xr:uid="{00000000-0005-0000-0000-000026000000}"/>
    <cellStyle name="Curren - ｽﾀｲﾙ7" xfId="40" xr:uid="{00000000-0005-0000-0000-000027000000}"/>
    <cellStyle name="Curren - ｽﾀｲﾙ8" xfId="41" xr:uid="{00000000-0005-0000-0000-000028000000}"/>
    <cellStyle name="Currency [0]_#6 Temps &amp; Contractors" xfId="42" xr:uid="{00000000-0005-0000-0000-000029000000}"/>
    <cellStyle name="Currency [00]" xfId="43" xr:uid="{00000000-0005-0000-0000-00002A000000}"/>
    <cellStyle name="Currency_#6 Temps &amp; Contractors" xfId="44" xr:uid="{00000000-0005-0000-0000-00002B000000}"/>
    <cellStyle name="Date Short" xfId="45" xr:uid="{00000000-0005-0000-0000-00002C000000}"/>
    <cellStyle name="Enter Currency (0)" xfId="46" xr:uid="{00000000-0005-0000-0000-00002D000000}"/>
    <cellStyle name="Enter Currency (2)" xfId="47" xr:uid="{00000000-0005-0000-0000-00002E000000}"/>
    <cellStyle name="Enter Units (0)" xfId="48" xr:uid="{00000000-0005-0000-0000-00002F000000}"/>
    <cellStyle name="Enter Units (1)" xfId="49" xr:uid="{00000000-0005-0000-0000-000030000000}"/>
    <cellStyle name="Enter Units (2)" xfId="50" xr:uid="{00000000-0005-0000-0000-000031000000}"/>
    <cellStyle name="entry" xfId="51" xr:uid="{00000000-0005-0000-0000-000032000000}"/>
    <cellStyle name="Followed Hyperlink" xfId="52" xr:uid="{00000000-0005-0000-0000-000033000000}"/>
    <cellStyle name="Grey" xfId="53" xr:uid="{00000000-0005-0000-0000-000034000000}"/>
    <cellStyle name="Header" xfId="54" xr:uid="{00000000-0005-0000-0000-000035000000}"/>
    <cellStyle name="Header 2" xfId="55" xr:uid="{00000000-0005-0000-0000-000036000000}"/>
    <cellStyle name="Header1" xfId="56" xr:uid="{00000000-0005-0000-0000-000037000000}"/>
    <cellStyle name="Header2" xfId="57" xr:uid="{00000000-0005-0000-0000-000038000000}"/>
    <cellStyle name="Header2 2" xfId="58" xr:uid="{00000000-0005-0000-0000-000039000000}"/>
    <cellStyle name="Hyperlink" xfId="59" xr:uid="{00000000-0005-0000-0000-00003A000000}"/>
    <cellStyle name="Input [yellow]" xfId="60" xr:uid="{00000000-0005-0000-0000-00003B000000}"/>
    <cellStyle name="Link Currency (0)" xfId="61" xr:uid="{00000000-0005-0000-0000-00003C000000}"/>
    <cellStyle name="Link Currency (2)" xfId="62" xr:uid="{00000000-0005-0000-0000-00003D000000}"/>
    <cellStyle name="Link Units (0)" xfId="63" xr:uid="{00000000-0005-0000-0000-00003E000000}"/>
    <cellStyle name="Link Units (1)" xfId="64" xr:uid="{00000000-0005-0000-0000-00003F000000}"/>
    <cellStyle name="Link Units (2)" xfId="65" xr:uid="{00000000-0005-0000-0000-000040000000}"/>
    <cellStyle name="Normal - Style1" xfId="66" xr:uid="{00000000-0005-0000-0000-000041000000}"/>
    <cellStyle name="Normal - Style1 2" xfId="67" xr:uid="{00000000-0005-0000-0000-000042000000}"/>
    <cellStyle name="Normal - Style1 3" xfId="68" xr:uid="{00000000-0005-0000-0000-000043000000}"/>
    <cellStyle name="Normal_# 41-Market &amp;Trends" xfId="69" xr:uid="{00000000-0005-0000-0000-000044000000}"/>
    <cellStyle name="NotApplicable" xfId="70" xr:uid="{00000000-0005-0000-0000-000045000000}"/>
    <cellStyle name="ParaBirimi [0]_RESULTS" xfId="71" xr:uid="{00000000-0005-0000-0000-000046000000}"/>
    <cellStyle name="ParaBirimi_RESULTS" xfId="72" xr:uid="{00000000-0005-0000-0000-000047000000}"/>
    <cellStyle name="Percent (0)" xfId="73" xr:uid="{00000000-0005-0000-0000-000048000000}"/>
    <cellStyle name="Percent (0) 2" xfId="74" xr:uid="{00000000-0005-0000-0000-000049000000}"/>
    <cellStyle name="Percent [0]" xfId="75" xr:uid="{00000000-0005-0000-0000-00004A000000}"/>
    <cellStyle name="Percent [00]" xfId="76" xr:uid="{00000000-0005-0000-0000-00004B000000}"/>
    <cellStyle name="Percent [2]" xfId="77" xr:uid="{00000000-0005-0000-0000-00004C000000}"/>
    <cellStyle name="Percent_#6 Temps &amp; Contractors" xfId="78" xr:uid="{00000000-0005-0000-0000-00004D000000}"/>
    <cellStyle name="PrePop Currency (0)" xfId="79" xr:uid="{00000000-0005-0000-0000-00004E000000}"/>
    <cellStyle name="PrePop Currency (2)" xfId="80" xr:uid="{00000000-0005-0000-0000-00004F000000}"/>
    <cellStyle name="PrePop Units (0)" xfId="81" xr:uid="{00000000-0005-0000-0000-000050000000}"/>
    <cellStyle name="PrePop Units (1)" xfId="82" xr:uid="{00000000-0005-0000-0000-000051000000}"/>
    <cellStyle name="PrePop Units (2)" xfId="83" xr:uid="{00000000-0005-0000-0000-000052000000}"/>
    <cellStyle name="price" xfId="84" xr:uid="{00000000-0005-0000-0000-000053000000}"/>
    <cellStyle name="ProblemFunc" xfId="85" xr:uid="{00000000-0005-0000-0000-000054000000}"/>
    <cellStyle name="PSChar" xfId="86" xr:uid="{00000000-0005-0000-0000-000055000000}"/>
    <cellStyle name="PSDate" xfId="87" xr:uid="{00000000-0005-0000-0000-000056000000}"/>
    <cellStyle name="PSDec" xfId="88" xr:uid="{00000000-0005-0000-0000-000057000000}"/>
    <cellStyle name="PSHeading" xfId="89" xr:uid="{00000000-0005-0000-0000-000058000000}"/>
    <cellStyle name="PSInt" xfId="90" xr:uid="{00000000-0005-0000-0000-000059000000}"/>
    <cellStyle name="PSSpacer" xfId="91" xr:uid="{00000000-0005-0000-0000-00005A000000}"/>
    <cellStyle name="revised" xfId="92" xr:uid="{00000000-0005-0000-0000-00005B000000}"/>
    <cellStyle name="s]_x000d__x000a_load=_x000d__x000a_Beep=yes_x000d__x000a_NullPort=None_x000d__x000a_BorderWidth=3_x000d__x000a_CursorBlinkRate=530_x000d__x000a_DoubleClickSpeed=452_x000d__x000a_Programs=com exe bat pif_x000d_" xfId="93" xr:uid="{00000000-0005-0000-0000-00005C000000}"/>
    <cellStyle name="s]_x000d__x000a_load=_x000d__x000a_Beep=yes_x000d__x000a_NullPort=None_x000d__x000a_BorderWidth=3_x000d__x000a_CursorBlinkRate=530_x000d__x000a_DoubleClickSpeed=452_x000d__x000a_Programs=com exe bat pif_x000d_ 2" xfId="94" xr:uid="{00000000-0005-0000-0000-00005D000000}"/>
    <cellStyle name="section" xfId="95" xr:uid="{00000000-0005-0000-0000-00005E000000}"/>
    <cellStyle name="STYL0 - ｽﾀｲﾙ1" xfId="96" xr:uid="{00000000-0005-0000-0000-00005F000000}"/>
    <cellStyle name="STYL1 - ｽﾀｲﾙ2" xfId="97" xr:uid="{00000000-0005-0000-0000-000060000000}"/>
    <cellStyle name="STYL2 - ｽﾀｲﾙ3" xfId="98" xr:uid="{00000000-0005-0000-0000-000061000000}"/>
    <cellStyle name="STYL3 - ｽﾀｲﾙ4" xfId="99" xr:uid="{00000000-0005-0000-0000-000062000000}"/>
    <cellStyle name="STYL4 - ｽﾀｲﾙ5" xfId="100" xr:uid="{00000000-0005-0000-0000-000063000000}"/>
    <cellStyle name="STYL5 - ｽﾀｲﾙ6" xfId="101" xr:uid="{00000000-0005-0000-0000-000064000000}"/>
    <cellStyle name="STYL6 - ｽﾀｲﾙ7" xfId="102" xr:uid="{00000000-0005-0000-0000-000065000000}"/>
    <cellStyle name="STYL7 - ｽﾀｲﾙ8" xfId="103" xr:uid="{00000000-0005-0000-0000-000066000000}"/>
    <cellStyle name="subhead" xfId="104" xr:uid="{00000000-0005-0000-0000-000067000000}"/>
    <cellStyle name="TableBody" xfId="105" xr:uid="{00000000-0005-0000-0000-000068000000}"/>
    <cellStyle name="ＴＢＬ" xfId="106" xr:uid="{00000000-0005-0000-0000-000069000000}"/>
    <cellStyle name="Text Indent A" xfId="107" xr:uid="{00000000-0005-0000-0000-00006A000000}"/>
    <cellStyle name="Text Indent B" xfId="108" xr:uid="{00000000-0005-0000-0000-00006B000000}"/>
    <cellStyle name="Text Indent C" xfId="109" xr:uid="{00000000-0005-0000-0000-00006C000000}"/>
    <cellStyle name="TextEntry" xfId="110" xr:uid="{00000000-0005-0000-0000-00006D000000}"/>
    <cellStyle name="title" xfId="111" xr:uid="{00000000-0005-0000-0000-00006E000000}"/>
    <cellStyle name="Virg・ [0]_RESULTS" xfId="112" xr:uid="{00000000-0005-0000-0000-00006F000000}"/>
    <cellStyle name="Virg・_RESULTS" xfId="113" xr:uid="{00000000-0005-0000-0000-000070000000}"/>
    <cellStyle name="オブジェクト入力セル" xfId="114" xr:uid="{00000000-0005-0000-0000-000071000000}"/>
    <cellStyle name="スタイル 1" xfId="115" xr:uid="{00000000-0005-0000-0000-000072000000}"/>
    <cellStyle name="スタイル 10" xfId="116" xr:uid="{00000000-0005-0000-0000-000073000000}"/>
    <cellStyle name="スタイル 11" xfId="117" xr:uid="{00000000-0005-0000-0000-000074000000}"/>
    <cellStyle name="スタイル 11 2" xfId="118" xr:uid="{00000000-0005-0000-0000-000075000000}"/>
    <cellStyle name="スタイル 12" xfId="119" xr:uid="{00000000-0005-0000-0000-000076000000}"/>
    <cellStyle name="スタイル 2" xfId="120" xr:uid="{00000000-0005-0000-0000-000077000000}"/>
    <cellStyle name="スタイル 2 2" xfId="121" xr:uid="{00000000-0005-0000-0000-000078000000}"/>
    <cellStyle name="スタイル 3" xfId="122" xr:uid="{00000000-0005-0000-0000-000079000000}"/>
    <cellStyle name="スタイル 3 2" xfId="123" xr:uid="{00000000-0005-0000-0000-00007A000000}"/>
    <cellStyle name="スタイル 4" xfId="124" xr:uid="{00000000-0005-0000-0000-00007B000000}"/>
    <cellStyle name="スタイル 4 2" xfId="125" xr:uid="{00000000-0005-0000-0000-00007C000000}"/>
    <cellStyle name="スタイル 5" xfId="126" xr:uid="{00000000-0005-0000-0000-00007D000000}"/>
    <cellStyle name="スタイル 6" xfId="127" xr:uid="{00000000-0005-0000-0000-00007E000000}"/>
    <cellStyle name="スタイル 6 2" xfId="128" xr:uid="{00000000-0005-0000-0000-00007F000000}"/>
    <cellStyle name="スタイル 7" xfId="129" xr:uid="{00000000-0005-0000-0000-000080000000}"/>
    <cellStyle name="スタイル 8" xfId="130" xr:uid="{00000000-0005-0000-0000-000081000000}"/>
    <cellStyle name="スタイル 8 2" xfId="131" xr:uid="{00000000-0005-0000-0000-000082000000}"/>
    <cellStyle name="スタイル 9" xfId="132" xr:uid="{00000000-0005-0000-0000-000083000000}"/>
    <cellStyle name="スタイル 9 2" xfId="133" xr:uid="{00000000-0005-0000-0000-000084000000}"/>
    <cellStyle name="ﾄ褊褂燾・[0]_PERSONAL" xfId="134" xr:uid="{00000000-0005-0000-0000-000085000000}"/>
    <cellStyle name="ﾄ褊褂燾饑PERSONAL" xfId="135" xr:uid="{00000000-0005-0000-0000-000086000000}"/>
    <cellStyle name="パーセント 2" xfId="136" xr:uid="{00000000-0005-0000-0000-000087000000}"/>
    <cellStyle name="パーセント 2 2" xfId="137" xr:uid="{00000000-0005-0000-0000-000088000000}"/>
    <cellStyle name="パーセント 2 3" xfId="138" xr:uid="{00000000-0005-0000-0000-000089000000}"/>
    <cellStyle name="パーセント 3" xfId="139" xr:uid="{00000000-0005-0000-0000-00008A000000}"/>
    <cellStyle name="パーセント 3 2" xfId="140" xr:uid="{00000000-0005-0000-0000-00008B000000}"/>
    <cellStyle name="パーセント 4" xfId="141" xr:uid="{00000000-0005-0000-0000-00008C000000}"/>
    <cellStyle name="パーセント 4 2" xfId="142" xr:uid="{00000000-0005-0000-0000-00008D000000}"/>
    <cellStyle name="パーセント 5" xfId="143" xr:uid="{00000000-0005-0000-0000-00008E000000}"/>
    <cellStyle name="ハイパーリンク 2" xfId="144" xr:uid="{00000000-0005-0000-0000-00008F000000}"/>
    <cellStyle name="ヘッダー" xfId="145" xr:uid="{00000000-0005-0000-0000-000090000000}"/>
    <cellStyle name="ﾎ磊隆_PERSONAL" xfId="146" xr:uid="{00000000-0005-0000-0000-000091000000}"/>
    <cellStyle name="マクロ入力セル" xfId="147" xr:uid="{00000000-0005-0000-0000-000092000000}"/>
    <cellStyle name="メモ 2" xfId="148" xr:uid="{00000000-0005-0000-0000-000093000000}"/>
    <cellStyle name="ﾔ竟瑙糺・[0]_PERSONAL" xfId="149" xr:uid="{00000000-0005-0000-0000-000094000000}"/>
    <cellStyle name="ﾔ竟瑙糺饑PERSONAL" xfId="150" xr:uid="{00000000-0005-0000-0000-000095000000}"/>
    <cellStyle name="丸ゴシ" xfId="151" xr:uid="{00000000-0005-0000-0000-000096000000}"/>
    <cellStyle name="吉田" xfId="152" xr:uid="{00000000-0005-0000-0000-000097000000}"/>
    <cellStyle name="桁蟻唇Ｆ [0.00]_H8_10月度集計" xfId="153" xr:uid="{00000000-0005-0000-0000-000098000000}"/>
    <cellStyle name="桁蟻唇Ｆ_H8_10月度集計" xfId="154" xr:uid="{00000000-0005-0000-0000-000099000000}"/>
    <cellStyle name="桁区切り" xfId="155" builtinId="6"/>
    <cellStyle name="桁区切り [0.000]" xfId="156" xr:uid="{00000000-0005-0000-0000-00009B000000}"/>
    <cellStyle name="桁区切り 10" xfId="157" xr:uid="{00000000-0005-0000-0000-00009C000000}"/>
    <cellStyle name="桁区切り 11" xfId="158" xr:uid="{00000000-0005-0000-0000-00009D000000}"/>
    <cellStyle name="桁区切り 12" xfId="159" xr:uid="{00000000-0005-0000-0000-00009E000000}"/>
    <cellStyle name="桁区切り 13" xfId="160" xr:uid="{00000000-0005-0000-0000-00009F000000}"/>
    <cellStyle name="桁区切り 14" xfId="161" xr:uid="{00000000-0005-0000-0000-0000A0000000}"/>
    <cellStyle name="桁区切り 15" xfId="162" xr:uid="{00000000-0005-0000-0000-0000A1000000}"/>
    <cellStyle name="桁区切り 16" xfId="163" xr:uid="{00000000-0005-0000-0000-0000A2000000}"/>
    <cellStyle name="桁区切り 17" xfId="164" xr:uid="{00000000-0005-0000-0000-0000A3000000}"/>
    <cellStyle name="桁区切り 18" xfId="165" xr:uid="{00000000-0005-0000-0000-0000A4000000}"/>
    <cellStyle name="桁区切り 19" xfId="166" xr:uid="{00000000-0005-0000-0000-0000A5000000}"/>
    <cellStyle name="桁区切り 2" xfId="167" xr:uid="{00000000-0005-0000-0000-0000A6000000}"/>
    <cellStyle name="桁区切り 2 2" xfId="168" xr:uid="{00000000-0005-0000-0000-0000A7000000}"/>
    <cellStyle name="桁区切り 2 3" xfId="169" xr:uid="{00000000-0005-0000-0000-0000A8000000}"/>
    <cellStyle name="桁区切り 20" xfId="170" xr:uid="{00000000-0005-0000-0000-0000A9000000}"/>
    <cellStyle name="桁区切り 21" xfId="171" xr:uid="{00000000-0005-0000-0000-0000AA000000}"/>
    <cellStyle name="桁区切り 22" xfId="172" xr:uid="{00000000-0005-0000-0000-0000AB000000}"/>
    <cellStyle name="桁区切り 23" xfId="173" xr:uid="{00000000-0005-0000-0000-0000AC000000}"/>
    <cellStyle name="桁区切り 3" xfId="174" xr:uid="{00000000-0005-0000-0000-0000AD000000}"/>
    <cellStyle name="桁区切り 3 2" xfId="175" xr:uid="{00000000-0005-0000-0000-0000AE000000}"/>
    <cellStyle name="桁区切り 4" xfId="176" xr:uid="{00000000-0005-0000-0000-0000AF000000}"/>
    <cellStyle name="桁区切り 5" xfId="177" xr:uid="{00000000-0005-0000-0000-0000B0000000}"/>
    <cellStyle name="桁区切り 6" xfId="178" xr:uid="{00000000-0005-0000-0000-0000B1000000}"/>
    <cellStyle name="桁区切り 7" xfId="179" xr:uid="{00000000-0005-0000-0000-0000B2000000}"/>
    <cellStyle name="桁区切り 8" xfId="180" xr:uid="{00000000-0005-0000-0000-0000B3000000}"/>
    <cellStyle name="桁区切り 9" xfId="181" xr:uid="{00000000-0005-0000-0000-0000B4000000}"/>
    <cellStyle name="見出し1" xfId="182" xr:uid="{00000000-0005-0000-0000-0000B5000000}"/>
    <cellStyle name="見出し2" xfId="183" xr:uid="{00000000-0005-0000-0000-0000B6000000}"/>
    <cellStyle name="節" xfId="184" xr:uid="{00000000-0005-0000-0000-0000B7000000}"/>
    <cellStyle name="属性類" xfId="185" xr:uid="{00000000-0005-0000-0000-0000B8000000}"/>
    <cellStyle name="脱浦 [0.00]_134組織" xfId="186" xr:uid="{00000000-0005-0000-0000-0000B9000000}"/>
    <cellStyle name="脱浦_134組織" xfId="187" xr:uid="{00000000-0005-0000-0000-0000BA000000}"/>
    <cellStyle name="通浦 [0.00]_laroux" xfId="188" xr:uid="{00000000-0005-0000-0000-0000BB000000}"/>
    <cellStyle name="通浦_laroux" xfId="189" xr:uid="{00000000-0005-0000-0000-0000BC000000}"/>
    <cellStyle name="通貨 2" xfId="190" xr:uid="{00000000-0005-0000-0000-0000BD000000}"/>
    <cellStyle name="通貨 2 2" xfId="191" xr:uid="{00000000-0005-0000-0000-0000BE000000}"/>
    <cellStyle name="入力セル" xfId="192" xr:uid="{00000000-0005-0000-0000-0000BF000000}"/>
    <cellStyle name="標準" xfId="0" builtinId="0"/>
    <cellStyle name="標準 10" xfId="193" xr:uid="{00000000-0005-0000-0000-0000C1000000}"/>
    <cellStyle name="標準 11" xfId="194" xr:uid="{00000000-0005-0000-0000-0000C2000000}"/>
    <cellStyle name="標準 12" xfId="195" xr:uid="{00000000-0005-0000-0000-0000C3000000}"/>
    <cellStyle name="標準 13" xfId="196" xr:uid="{00000000-0005-0000-0000-0000C4000000}"/>
    <cellStyle name="標準 14" xfId="197" xr:uid="{00000000-0005-0000-0000-0000C5000000}"/>
    <cellStyle name="標準 15" xfId="198" xr:uid="{00000000-0005-0000-0000-0000C6000000}"/>
    <cellStyle name="標準 16" xfId="199" xr:uid="{00000000-0005-0000-0000-0000C7000000}"/>
    <cellStyle name="標準 17" xfId="200" xr:uid="{00000000-0005-0000-0000-0000C8000000}"/>
    <cellStyle name="標準 18" xfId="201" xr:uid="{00000000-0005-0000-0000-0000C9000000}"/>
    <cellStyle name="標準 19" xfId="202" xr:uid="{00000000-0005-0000-0000-0000CA000000}"/>
    <cellStyle name="標準 2" xfId="203" xr:uid="{00000000-0005-0000-0000-0000CB000000}"/>
    <cellStyle name="標準 2 2" xfId="204" xr:uid="{00000000-0005-0000-0000-0000CC000000}"/>
    <cellStyle name="標準 2 3" xfId="205" xr:uid="{00000000-0005-0000-0000-0000CD000000}"/>
    <cellStyle name="標準 2_19号集計" xfId="206" xr:uid="{00000000-0005-0000-0000-0000CE000000}"/>
    <cellStyle name="標準 20" xfId="207" xr:uid="{00000000-0005-0000-0000-0000CF000000}"/>
    <cellStyle name="標準 21" xfId="208" xr:uid="{00000000-0005-0000-0000-0000D0000000}"/>
    <cellStyle name="標準 22" xfId="209" xr:uid="{00000000-0005-0000-0000-0000D1000000}"/>
    <cellStyle name="標準 23" xfId="210" xr:uid="{00000000-0005-0000-0000-0000D2000000}"/>
    <cellStyle name="標準 24" xfId="211" xr:uid="{00000000-0005-0000-0000-0000D3000000}"/>
    <cellStyle name="標準 25" xfId="212" xr:uid="{00000000-0005-0000-0000-0000D4000000}"/>
    <cellStyle name="標準 26" xfId="213" xr:uid="{00000000-0005-0000-0000-0000D5000000}"/>
    <cellStyle name="標準 3" xfId="214" xr:uid="{00000000-0005-0000-0000-0000D6000000}"/>
    <cellStyle name="標準 3 2" xfId="215" xr:uid="{00000000-0005-0000-0000-0000D7000000}"/>
    <cellStyle name="標準 4" xfId="216" xr:uid="{00000000-0005-0000-0000-0000D8000000}"/>
    <cellStyle name="標準 4 2" xfId="217" xr:uid="{00000000-0005-0000-0000-0000D9000000}"/>
    <cellStyle name="標準 5" xfId="218" xr:uid="{00000000-0005-0000-0000-0000DA000000}"/>
    <cellStyle name="標準 5 2" xfId="219" xr:uid="{00000000-0005-0000-0000-0000DB000000}"/>
    <cellStyle name="標準 6" xfId="220" xr:uid="{00000000-0005-0000-0000-0000DC000000}"/>
    <cellStyle name="標準 6 2" xfId="221" xr:uid="{00000000-0005-0000-0000-0000DD000000}"/>
    <cellStyle name="標準 6 2 2" xfId="222" xr:uid="{00000000-0005-0000-0000-0000DE000000}"/>
    <cellStyle name="標準 7" xfId="223" xr:uid="{00000000-0005-0000-0000-0000DF000000}"/>
    <cellStyle name="標準 7 2" xfId="224" xr:uid="{00000000-0005-0000-0000-0000E0000000}"/>
    <cellStyle name="標準 8" xfId="225" xr:uid="{00000000-0005-0000-0000-0000E1000000}"/>
    <cellStyle name="標準 9" xfId="226" xr:uid="{00000000-0005-0000-0000-0000E2000000}"/>
    <cellStyle name="標準(小数)" xfId="227" xr:uid="{00000000-0005-0000-0000-0000E3000000}"/>
    <cellStyle name="標準_様式集（Excel）黒" xfId="228" xr:uid="{00000000-0005-0000-0000-0000E4000000}"/>
    <cellStyle name="標準Ａ" xfId="229" xr:uid="{00000000-0005-0000-0000-0000E5000000}"/>
    <cellStyle name="標準Ａ 2" xfId="230" xr:uid="{00000000-0005-0000-0000-0000E6000000}"/>
    <cellStyle name="未定義" xfId="231" xr:uid="{00000000-0005-0000-0000-0000E7000000}"/>
    <cellStyle name="未定義 2" xfId="232" xr:uid="{00000000-0005-0000-0000-0000E8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6350</xdr:colOff>
      <xdr:row>4</xdr:row>
      <xdr:rowOff>0</xdr:rowOff>
    </xdr:to>
    <xdr:sp macro="" textlink="">
      <xdr:nvSpPr>
        <xdr:cNvPr id="8257" name="Line 8">
          <a:extLst>
            <a:ext uri="{FF2B5EF4-FFF2-40B4-BE49-F238E27FC236}">
              <a16:creationId xmlns:a16="http://schemas.microsoft.com/office/drawing/2014/main" id="{F4DDDA22-9B11-9929-B498-F3EE14BE9381}"/>
            </a:ext>
          </a:extLst>
        </xdr:cNvPr>
        <xdr:cNvSpPr>
          <a:spLocks noChangeShapeType="1"/>
        </xdr:cNvSpPr>
      </xdr:nvSpPr>
      <xdr:spPr bwMode="auto">
        <a:xfrm>
          <a:off x="692150" y="571500"/>
          <a:ext cx="588010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685800</xdr:colOff>
      <xdr:row>9</xdr:row>
      <xdr:rowOff>0</xdr:rowOff>
    </xdr:from>
    <xdr:to>
      <xdr:col>8</xdr:col>
      <xdr:colOff>0</xdr:colOff>
      <xdr:row>9</xdr:row>
      <xdr:rowOff>0</xdr:rowOff>
    </xdr:to>
    <xdr:sp macro="" textlink="">
      <xdr:nvSpPr>
        <xdr:cNvPr id="8258" name="Line 9">
          <a:extLst>
            <a:ext uri="{FF2B5EF4-FFF2-40B4-BE49-F238E27FC236}">
              <a16:creationId xmlns:a16="http://schemas.microsoft.com/office/drawing/2014/main" id="{1306C8DD-6F53-19CA-A999-2FBA9F41A15D}"/>
            </a:ext>
          </a:extLst>
        </xdr:cNvPr>
        <xdr:cNvSpPr>
          <a:spLocks noChangeShapeType="1"/>
        </xdr:cNvSpPr>
      </xdr:nvSpPr>
      <xdr:spPr bwMode="auto">
        <a:xfrm>
          <a:off x="685800" y="2908300"/>
          <a:ext cx="5880100" cy="0"/>
        </a:xfrm>
        <a:prstGeom prst="line">
          <a:avLst/>
        </a:prstGeom>
        <a:noFill/>
        <a:ln w="57150" cmpd="thickThin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503238</xdr:colOff>
      <xdr:row>7</xdr:row>
      <xdr:rowOff>246063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037460-6D62-96E5-D8B2-E7476DF1FF6F}"/>
            </a:ext>
          </a:extLst>
        </xdr:cNvPr>
        <xdr:cNvSpPr txBox="1"/>
      </xdr:nvSpPr>
      <xdr:spPr>
        <a:xfrm>
          <a:off x="4376738" y="2278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nt7\pc_public4\sousetu\ex-gas\0%20&#20849;&#36890;\100%20&#35336;&#30011;&#65381;&#35373;&#35336;&#65423;&#65414;&#65389;&#65393;&#65433;\030%20DI\020%20&#35336;&#31639;&#26360;\010%20&#28040;&#30707;&#28784;\DI(&#28040;&#30707;&#28784;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rvs01\LS\Documents%20and%20Settings\kn20036\My%20Documents\&#12501;&#12449;&#12452;&#12523;&#21463;&#12369;&#28193;&#12375;&#29992;&#12501;&#12457;&#12523;&#12480;\&#21454;&#25903;&#35336;&#31639;Ver.2.10_&#23665;&#24418;Rev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NT6\Pc_public2\kg1\&#20849;&#36890;\&#24341;&#12365;&#24403;&#12390;&#21029;\&#38306;&#35199;&#12539;&#36817;&#30079;\&#28363;&#36032;&#30476;\&#22823;&#27941;&#24066;%20&#35211;No.7781\04unix&#35336;&#31639;&#32080;&#26524;\W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4.88\200s00-2\Documents%20and%20Settings\nakagawahi\Local%20Settings\Temporary%20Internet%20Files\Content.Outlook\V9C33PH6\&#12304;&#20849;&#36890;&#12305;&#12372;&#12415;&#25644;&#20837;&#3732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33.206\sk_pro\SK18-003&#20185;&#21271;&#27738;&#27877;&#22522;&#26412;&#35373;&#35336;\10&#26045;&#35373;&#35336;&#30011;\&#20104;&#28204;\&#20185;&#21271;&#24066;&#35215;&#27169;&#20104;&#2820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008\sys\&#29872;&#35373;&#65297;\&#12503;&#12475;&#65298;\01&#29289;&#20214;\02&#35211;&#31309;\&#19978;&#36234;&#24066;\H9-3\EXCEL\&#19978;&#36234;&#65426;&#65408;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oinus.tmp\email\&#29872;&#26412;\&#12503;&#12465;&#65298;\&#19979;&#27700;\&#21313;&#21213;\APE29010\&#25552;&#20986;&#26360;&#3900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4.88\200s00-2\&#29289;&#20214;DATA\&#12375;&#23615;\&#12375;&#23615;\&#23455;&#26045;\01_ANE35115&#12288;&#35199;&#26149;&#26085;&#20117;\&#24259;\02&#22522;&#26412;&#35336;&#30011;,&#26908;&#35342;&#36039;&#26009;\02&#27231;&#22120;&#12539;&#35336;&#35013;&#20181;&#27096;&#12539;&#36939;&#36578;&#26041;&#26696;\06&#36939;&#36578;&#26041;&#26696;&#65288;&#12479;&#12452;&#12512;&#12481;&#12515;&#12540;&#12488;&#31561;&#65289;\&#35336;&#35013;&#12522;&#12473;&#12488;&#65288;&#21046;&#24481;&#12524;&#12505;&#12523;&#20837;&#21147;&#30906;&#35469;&#29992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rvs01\LS\KA\&#29872;&#22659;&#27700;&#36947;&#20849;&#36890;\&#29872;&#22659;&#12503;&#12521;&#12531;&#12488;&#21942;&#26989;\&#65328;&#65318;&#65321;&#29305;&#38598;\&#22586;\FS&#20206;040806&#26368;&#3206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nt6\Pc_public2\kg1\&#20849;&#36890;\02.&#24341;&#21512;&#21029;\01&#33258;&#27835;&#20307;\15&#26032;&#28511;\&#26032;&#28511;&#24066;\02%20&#20837;&#26413;&#26360;&#39006;080125\02&#26908;&#35342;\02&#12463;&#12525;&#12540;&#12474;&#12489;&#26908;&#35342;\01%20&#29123;&#28988;&#35336;&#31639;\&#29123;&#28988;&#35336;&#31639;&#65288;&#20027;&#28784;&#21336;&#29420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nt67\Pc_public2\kg1\&#20849;&#36890;\02.&#24341;&#21512;&#21029;\01&#33258;&#27835;&#20307;\36&#24499;&#23798;\&#38463;&#21335;\2.&#20104;&#31639;&#29992;&#35211;&#31309;&#22259;&#26360;20090331\03%20&#23481;&#37327;&#35336;&#31639;\00%20&#12503;&#12525;&#12464;&#12521;&#12512;&#35336;&#31639;\01.&#29123;&#28988;&#35336;&#31639;\01&#29123;&#28988;&#35336;&#31639;_&#27700;&#22132;&#12288;&#31354;&#27671;&#25407;&#20837;&#65291;&#29123;&#26009;&#21152;&#29105;_&#12460;&#12473;&#20877;AH&#20837;&#21475;&#31354;&#27671;170&#8451;&#65288;&#28201;&#24230;&#21046;&#24481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nt7\pc_public4\sousetu\ex-gas\0%20&#20849;&#36890;\100%20&#35336;&#30011;&#65381;&#35373;&#35336;&#65423;&#65414;&#65389;&#65393;&#65433;\050%20&#28988;&#21364;BH\020%20&#35336;&#31639;&#26360;\02%20&#12473;&#12488;&#12540;&#12459;BH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nosk\&#29872;&#35336;\MI\ISHIBASHI\DXN\&#22235;&#22269;&#12539;&#20013;&#22269;\&#27798;&#27704;&#33391;&#37096;(11T.,8HX2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4.88\200s00-2\&#27231;&#26800;&#35211;&#31309;\&#28988;&#21364;\&#35914;&#30000;&#24037;&#20107;&#20104;&#31639;&#2636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rvt01\USERS\TK\&#12375;&#23615;\TJ17\TJ17-603(&#20534;&#30693;&#23433;&#65306;&#26032;&#12456;&#12493;&#37325;&#28857;&#12499;&#12472;&#12519;&#12531;)\03&#25171;&#21512;&#12379;\&#12450;&#12531;&#12465;&#12540;&#12488;\&#23478;&#24237;&#29992;&#12450;&#12531;&#12465;&#12540;&#12488;&#38598;&#35336;&#65288;&#25913;2&#65289;051011&#21463;&#38936;&#21547;&#1241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E-FILE\file\&#25216;&#26412;\&#29872;&#35373;&#65297;\&#35211;&#31309;\&#20061;&#24030;&#29289;&#20214;\&#20018;&#38291;&#24066;\H10.7\RUNCOS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2207;&#25324;&#34920;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4.88\200s00-2\&#28988;&#21364;\LJ20\LJ20-664&#65288;&#23567;&#23665;&#24195;&#22495;&#12288;&#21271;&#37096;&#28165;&#25475;&#12475;&#12531;&#12479;&#12540;&#32173;&#25345;&#31649;&#29702;&#65289;\&#20445;&#20840;&#29366;&#27841;&#35519;&#26619;\&#20445;&#20840;&#29366;&#27841;&#35519;&#26619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&#65411;&#65438;&#65392;&#65408;\&#65411;&#65438;&#65392;&#65408;B\&#21313;&#21644;&#30000;Y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nt6\Pc_public2\kg1\&#20849;&#36890;\&#24341;&#12365;&#24403;&#12390;&#21029;\&#20013;&#37096;&#12539;&#21271;&#38520;&#12539;&#26481;&#28023;\&#24859;&#30693;&#30476;\&#21000;&#35895;&#30693;&#31435;&#29872;&#22659;&#32068;&#21512;040303\04.&#19968;&#24335;&#25552;&#20986;&#65288;&#20108;&#22238;&#30446;&#65289;040701\00.&#23481;&#37327;&#35336;&#31639;\08&#28784;&#28342;&#34701;&#35373;&#20633;&#9679;\01.&#28151;&#21512;&#28784;&#35336;&#31639;new&#65288;011115&#20869;&#20462;&#27491;&#65289;&#967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nt7\pc_public4\sousetu\ex-gas\0%20&#20849;&#36890;\100%20&#35336;&#30011;&#65381;&#35373;&#35336;&#65423;&#65414;&#65389;&#65393;&#65433;\030%20DI\020%20&#35336;&#31639;&#26360;\020%20&#37325;&#26361;\&#37325;&#26361;D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NT6\Pc_public2\00_&#23481;&#37327;&#35336;&#31639;\00&#12503;&#12525;&#12464;&#12521;&#12512;&#35336;&#31639;\&#31777;&#26131;&#35336;&#31639;_&#29123;&#28988;&#65286;&#33976;&#27671;4MPa,400&#8451;&#96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0f8\share\My%20Documents\&#35211;&#31309;&#26696;&#20214;\&#36939;&#21942;&#22996;&#35351;&#12289;&#65328;&#65318;&#65321;\&#35914;&#30000;&#24066;\&#21193;&#24375;&#20250;\200601&#35211;&#31309;\&#12522;&#12531;&#1246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NT6\Pc_public2\00_&#23481;&#37327;&#35336;&#31639;\00&#12503;&#12525;&#12464;&#12521;&#12512;&#35336;&#31639;\&#31777;&#26131;&#35336;&#31639;_&#28342;&#3470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ep1\&#65420;&#65439;&#65435;&#65404;&#65438;&#65386;&#65400;&#65412;\&#12354;&#65374;&#12363;\&#23777;&#21271;\&#22793;&#26356;&#35211;&#31309;&#20181;&#27096;&#26360;&#23550;&#24540;H1212\&#35336;&#31639;\&#27963;&#24615;&#28845;&#12398;&#12415;\&#9679;TG&#24489;&#27700;-&#38651;&#21147;-&#32173;&#25345;(&#27963;&#24615;&#28845;&#65295;&#25552;&#20986;&#29256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rvs01\LS\&#12354;&#65374;&#12362;\&#23721;&#25163;&#20013;&#37096;&#24195;&#22495;\H20.12&#12450;&#12531;&#12465;&#12540;&#12488;\&#26908;&#35342;&#36039;&#26009;\&#35373;&#35336;&#22522;&#26412;&#25968;&#20516;\3&#28809;(213t)\&#65330;&#65315;&#23721;&#25163;&#20013;&#37096;3&#28809;(&#28961;&#35302;&#23186;H20.1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寸法計画と薬剤使用量"/>
      <sheetName val="外形図1"/>
      <sheetName val="外形図2"/>
      <sheetName val="外形図3"/>
      <sheetName val="外形図4"/>
      <sheetName val="外形図5"/>
      <sheetName val="設備電力"/>
      <sheetName val="負荷リスト"/>
      <sheetName val="重量計算"/>
      <sheetName val="詳細設計（未）"/>
      <sheetName val="寸法計画"/>
      <sheetName val="Sheet2"/>
      <sheetName val="Sheet3"/>
      <sheetName val="試運転工程表(20041115)"/>
      <sheetName val="Sheet1"/>
    </sheetNames>
    <sheetDataSet>
      <sheetData sheetId="0" refreshError="1">
        <row r="120">
          <cell r="B120" t="str">
            <v>サイロ</v>
          </cell>
        </row>
        <row r="121">
          <cell r="C121" t="str">
            <v>消石灰</v>
          </cell>
        </row>
        <row r="140">
          <cell r="C140" t="str">
            <v>反応助剤</v>
          </cell>
        </row>
      </sheetData>
      <sheetData sheetId="1" refreshError="1">
        <row r="49">
          <cell r="F49" t="str">
            <v>城南</v>
          </cell>
        </row>
      </sheetData>
      <sheetData sheetId="2"/>
      <sheetData sheetId="3"/>
      <sheetData sheetId="4"/>
      <sheetData sheetId="5"/>
      <sheetData sheetId="6" refreshError="1">
        <row r="2">
          <cell r="F2" t="str">
            <v>特殊排出装置</v>
          </cell>
        </row>
        <row r="4">
          <cell r="J4">
            <v>1</v>
          </cell>
        </row>
        <row r="6">
          <cell r="C6" t="str">
            <v>貯留槽用空気圧縮機</v>
          </cell>
        </row>
        <row r="7">
          <cell r="J7">
            <v>1</v>
          </cell>
        </row>
        <row r="19">
          <cell r="C19" t="str">
            <v>ドレントラップ</v>
          </cell>
        </row>
        <row r="21">
          <cell r="J21">
            <v>1</v>
          </cell>
        </row>
        <row r="22">
          <cell r="J22">
            <v>2.4E-2</v>
          </cell>
        </row>
        <row r="23">
          <cell r="C23" t="str">
            <v>除湿機</v>
          </cell>
        </row>
        <row r="25">
          <cell r="J25">
            <v>1</v>
          </cell>
        </row>
        <row r="26">
          <cell r="J26">
            <v>0.24</v>
          </cell>
        </row>
        <row r="28">
          <cell r="C28" t="str">
            <v>消石灰スラリー</v>
          </cell>
          <cell r="F28" t="str">
            <v>定量供給機</v>
          </cell>
        </row>
        <row r="32">
          <cell r="J32">
            <v>0</v>
          </cell>
        </row>
        <row r="35">
          <cell r="J35">
            <v>0</v>
          </cell>
        </row>
        <row r="39">
          <cell r="F39">
            <v>1</v>
          </cell>
          <cell r="J39">
            <v>0.75</v>
          </cell>
        </row>
        <row r="40">
          <cell r="F40">
            <v>3</v>
          </cell>
          <cell r="J40">
            <v>0.75</v>
          </cell>
        </row>
        <row r="43">
          <cell r="J43">
            <v>0</v>
          </cell>
        </row>
        <row r="44">
          <cell r="J44" t="str">
            <v>0</v>
          </cell>
        </row>
        <row r="48">
          <cell r="F48">
            <v>1</v>
          </cell>
          <cell r="J48">
            <v>0.75</v>
          </cell>
        </row>
        <row r="49">
          <cell r="F49">
            <v>5</v>
          </cell>
          <cell r="J49">
            <v>0.4</v>
          </cell>
        </row>
        <row r="53">
          <cell r="F53">
            <v>0</v>
          </cell>
        </row>
        <row r="57">
          <cell r="J57">
            <v>0</v>
          </cell>
        </row>
        <row r="61">
          <cell r="F61">
            <v>1</v>
          </cell>
          <cell r="J61">
            <v>0.75</v>
          </cell>
        </row>
        <row r="62">
          <cell r="F62">
            <v>3</v>
          </cell>
          <cell r="J62">
            <v>0.4</v>
          </cell>
        </row>
        <row r="63">
          <cell r="C63" t="str">
            <v>輸送ブロワ</v>
          </cell>
        </row>
        <row r="64">
          <cell r="J64">
            <v>2</v>
          </cell>
        </row>
        <row r="65">
          <cell r="J65">
            <v>1</v>
          </cell>
        </row>
        <row r="69">
          <cell r="J69">
            <v>30</v>
          </cell>
        </row>
        <row r="71">
          <cell r="C71" t="str">
            <v>吸込ファン</v>
          </cell>
        </row>
        <row r="72">
          <cell r="J72">
            <v>0</v>
          </cell>
        </row>
        <row r="73">
          <cell r="J73">
            <v>0</v>
          </cell>
        </row>
        <row r="74">
          <cell r="C74" t="str">
            <v xml:space="preserve"> シェーカー</v>
          </cell>
        </row>
        <row r="75">
          <cell r="J75">
            <v>0</v>
          </cell>
        </row>
        <row r="76">
          <cell r="J76" t="str">
            <v>0</v>
          </cell>
        </row>
        <row r="77">
          <cell r="C77" t="str">
            <v>フレコンパック搬入用ホイスト</v>
          </cell>
        </row>
        <row r="78">
          <cell r="J78">
            <v>0</v>
          </cell>
        </row>
        <row r="82">
          <cell r="J82">
            <v>0.4</v>
          </cell>
        </row>
        <row r="93">
          <cell r="C93" t="str">
            <v>溶解槽用</v>
          </cell>
        </row>
        <row r="94">
          <cell r="J94">
            <v>0</v>
          </cell>
        </row>
        <row r="95">
          <cell r="J95" t="str">
            <v>0</v>
          </cell>
        </row>
        <row r="96">
          <cell r="C96" t="str">
            <v>換気ファン</v>
          </cell>
        </row>
        <row r="98">
          <cell r="J98" t="str">
            <v>0</v>
          </cell>
        </row>
        <row r="99">
          <cell r="C99" t="str">
            <v>溶解槽落ち口ヒータ</v>
          </cell>
        </row>
        <row r="100">
          <cell r="J100">
            <v>0</v>
          </cell>
        </row>
        <row r="101">
          <cell r="J101" t="str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"/>
      <sheetName val="燃焼計算結果"/>
      <sheetName val="基本情報"/>
      <sheetName val="▲物質収支図"/>
      <sheetName val="入力シート"/>
      <sheetName val="DataBase"/>
      <sheetName val="運転"/>
      <sheetName val="白防計算"/>
      <sheetName val="物質収支"/>
      <sheetName val="湿式収支"/>
      <sheetName val="▲蒸気収支図(夏)"/>
      <sheetName val="蒸気収支図 (夏提出用) "/>
      <sheetName val="▲蒸気収支図 (冬)"/>
      <sheetName val="蒸気収支図 (冬提出用)"/>
      <sheetName val="▲蒸気収支図（全量ﾊﾞｲﾊﾟｽ）"/>
      <sheetName val="蒸気・熱収支"/>
      <sheetName val="DataBaseSchema"/>
      <sheetName val="蒸気機器"/>
      <sheetName val="蒸気条件"/>
      <sheetName val="触媒脱硝"/>
      <sheetName val="冷却塔"/>
      <sheetName val="薬品収支"/>
      <sheetName val="連続稼動主要機器"/>
      <sheetName val="▲用役表低質 (客先提出用)"/>
      <sheetName val="▲用役表基準質 (客先提出用)"/>
      <sheetName val="▲用役表高質 (客先提出用)"/>
      <sheetName val="▲用役表"/>
      <sheetName val="用役収支"/>
      <sheetName val="用水収支"/>
      <sheetName val="▲用水収支図"/>
      <sheetName val="用水収支図 (提出用)"/>
      <sheetName val="電力収支"/>
      <sheetName val="年間稼動計画"/>
      <sheetName val="年間用役収支"/>
      <sheetName val="ランニングコスト"/>
      <sheetName val="ＷＫ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>
        <row r="234">
          <cell r="AA234">
            <v>400</v>
          </cell>
        </row>
        <row r="235">
          <cell r="AA235">
            <v>40</v>
          </cell>
        </row>
        <row r="236">
          <cell r="AA236">
            <v>148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寸法"/>
      <sheetName val="元データ"/>
      <sheetName val="外形図"/>
      <sheetName val="負荷リスト"/>
      <sheetName val="重量"/>
    </sheetNames>
    <sheetDataSet>
      <sheetData sheetId="0" refreshError="1">
        <row r="176">
          <cell r="D176" t="str">
            <v>冷却液循環ポンプ</v>
          </cell>
          <cell r="H176" t="str">
            <v>吸収液循環ポンプ</v>
          </cell>
        </row>
        <row r="179">
          <cell r="K179">
            <v>2</v>
          </cell>
          <cell r="N179">
            <v>2</v>
          </cell>
        </row>
        <row r="188">
          <cell r="N188">
            <v>55</v>
          </cell>
        </row>
        <row r="354">
          <cell r="K354">
            <v>2</v>
          </cell>
          <cell r="N354">
            <v>2</v>
          </cell>
        </row>
        <row r="362">
          <cell r="N362">
            <v>22</v>
          </cell>
        </row>
      </sheetData>
      <sheetData sheetId="1"/>
      <sheetData sheetId="2" refreshError="1">
        <row r="48">
          <cell r="E48" t="str">
            <v>Case1-1</v>
          </cell>
        </row>
      </sheetData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搬入実績（家庭系ごみ）"/>
      <sheetName val="搬入実績（事業系ごみ）"/>
      <sheetName val="月変動係数"/>
      <sheetName val="曜日変動係数"/>
      <sheetName val="搬入量予測（市算出）"/>
    </sheetNames>
    <sheetDataSet>
      <sheetData sheetId="0"/>
      <sheetData sheetId="1"/>
      <sheetData sheetId="2"/>
      <sheetData sheetId="3"/>
      <sheetData sheetId="4" refreshError="1">
        <row r="3">
          <cell r="A3">
            <v>24</v>
          </cell>
          <cell r="B3">
            <v>282440</v>
          </cell>
          <cell r="C3">
            <v>136628</v>
          </cell>
          <cell r="D3">
            <v>8714</v>
          </cell>
          <cell r="E3">
            <v>800</v>
          </cell>
          <cell r="F3">
            <v>428582</v>
          </cell>
        </row>
        <row r="4">
          <cell r="A4">
            <v>25</v>
          </cell>
          <cell r="B4">
            <v>235468</v>
          </cell>
          <cell r="C4">
            <v>123093</v>
          </cell>
          <cell r="D4">
            <v>8886</v>
          </cell>
          <cell r="E4">
            <v>800</v>
          </cell>
          <cell r="F4">
            <v>368247</v>
          </cell>
        </row>
        <row r="5">
          <cell r="A5">
            <v>27</v>
          </cell>
          <cell r="B5">
            <v>236614</v>
          </cell>
          <cell r="C5">
            <v>121267.52</v>
          </cell>
          <cell r="D5">
            <v>9012.3460000000014</v>
          </cell>
          <cell r="E5">
            <v>800</v>
          </cell>
          <cell r="F5">
            <v>367693.86600000004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処理人口"/>
      <sheetName val="計画収集人口"/>
      <sheetName val="町村別搬入実績"/>
      <sheetName val="し尿・汚泥収集量（単合混合）"/>
      <sheetName val="標準排出量による按分比"/>
      <sheetName val="し尿・汚泥収集量（単合按分）"/>
      <sheetName val="し尿・汚泥収集量（し単合按分）"/>
      <sheetName val="排出量原単位（単合按分）"/>
      <sheetName val="排出量原単位（し単合按分）"/>
      <sheetName val="計画処理量(単合按分)"/>
      <sheetName val="計画処理量(単合按分農集加算)"/>
      <sheetName val="計画処理量(し単合按分)"/>
      <sheetName val="計画処理量(し単合按分農集)"/>
      <sheetName val="計画処理量(発生汚泥量)"/>
      <sheetName val="計画処理量（規模内訳）"/>
      <sheetName val="←ｸﾞﾗﾌ（新）"/>
    </sheetNames>
    <sheetDataSet>
      <sheetData sheetId="0" refreshError="1"/>
      <sheetData sheetId="1"/>
      <sheetData sheetId="2" refreshError="1"/>
      <sheetData sheetId="3" refreshError="1"/>
      <sheetData sheetId="4" refreshError="1">
        <row r="2">
          <cell r="A2" t="str">
            <v>標準排出量による按分比</v>
          </cell>
        </row>
        <row r="3">
          <cell r="A3" t="str">
            <v>単独・合併按分</v>
          </cell>
        </row>
        <row r="4">
          <cell r="A4" t="str">
            <v>年度</v>
          </cell>
          <cell r="B4" t="str">
            <v>項目</v>
          </cell>
          <cell r="C4" t="str">
            <v>単独</v>
          </cell>
          <cell r="D4" t="str">
            <v>合併</v>
          </cell>
          <cell r="E4" t="str">
            <v>合計</v>
          </cell>
        </row>
        <row r="5">
          <cell r="A5">
            <v>15</v>
          </cell>
          <cell r="B5" t="str">
            <v>標準値(L/人･日)</v>
          </cell>
          <cell r="C5">
            <v>0.85</v>
          </cell>
          <cell r="D5">
            <v>1.8</v>
          </cell>
          <cell r="E5" t="str">
            <v>－</v>
          </cell>
        </row>
        <row r="6">
          <cell r="B6" t="str">
            <v>収集人口(人)</v>
          </cell>
          <cell r="C6">
            <v>1118</v>
          </cell>
          <cell r="D6">
            <v>3266</v>
          </cell>
          <cell r="E6" t="str">
            <v>－</v>
          </cell>
        </row>
        <row r="7">
          <cell r="B7" t="str">
            <v>汚泥量(kL/日)</v>
          </cell>
          <cell r="C7">
            <v>0.95</v>
          </cell>
          <cell r="D7">
            <v>5.88</v>
          </cell>
          <cell r="E7">
            <v>6.83</v>
          </cell>
        </row>
        <row r="8">
          <cell r="B8" t="str">
            <v>構成比</v>
          </cell>
          <cell r="C8">
            <v>0.1391</v>
          </cell>
          <cell r="D8">
            <v>0.8609</v>
          </cell>
          <cell r="E8">
            <v>1</v>
          </cell>
        </row>
        <row r="9">
          <cell r="A9">
            <v>16</v>
          </cell>
          <cell r="B9" t="str">
            <v>標準値(L/人･日)</v>
          </cell>
          <cell r="C9">
            <v>0.85</v>
          </cell>
          <cell r="D9">
            <v>1.8</v>
          </cell>
          <cell r="E9" t="str">
            <v>－</v>
          </cell>
        </row>
        <row r="10">
          <cell r="B10" t="str">
            <v>収集人口(人)</v>
          </cell>
          <cell r="C10">
            <v>1049</v>
          </cell>
          <cell r="D10">
            <v>4254</v>
          </cell>
          <cell r="E10" t="str">
            <v>－</v>
          </cell>
        </row>
        <row r="11">
          <cell r="B11" t="str">
            <v>汚泥量(kL/日)</v>
          </cell>
          <cell r="C11">
            <v>0.89</v>
          </cell>
          <cell r="D11">
            <v>7.66</v>
          </cell>
          <cell r="E11">
            <v>8.5500000000000007</v>
          </cell>
        </row>
        <row r="12">
          <cell r="B12" t="str">
            <v>構成比</v>
          </cell>
          <cell r="C12">
            <v>0.10409999999999997</v>
          </cell>
          <cell r="D12">
            <v>0.89590000000000003</v>
          </cell>
          <cell r="E12">
            <v>1</v>
          </cell>
        </row>
        <row r="13">
          <cell r="A13">
            <v>17</v>
          </cell>
          <cell r="B13" t="str">
            <v>標準値(L/人･日)</v>
          </cell>
          <cell r="C13">
            <v>0.85</v>
          </cell>
          <cell r="D13">
            <v>1.8</v>
          </cell>
          <cell r="E13" t="str">
            <v>－</v>
          </cell>
        </row>
        <row r="14">
          <cell r="B14" t="str">
            <v>収集人口(人)</v>
          </cell>
          <cell r="C14">
            <v>956</v>
          </cell>
          <cell r="D14">
            <v>4640</v>
          </cell>
          <cell r="E14" t="str">
            <v>－</v>
          </cell>
        </row>
        <row r="15">
          <cell r="B15" t="str">
            <v>汚泥量(kL/日)</v>
          </cell>
          <cell r="C15">
            <v>0.81</v>
          </cell>
          <cell r="D15">
            <v>8.35</v>
          </cell>
          <cell r="E15">
            <v>9.16</v>
          </cell>
        </row>
        <row r="16">
          <cell r="B16" t="str">
            <v>構成比</v>
          </cell>
          <cell r="C16">
            <v>8.8500000000000023E-2</v>
          </cell>
          <cell r="D16">
            <v>0.91149999999999998</v>
          </cell>
          <cell r="E16">
            <v>1</v>
          </cell>
        </row>
        <row r="18">
          <cell r="A18" t="str">
            <v>し尿・単独・合併按分</v>
          </cell>
        </row>
        <row r="19">
          <cell r="A19" t="str">
            <v>年度</v>
          </cell>
          <cell r="B19" t="str">
            <v>項目</v>
          </cell>
          <cell r="C19" t="str">
            <v>し尿</v>
          </cell>
          <cell r="D19" t="str">
            <v>単独</v>
          </cell>
          <cell r="E19" t="str">
            <v>合併</v>
          </cell>
          <cell r="F19" t="str">
            <v>合計</v>
          </cell>
        </row>
        <row r="20">
          <cell r="A20">
            <v>15</v>
          </cell>
          <cell r="B20" t="str">
            <v>標準値(L/人･日)</v>
          </cell>
          <cell r="C20">
            <v>1.82</v>
          </cell>
          <cell r="D20">
            <v>0.85</v>
          </cell>
          <cell r="E20">
            <v>1.8</v>
          </cell>
          <cell r="F20" t="str">
            <v>－</v>
          </cell>
        </row>
        <row r="21">
          <cell r="B21" t="str">
            <v>収集人口(人)</v>
          </cell>
          <cell r="C21">
            <v>20949</v>
          </cell>
          <cell r="D21">
            <v>1118</v>
          </cell>
          <cell r="E21">
            <v>3266</v>
          </cell>
          <cell r="F21" t="str">
            <v>－</v>
          </cell>
        </row>
        <row r="22">
          <cell r="B22" t="str">
            <v>汚泥量(kL/日)</v>
          </cell>
          <cell r="C22">
            <v>38.130000000000003</v>
          </cell>
          <cell r="D22">
            <v>0.95</v>
          </cell>
          <cell r="E22">
            <v>5.88</v>
          </cell>
          <cell r="F22">
            <v>44.960000000000008</v>
          </cell>
        </row>
        <row r="23">
          <cell r="B23" t="str">
            <v>構成比</v>
          </cell>
          <cell r="C23">
            <v>0.84799999999999998</v>
          </cell>
          <cell r="D23">
            <v>2.1300000000000013E-2</v>
          </cell>
          <cell r="E23">
            <v>0.13070000000000001</v>
          </cell>
          <cell r="F23">
            <v>1</v>
          </cell>
        </row>
        <row r="24">
          <cell r="A24">
            <v>16</v>
          </cell>
          <cell r="B24" t="str">
            <v>標準値(L/人･日)</v>
          </cell>
          <cell r="C24">
            <v>1.82</v>
          </cell>
          <cell r="D24">
            <v>0.85</v>
          </cell>
          <cell r="E24">
            <v>1.8</v>
          </cell>
          <cell r="F24" t="str">
            <v>－</v>
          </cell>
        </row>
        <row r="25">
          <cell r="B25" t="str">
            <v>収集人口(人)</v>
          </cell>
          <cell r="C25">
            <v>19210</v>
          </cell>
          <cell r="D25">
            <v>1049</v>
          </cell>
          <cell r="E25">
            <v>4254</v>
          </cell>
          <cell r="F25" t="str">
            <v>－</v>
          </cell>
        </row>
        <row r="26">
          <cell r="B26" t="str">
            <v>汚泥量(kL/日)</v>
          </cell>
          <cell r="C26">
            <v>34.96</v>
          </cell>
          <cell r="D26">
            <v>0.89</v>
          </cell>
          <cell r="E26">
            <v>7.66</v>
          </cell>
          <cell r="F26">
            <v>43.510000000000005</v>
          </cell>
        </row>
        <row r="27">
          <cell r="B27" t="str">
            <v>構成比</v>
          </cell>
          <cell r="C27">
            <v>0.8034</v>
          </cell>
          <cell r="D27">
            <v>2.0600000000000007E-2</v>
          </cell>
          <cell r="E27">
            <v>0.17599999999999999</v>
          </cell>
          <cell r="F27">
            <v>1</v>
          </cell>
        </row>
        <row r="28">
          <cell r="A28">
            <v>17</v>
          </cell>
          <cell r="B28" t="str">
            <v>標準値(L/人･日)</v>
          </cell>
          <cell r="C28">
            <v>1.82</v>
          </cell>
          <cell r="D28">
            <v>0.85</v>
          </cell>
          <cell r="E28">
            <v>1.8</v>
          </cell>
          <cell r="F28" t="str">
            <v>－</v>
          </cell>
        </row>
        <row r="29">
          <cell r="B29" t="str">
            <v>収集人口(人)</v>
          </cell>
          <cell r="C29">
            <v>18167</v>
          </cell>
          <cell r="D29">
            <v>956</v>
          </cell>
          <cell r="E29">
            <v>4640</v>
          </cell>
          <cell r="F29" t="str">
            <v>－</v>
          </cell>
        </row>
        <row r="30">
          <cell r="B30" t="str">
            <v>汚泥量(kL/日)</v>
          </cell>
          <cell r="C30">
            <v>33.06</v>
          </cell>
          <cell r="D30">
            <v>0.81</v>
          </cell>
          <cell r="E30">
            <v>8.35</v>
          </cell>
          <cell r="F30">
            <v>42.220000000000006</v>
          </cell>
        </row>
        <row r="31">
          <cell r="B31" t="str">
            <v>構成比</v>
          </cell>
          <cell r="C31">
            <v>0.78300000000000003</v>
          </cell>
          <cell r="D31">
            <v>1.9299999999999984E-2</v>
          </cell>
          <cell r="E31">
            <v>0.19769999999999999</v>
          </cell>
          <cell r="F31">
            <v>1</v>
          </cell>
        </row>
      </sheetData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"/>
      <sheetName val="DM"/>
      <sheetName val="表"/>
      <sheetName val="図"/>
      <sheetName val="SS"/>
      <sheetName val="ｴﾈ"/>
      <sheetName val="ＭＸエネ"/>
      <sheetName val="脱水エネ"/>
      <sheetName val="カス発電"/>
      <sheetName val="前処理"/>
      <sheetName val="ｺﾝﾎﾟｽ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契約内容"/>
      <sheetName val="製作者通知書 (1)"/>
      <sheetName val="施工承認図"/>
      <sheetName val="機器承認図"/>
      <sheetName val="書類表紙"/>
      <sheetName val="見積・注文仕様書"/>
      <sheetName val="計算書目次"/>
      <sheetName val="機器図目次A"/>
      <sheetName val="工事図目次"/>
      <sheetName val="検査計画書・検査要領書"/>
      <sheetName val="カタログ"/>
      <sheetName val="取扱説明書"/>
      <sheetName val="背表紙"/>
      <sheetName val="おもて表紙"/>
      <sheetName val="電話連絡確認書"/>
      <sheetName val="機器材料保管届"/>
      <sheetName val="機器図目次 (1)"/>
      <sheetName val="機器図目次 (2)"/>
      <sheetName val="機器承認図 (1)"/>
      <sheetName val="機器承認図 (2)"/>
      <sheetName val="A0018 書類表紙"/>
      <sheetName val="全体目次 (全)"/>
      <sheetName val="全体目次"/>
      <sheetName val="縮小版目次"/>
      <sheetName val="機器仕様書目次"/>
      <sheetName val="上水受水槽"/>
      <sheetName val="機器図目次"/>
      <sheetName val="完成図目次"/>
      <sheetName val="取説表紙"/>
      <sheetName val="検成表紙 "/>
      <sheetName val="検査成績書"/>
      <sheetName val="負荷及び接点リスト"/>
      <sheetName val="予備品リスト"/>
      <sheetName val="工具リスト"/>
      <sheetName val="潤滑油リスト"/>
      <sheetName val="施工管理記録"/>
      <sheetName val="アフターサービス体制表"/>
      <sheetName val="仕様変更申請書"/>
      <sheetName val="表紙"/>
      <sheetName val="製作者通知書"/>
      <sheetName val="メーカーリスト"/>
      <sheetName val="ｱﾀｶ表紙"/>
      <sheetName val="おもて表紙 (2)"/>
      <sheetName val="全体出図目録"/>
      <sheetName val="全体出図目録 (2)"/>
      <sheetName val="全体出図目録 (3)"/>
      <sheetName val="全体出図目録 (4)"/>
      <sheetName val="全体出図目録 (5)"/>
      <sheetName val="全体出図目録 (最終)"/>
      <sheetName val="施工図目次"/>
      <sheetName val="機器図目次 (正)"/>
      <sheetName val="施工図目次 （正）"/>
      <sheetName val="全体目次 (2)"/>
      <sheetName val="総目次"/>
      <sheetName val="総目次 (2)"/>
      <sheetName val="製作仕様書目次 (2)"/>
      <sheetName val="機器図目次 (2-1)"/>
      <sheetName val="機器図目次 (2-2)"/>
      <sheetName val="機器図目次 (2-3)"/>
      <sheetName val="機器図目次 (2-4)"/>
      <sheetName val="機器図目次 (2-5)"/>
      <sheetName val="機器図目次 (2-6)"/>
      <sheetName val="機器図目次 (2-7)"/>
      <sheetName val="材料図目次 (2)"/>
      <sheetName val="施工図目次 (2)"/>
      <sheetName val="工事概要目次"/>
      <sheetName val="製作仕様書目次"/>
      <sheetName val="設計計算書"/>
      <sheetName val="機器図目次 (4-1)"/>
      <sheetName val="機器図目次 (4-2)"/>
      <sheetName val="機器図目次 (4-3)"/>
      <sheetName val="機器図目次 (4-4)"/>
      <sheetName val="機器図目次 (4-5)"/>
      <sheetName val="機器図目次 (4-6)"/>
      <sheetName val="機器図目次 (4-7)"/>
      <sheetName val="材料図目次"/>
      <sheetName val="検成目次"/>
      <sheetName val="取説目次"/>
      <sheetName val="施設概要表紙"/>
      <sheetName val="機械式撹拌装置表紙"/>
      <sheetName val="機械式散気装置表紙"/>
      <sheetName val="固定式散気装置表紙"/>
      <sheetName val="反応タンク流入弁表紙"/>
      <sheetName val="風量調節弁表紙"/>
      <sheetName val="手動蝶形弁表紙"/>
      <sheetName val="付属品リスト"/>
      <sheetName val="背表紙 (1)"/>
      <sheetName val="表紙 (1)"/>
      <sheetName val="表紙 (3)"/>
      <sheetName val="表紙 (2)"/>
      <sheetName val="背表紙 (2)"/>
    </sheetNames>
    <sheetDataSet>
      <sheetData sheetId="0" refreshError="1">
        <row r="1">
          <cell r="C1" t="str">
            <v>APE29010</v>
          </cell>
        </row>
        <row r="4">
          <cell r="C4" t="str">
            <v>北海道都市施設事務所　殿</v>
          </cell>
        </row>
        <row r="5">
          <cell r="C5" t="str">
            <v>十勝川流域下水道浄化センター機械濃縮機械工事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入貯留"/>
      <sheetName val="凝集"/>
      <sheetName val="硝化脱窒素"/>
      <sheetName val="膜分離"/>
      <sheetName val="活性炭"/>
      <sheetName val="消毒・放流"/>
      <sheetName val="脱水"/>
      <sheetName val="資源化"/>
      <sheetName val="堆肥化"/>
      <sheetName val="脱臭"/>
      <sheetName val="取排水"/>
      <sheetName val="電気設備"/>
      <sheetName val="資源化_旧"/>
      <sheetName val="form"/>
    </sheetNames>
    <sheetDataSet>
      <sheetData sheetId="0"/>
      <sheetData sheetId="1"/>
      <sheetData sheetId="2"/>
      <sheetData sheetId="3">
        <row r="1">
          <cell r="B1" t="str">
            <v>主処理設備（生物膜分離）　計装仕様一覧表</v>
          </cell>
        </row>
        <row r="2">
          <cell r="Y2" t="str">
            <v>△印は直読式を示す。</v>
          </cell>
        </row>
        <row r="3">
          <cell r="B3" t="str">
            <v>TAG No.</v>
          </cell>
          <cell r="C3" t="str">
            <v>名　　　　　称</v>
          </cell>
          <cell r="D3" t="str">
            <v>数量</v>
          </cell>
          <cell r="E3" t="str">
            <v>検出装置</v>
          </cell>
          <cell r="F3" t="str">
            <v>現　　　場</v>
          </cell>
          <cell r="N3" t="str">
            <v>中　　　    　央</v>
          </cell>
          <cell r="Y3" t="str">
            <v>備    考</v>
          </cell>
        </row>
        <row r="4">
          <cell r="F4" t="str">
            <v>機付・機側</v>
          </cell>
          <cell r="J4" t="str">
            <v>現場制御盤</v>
          </cell>
          <cell r="N4" t="str">
            <v>監視盤</v>
          </cell>
          <cell r="P4" t="str">
            <v>情報処理</v>
          </cell>
        </row>
        <row r="5">
          <cell r="F5" t="str">
            <v>指示</v>
          </cell>
          <cell r="G5" t="str">
            <v>記録</v>
          </cell>
          <cell r="H5" t="str">
            <v>制御</v>
          </cell>
          <cell r="I5" t="str">
            <v>警報</v>
          </cell>
          <cell r="J5" t="str">
            <v>指示</v>
          </cell>
          <cell r="K5" t="str">
            <v>記録</v>
          </cell>
          <cell r="L5" t="str">
            <v>制御</v>
          </cell>
          <cell r="M5" t="str">
            <v>警報</v>
          </cell>
          <cell r="N5" t="str">
            <v>指示</v>
          </cell>
          <cell r="O5" t="str">
            <v>警報</v>
          </cell>
          <cell r="P5" t="str">
            <v>指示</v>
          </cell>
          <cell r="Q5" t="str">
            <v>傾向線</v>
          </cell>
          <cell r="R5" t="str">
            <v>記録</v>
          </cell>
          <cell r="S5" t="str">
            <v>設定</v>
          </cell>
          <cell r="T5" t="str">
            <v>積算</v>
          </cell>
          <cell r="U5" t="str">
            <v>警報</v>
          </cell>
          <cell r="V5" t="str">
            <v>日報</v>
          </cell>
          <cell r="W5" t="str">
            <v>月報</v>
          </cell>
          <cell r="X5" t="str">
            <v>年報</v>
          </cell>
        </row>
      </sheetData>
      <sheetData sheetId="4"/>
      <sheetData sheetId="5"/>
      <sheetData sheetId="6"/>
      <sheetData sheetId="7"/>
      <sheetData sheetId="8"/>
      <sheetData sheetId="9">
        <row r="1">
          <cell r="B1" t="str">
            <v>脱臭設備　計装仕様一覧表</v>
          </cell>
        </row>
        <row r="2">
          <cell r="Y2" t="str">
            <v>△印は直読式を示す。</v>
          </cell>
        </row>
        <row r="3">
          <cell r="B3" t="str">
            <v>TAG No.</v>
          </cell>
          <cell r="C3" t="str">
            <v>名　　　　　称</v>
          </cell>
          <cell r="D3" t="str">
            <v>数量</v>
          </cell>
          <cell r="E3" t="str">
            <v>検出装置</v>
          </cell>
          <cell r="F3" t="str">
            <v>現　　　場</v>
          </cell>
          <cell r="N3" t="str">
            <v>中　　　    　央</v>
          </cell>
          <cell r="Y3" t="str">
            <v>備    考</v>
          </cell>
        </row>
        <row r="4">
          <cell r="F4" t="str">
            <v>機付・機側</v>
          </cell>
          <cell r="J4" t="str">
            <v>現場制御盤</v>
          </cell>
          <cell r="N4" t="str">
            <v>監視盤</v>
          </cell>
          <cell r="P4" t="str">
            <v>情報処理</v>
          </cell>
        </row>
        <row r="5">
          <cell r="F5" t="str">
            <v>指示</v>
          </cell>
          <cell r="G5" t="str">
            <v>記録</v>
          </cell>
          <cell r="H5" t="str">
            <v>制御</v>
          </cell>
          <cell r="I5" t="str">
            <v>警報</v>
          </cell>
          <cell r="J5" t="str">
            <v>指示</v>
          </cell>
          <cell r="K5" t="str">
            <v>記録</v>
          </cell>
          <cell r="L5" t="str">
            <v>制御</v>
          </cell>
          <cell r="M5" t="str">
            <v>警報</v>
          </cell>
          <cell r="N5" t="str">
            <v>指示</v>
          </cell>
          <cell r="O5" t="str">
            <v>警報</v>
          </cell>
          <cell r="P5" t="str">
            <v>指示</v>
          </cell>
          <cell r="Q5" t="str">
            <v>傾向線</v>
          </cell>
          <cell r="R5" t="str">
            <v>記録</v>
          </cell>
          <cell r="S5" t="str">
            <v>設定</v>
          </cell>
          <cell r="T5" t="str">
            <v>積算</v>
          </cell>
          <cell r="U5" t="str">
            <v>警報</v>
          </cell>
          <cell r="V5" t="str">
            <v>日報</v>
          </cell>
          <cell r="W5" t="str">
            <v>月報</v>
          </cell>
          <cell r="X5" t="str">
            <v>年報</v>
          </cell>
        </row>
      </sheetData>
      <sheetData sheetId="10">
        <row r="1">
          <cell r="B1" t="str">
            <v>取排水設備　計装仕様一覧表</v>
          </cell>
        </row>
        <row r="2">
          <cell r="Y2" t="str">
            <v>△印は直読式を示す。</v>
          </cell>
        </row>
        <row r="3">
          <cell r="B3" t="str">
            <v>TAG No.</v>
          </cell>
          <cell r="C3" t="str">
            <v>名　　　　　称</v>
          </cell>
          <cell r="D3" t="str">
            <v>数量</v>
          </cell>
          <cell r="E3" t="str">
            <v>検出装置</v>
          </cell>
          <cell r="F3" t="str">
            <v>現　　　場</v>
          </cell>
          <cell r="N3" t="str">
            <v>中　　　    　央</v>
          </cell>
          <cell r="Y3" t="str">
            <v>備    考</v>
          </cell>
        </row>
        <row r="4">
          <cell r="F4" t="str">
            <v>機付・機側</v>
          </cell>
          <cell r="J4" t="str">
            <v>現場制御盤</v>
          </cell>
          <cell r="N4" t="str">
            <v>監視盤</v>
          </cell>
          <cell r="P4" t="str">
            <v>情報処理</v>
          </cell>
        </row>
        <row r="5">
          <cell r="F5" t="str">
            <v>指示</v>
          </cell>
          <cell r="G5" t="str">
            <v>記録</v>
          </cell>
          <cell r="H5" t="str">
            <v>制御</v>
          </cell>
          <cell r="I5" t="str">
            <v>警報</v>
          </cell>
          <cell r="J5" t="str">
            <v>指示</v>
          </cell>
          <cell r="K5" t="str">
            <v>記録</v>
          </cell>
          <cell r="L5" t="str">
            <v>制御</v>
          </cell>
          <cell r="M5" t="str">
            <v>警報</v>
          </cell>
          <cell r="N5" t="str">
            <v>指示</v>
          </cell>
          <cell r="O5" t="str">
            <v>警報</v>
          </cell>
          <cell r="P5" t="str">
            <v>指示</v>
          </cell>
          <cell r="Q5" t="str">
            <v>傾向線</v>
          </cell>
          <cell r="R5" t="str">
            <v>記録</v>
          </cell>
          <cell r="S5" t="str">
            <v>設定</v>
          </cell>
          <cell r="T5" t="str">
            <v>積算</v>
          </cell>
          <cell r="U5" t="str">
            <v>警報</v>
          </cell>
          <cell r="V5" t="str">
            <v>日報</v>
          </cell>
          <cell r="W5" t="str">
            <v>月報</v>
          </cell>
          <cell r="X5" t="str">
            <v>年報</v>
          </cell>
        </row>
      </sheetData>
      <sheetData sheetId="11"/>
      <sheetData sheetId="12"/>
      <sheetData sheetId="1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提条件"/>
      <sheetName val="PL･BS"/>
      <sheetName val="補助金起債算定"/>
      <sheetName val="割賦"/>
      <sheetName val="修繕費計算"/>
      <sheetName val="税計算"/>
      <sheetName val="税計算 (経常ベース)"/>
    </sheetNames>
    <sheetDataSet>
      <sheetData sheetId="0" refreshError="1">
        <row r="66">
          <cell r="S66">
            <v>3.1E-2</v>
          </cell>
        </row>
        <row r="70">
          <cell r="S70">
            <v>3.1E-2</v>
          </cell>
        </row>
        <row r="74">
          <cell r="S74">
            <v>0.05</v>
          </cell>
        </row>
      </sheetData>
      <sheetData sheetId="1" refreshError="1"/>
      <sheetData sheetId="2" refreshError="1"/>
      <sheetData sheetId="3" refreshError="1"/>
      <sheetData sheetId="4" refreshError="1">
        <row r="4">
          <cell r="C4">
            <v>383.4</v>
          </cell>
        </row>
      </sheetData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収支"/>
      <sheetName val="使い方"/>
      <sheetName val="フロー"/>
      <sheetName val="入力"/>
      <sheetName val="定格_焼却2_溶融1"/>
      <sheetName val="高質_焼却2_溶融1"/>
      <sheetName val="基準_焼却2_溶融1"/>
      <sheetName val="低質_焼却3_溶融1"/>
      <sheetName val="高質_焼却3_溶融2"/>
      <sheetName val="基準_焼却3_溶融1"/>
      <sheetName val="高質_焼却のみ"/>
      <sheetName val="基準_焼却のみ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F出口ガス200℃エンタルピー"/>
      <sheetName val="BF放熱"/>
      <sheetName val="焼却物質収支図"/>
      <sheetName val="使い方"/>
      <sheetName val="フロー"/>
      <sheetName val="入力"/>
      <sheetName val="定格"/>
      <sheetName val="高_溶有"/>
      <sheetName val="基_溶有"/>
      <sheetName val="低_溶有"/>
      <sheetName val="高_溶無"/>
      <sheetName val="基_溶無"/>
      <sheetName val="低_溶無"/>
      <sheetName val="定格_溶無"/>
      <sheetName val="低質(助燃無し)"/>
      <sheetName val="低_溶定格"/>
      <sheetName val="助燃限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寸法計画"/>
      <sheetName val="BH3"/>
      <sheetName val="BH4"/>
      <sheetName val="BH5"/>
      <sheetName val="BH6"/>
      <sheetName val="BH7"/>
      <sheetName val="BH8"/>
      <sheetName val="BH9"/>
      <sheetName val="BH10"/>
      <sheetName val="設備電力"/>
      <sheetName val="電力"/>
      <sheetName val="Load"/>
      <sheetName val="Sheet2"/>
      <sheetName val="Sheet3"/>
      <sheetName val="総括"/>
    </sheetNames>
    <sheetDataSet>
      <sheetData sheetId="0" refreshError="1">
        <row r="2">
          <cell r="D2" t="str">
            <v>No.2バグフィルタ</v>
          </cell>
        </row>
        <row r="31">
          <cell r="H31">
            <v>2</v>
          </cell>
        </row>
        <row r="86">
          <cell r="C86" t="str">
            <v>ロータリバルブ</v>
          </cell>
        </row>
      </sheetData>
      <sheetData sheetId="1" refreshError="1">
        <row r="73">
          <cell r="D73" t="str">
            <v>城南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">
          <cell r="B2" t="str">
            <v>パルス用コンプレッサ</v>
          </cell>
        </row>
        <row r="4">
          <cell r="H4">
            <v>1</v>
          </cell>
        </row>
        <row r="13">
          <cell r="H13">
            <v>75</v>
          </cell>
        </row>
        <row r="27">
          <cell r="B27" t="str">
            <v>停止時ファン</v>
          </cell>
        </row>
        <row r="29">
          <cell r="H29">
            <v>2</v>
          </cell>
        </row>
        <row r="39">
          <cell r="H39">
            <v>11</v>
          </cell>
        </row>
        <row r="40">
          <cell r="B40" t="str">
            <v>停止時ヒータ</v>
          </cell>
        </row>
        <row r="42">
          <cell r="H42">
            <v>2</v>
          </cell>
        </row>
        <row r="52">
          <cell r="H52">
            <v>36</v>
          </cell>
        </row>
        <row r="53">
          <cell r="B53" t="str">
            <v>ホッパヒータ</v>
          </cell>
        </row>
        <row r="54">
          <cell r="H54">
            <v>8</v>
          </cell>
        </row>
        <row r="57">
          <cell r="H57">
            <v>2.5</v>
          </cell>
        </row>
        <row r="58">
          <cell r="B58" t="str">
            <v>ホッパ用バイブレータ</v>
          </cell>
        </row>
        <row r="59">
          <cell r="H59">
            <v>8</v>
          </cell>
        </row>
        <row r="62">
          <cell r="B62" t="str">
            <v>ダストコンベヤ</v>
          </cell>
        </row>
        <row r="63">
          <cell r="H63" t="str">
            <v>chain</v>
          </cell>
        </row>
        <row r="64">
          <cell r="H64">
            <v>2</v>
          </cell>
        </row>
        <row r="70">
          <cell r="H70">
            <v>1.5</v>
          </cell>
        </row>
        <row r="71">
          <cell r="B71" t="str">
            <v>コンベヤヒータ</v>
          </cell>
        </row>
        <row r="72">
          <cell r="H72">
            <v>2</v>
          </cell>
        </row>
        <row r="75">
          <cell r="H75">
            <v>6.5</v>
          </cell>
        </row>
        <row r="77">
          <cell r="H77">
            <v>2</v>
          </cell>
        </row>
        <row r="78">
          <cell r="H78">
            <v>0.75</v>
          </cell>
        </row>
        <row r="79">
          <cell r="B79" t="str">
            <v>各ダンパ用パワーシリンダ</v>
          </cell>
        </row>
        <row r="80">
          <cell r="H80">
            <v>12</v>
          </cell>
        </row>
        <row r="85">
          <cell r="H85">
            <v>440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灰溶融"/>
      <sheetName val="見積条件"/>
      <sheetName val="総括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条件通知書"/>
      <sheetName val="工程表"/>
      <sheetName val="原価総括表"/>
      <sheetName val="工事予算総括表"/>
      <sheetName val="機械明細書"/>
      <sheetName val="HZ諸経費"/>
      <sheetName val="MM"/>
      <sheetName val="性能試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家庭"/>
      <sheetName val="Ⅰ．グラフ "/>
      <sheetName val="Ⅱ．グラフ"/>
      <sheetName val="世帯別排出量"/>
      <sheetName val="世帯別排出量グラフ"/>
      <sheetName val="排出量原単位"/>
      <sheetName val="倶知安町世帯数"/>
      <sheetName val="協力意識"/>
      <sheetName val="協力意識グラフ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運転時間、処理能力"/>
      <sheetName val="客先提出用(1)"/>
      <sheetName val="動力、消費電力一覧"/>
      <sheetName val="客先提出用(2)"/>
      <sheetName val="使用電力集計表"/>
      <sheetName val="客先提出用(3)"/>
      <sheetName val="各料金計算、集計"/>
      <sheetName val="維持管理費集計表"/>
      <sheetName val="各機器運転時間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18">
          <cell r="B18">
            <v>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工事予算総括表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機器リスト (小山)"/>
      <sheetName val="×機器リスト（見本）"/>
      <sheetName val="診断方法"/>
      <sheetName val="劣化パターンと保全方式"/>
      <sheetName val="保全方式"/>
      <sheetName val="重要度区分"/>
      <sheetName val="診断の容易性"/>
      <sheetName val="故障頻度"/>
    </sheetNames>
    <sheetDataSet>
      <sheetData sheetId="0"/>
      <sheetData sheetId="1"/>
      <sheetData sheetId="2"/>
      <sheetData sheetId="3" refreshError="1">
        <row r="4">
          <cell r="A4" t="str">
            <v>故障率一定型</v>
          </cell>
          <cell r="B4" t="str">
            <v>○</v>
          </cell>
          <cell r="C4" t="str">
            <v>×</v>
          </cell>
          <cell r="D4" t="str">
            <v>◎</v>
          </cell>
        </row>
        <row r="5">
          <cell r="A5" t="str">
            <v>故障率減少型</v>
          </cell>
          <cell r="B5" t="str">
            <v>×</v>
          </cell>
          <cell r="C5" t="str">
            <v>×</v>
          </cell>
          <cell r="D5" t="str">
            <v>◎</v>
          </cell>
        </row>
        <row r="6">
          <cell r="A6" t="str">
            <v>故障率増加型</v>
          </cell>
          <cell r="B6" t="str">
            <v>×</v>
          </cell>
          <cell r="C6" t="str">
            <v>◎</v>
          </cell>
          <cell r="D6" t="str">
            <v>○</v>
          </cell>
        </row>
      </sheetData>
      <sheetData sheetId="4"/>
      <sheetData sheetId="5" refreshError="1">
        <row r="3">
          <cell r="B3">
            <v>5</v>
          </cell>
          <cell r="C3" t="str">
            <v>ＢＭ設備</v>
          </cell>
          <cell r="D3" t="str">
            <v>Ｃ</v>
          </cell>
        </row>
        <row r="4">
          <cell r="A4">
            <v>7</v>
          </cell>
          <cell r="B4">
            <v>11</v>
          </cell>
          <cell r="C4" t="str">
            <v>ＰＭ設備</v>
          </cell>
          <cell r="D4" t="str">
            <v>Ｂ</v>
          </cell>
        </row>
        <row r="5">
          <cell r="A5">
            <v>13</v>
          </cell>
          <cell r="B5">
            <v>17</v>
          </cell>
          <cell r="C5" t="str">
            <v>重要設備</v>
          </cell>
          <cell r="D5" t="str">
            <v>Ａ</v>
          </cell>
        </row>
        <row r="6">
          <cell r="A6">
            <v>19</v>
          </cell>
          <cell r="B6">
            <v>25</v>
          </cell>
          <cell r="C6" t="str">
            <v>最重要設備</v>
          </cell>
          <cell r="D6" t="str">
            <v>Ｓ</v>
          </cell>
        </row>
      </sheetData>
      <sheetData sheetId="6"/>
      <sheetData sheetId="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工事条件書"/>
      <sheetName val="工程表B1"/>
      <sheetName val="工事予算書"/>
      <sheetName val="小田原総"/>
      <sheetName val="小田原市機器"/>
      <sheetName val="工事条件書 (小田原)"/>
      <sheetName val="工程表（） (2)"/>
      <sheetName val="工程表（小田原）"/>
      <sheetName val="工事予算書（小田原）"/>
      <sheetName val="Sheet1"/>
      <sheetName val="機械明細書C1"/>
      <sheetName val="計算書表紙"/>
      <sheetName val="新総括表 (原価別)"/>
      <sheetName val="総括表(設備別)"/>
      <sheetName val="明細"/>
      <sheetName val="諸経費"/>
      <sheetName val="工程表"/>
      <sheetName val="比較"/>
      <sheetName val="機械明細書"/>
      <sheetName val="機械明細書(2×"/>
      <sheetName val="daily"/>
      <sheetName val="daily(月別小計,累計)"/>
      <sheetName val="自動計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物質収支"/>
      <sheetName val="前処理・炉規模"/>
      <sheetName val="プラズマ用灰量計算（低質ごみ）"/>
      <sheetName val="灰量計算"/>
      <sheetName val="灰組成計算"/>
      <sheetName val="溶融運転計画（焼却3炉）没"/>
      <sheetName val="溶融運転計画（焼却2炉）没"/>
      <sheetName val="試運転工程表(20041115)"/>
    </sheetNames>
    <sheetDataSet>
      <sheetData sheetId="0"/>
      <sheetData sheetId="1"/>
      <sheetData sheetId="2"/>
      <sheetData sheetId="3" refreshError="1">
        <row r="4">
          <cell r="D4">
            <v>3</v>
          </cell>
        </row>
        <row r="5">
          <cell r="D5">
            <v>24</v>
          </cell>
        </row>
        <row r="6">
          <cell r="D6">
            <v>1</v>
          </cell>
        </row>
        <row r="7">
          <cell r="D7">
            <v>22.7</v>
          </cell>
        </row>
        <row r="10">
          <cell r="D10">
            <v>270.92018247763298</v>
          </cell>
        </row>
        <row r="11">
          <cell r="D11">
            <v>812.76054743289887</v>
          </cell>
        </row>
        <row r="12">
          <cell r="D12">
            <v>0.03</v>
          </cell>
        </row>
        <row r="15">
          <cell r="D15">
            <v>0</v>
          </cell>
        </row>
        <row r="16">
          <cell r="D16">
            <v>0.05</v>
          </cell>
        </row>
        <row r="17">
          <cell r="D17">
            <v>0.03</v>
          </cell>
        </row>
        <row r="20">
          <cell r="D20">
            <v>812.76054743289887</v>
          </cell>
        </row>
        <row r="21">
          <cell r="D21">
            <v>0.1</v>
          </cell>
        </row>
        <row r="22">
          <cell r="D22">
            <v>0.02</v>
          </cell>
        </row>
        <row r="23">
          <cell r="D23">
            <v>66.347799790440604</v>
          </cell>
        </row>
        <row r="24">
          <cell r="D24">
            <v>3.2666666666666663E-2</v>
          </cell>
        </row>
        <row r="28">
          <cell r="D28">
            <v>28.7879</v>
          </cell>
        </row>
        <row r="29">
          <cell r="D29">
            <v>86.363699999999994</v>
          </cell>
        </row>
        <row r="37">
          <cell r="D37">
            <v>0</v>
          </cell>
        </row>
        <row r="38">
          <cell r="D38">
            <v>0</v>
          </cell>
        </row>
        <row r="41">
          <cell r="D41">
            <v>0</v>
          </cell>
        </row>
        <row r="42">
          <cell r="D42">
            <v>0</v>
          </cell>
        </row>
      </sheetData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寸法計画"/>
      <sheetName val="外形図1"/>
      <sheetName val="外形図2"/>
      <sheetName val="外形図3"/>
      <sheetName val="外形図4"/>
      <sheetName val="外形図5"/>
      <sheetName val="負荷リスト"/>
      <sheetName val="Sheet2"/>
      <sheetName val="Sheet3"/>
    </sheetNames>
    <sheetDataSet>
      <sheetData sheetId="0" refreshError="1">
        <row r="117">
          <cell r="C117" t="str">
            <v>Na系反応剤</v>
          </cell>
        </row>
        <row r="186">
          <cell r="H186">
            <v>0.75</v>
          </cell>
        </row>
        <row r="187">
          <cell r="H187">
            <v>0.4</v>
          </cell>
        </row>
        <row r="214">
          <cell r="H214">
            <v>0</v>
          </cell>
        </row>
        <row r="215">
          <cell r="H21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取扱説明書"/>
      <sheetName val="物質収支"/>
      <sheetName val="燃焼入力"/>
      <sheetName val="燃焼計算"/>
      <sheetName val="蒸気計算"/>
      <sheetName val="便利！"/>
      <sheetName val="基本定数等"/>
      <sheetName val="gas_T_to_H"/>
      <sheetName val="gas_H_toT"/>
      <sheetName val="SAT"/>
      <sheetName val="steam_S1"/>
      <sheetName val="steam_S2"/>
      <sheetName val="MBR_空気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C2">
            <v>22.413830000000001</v>
          </cell>
        </row>
        <row r="4">
          <cell r="C4">
            <v>35.453000000000003</v>
          </cell>
        </row>
        <row r="5">
          <cell r="C5">
            <v>32.066000000000003</v>
          </cell>
        </row>
        <row r="6">
          <cell r="C6">
            <v>12.010999999999999</v>
          </cell>
        </row>
        <row r="7">
          <cell r="C7">
            <v>14.007</v>
          </cell>
        </row>
        <row r="8">
          <cell r="C8">
            <v>15.9994</v>
          </cell>
        </row>
        <row r="9">
          <cell r="C9">
            <v>1.0079</v>
          </cell>
        </row>
        <row r="10">
          <cell r="C10">
            <v>40.078000000000003</v>
          </cell>
        </row>
        <row r="11">
          <cell r="C11">
            <v>22.98977</v>
          </cell>
        </row>
        <row r="12">
          <cell r="E12">
            <v>8100</v>
          </cell>
        </row>
        <row r="18">
          <cell r="C18">
            <v>273.14999999999998</v>
          </cell>
        </row>
        <row r="19">
          <cell r="C19">
            <v>6.2170876999999996</v>
          </cell>
        </row>
        <row r="20">
          <cell r="C20">
            <v>597.5</v>
          </cell>
        </row>
        <row r="21">
          <cell r="C21">
            <v>20.2498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様式第二①号(ストーカ炉+灰溶融炉）"/>
      <sheetName val="様式第六号"/>
      <sheetName val="様式第七号"/>
      <sheetName val="様式第八号"/>
      <sheetName val="様式第三号"/>
      <sheetName val="様式第十号"/>
      <sheetName val="様式第一①号(ストーカ炉＋灰溶融炉）"/>
      <sheetName val="様式第一②号(ガス化溶融炉）"/>
      <sheetName val="様式第二②号（ガス化溶融炉）"/>
      <sheetName val="様式第九号"/>
      <sheetName val="リンク"/>
      <sheetName val="総括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面溶融入力"/>
      <sheetName val="表面溶融計算"/>
      <sheetName val="物質収支（3炉）"/>
      <sheetName val="物質収支（2炉）"/>
      <sheetName val="物質収支（1炉）"/>
      <sheetName val="プラズマ入力(3炉)"/>
      <sheetName val="プラズマ入力(2炉)"/>
      <sheetName val="プラズマ入力(1炉)"/>
      <sheetName val="プラズマ計算(3炉)"/>
      <sheetName val="プラズマ計算(2炉)"/>
      <sheetName val="プラズマ計算(1炉)"/>
      <sheetName val="便利！"/>
      <sheetName val="基本定数等"/>
      <sheetName val="gas_T_to_H"/>
      <sheetName val="gas_H_t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2">
          <cell r="C22">
            <v>20.095600000000001</v>
          </cell>
        </row>
      </sheetData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ﾏﾃﾊﾞﾗIP表"/>
      <sheetName val="Input表"/>
      <sheetName val="TG計算"/>
      <sheetName val="ＳＢ計算"/>
      <sheetName val="ＴＧ性能曲線"/>
      <sheetName val="★ＴＧ性能曲線"/>
      <sheetName val="ＳBlanceｼｰﾄ"/>
      <sheetName val="蒸気復水収支図"/>
      <sheetName val="●電力消費"/>
      <sheetName val="★電力収支"/>
      <sheetName val="★用役収支"/>
      <sheetName val="●年間運転経費"/>
      <sheetName val="Sheet1"/>
      <sheetName val="用役費（提出用)"/>
      <sheetName val="Sheet2"/>
      <sheetName val="●補修費"/>
      <sheetName val="受検費用"/>
      <sheetName val="補修費（提出用) "/>
      <sheetName val="Sheet4"/>
      <sheetName val="★ごみ量-維持費"/>
      <sheetName val="蒸気関数M2"/>
      <sheetName val="農業"/>
      <sheetName val="Sheet3"/>
    </sheetNames>
    <sheetDataSet>
      <sheetData sheetId="0" refreshError="1"/>
      <sheetData sheetId="1" refreshError="1">
        <row r="15">
          <cell r="P15" t="str">
            <v>定格出力</v>
          </cell>
          <cell r="Q15" t="str">
            <v>内部効率</v>
          </cell>
          <cell r="R15" t="str">
            <v>発電機効率</v>
          </cell>
          <cell r="S15" t="str">
            <v>機械損失</v>
          </cell>
          <cell r="T15" t="str">
            <v>β</v>
          </cell>
        </row>
        <row r="16">
          <cell r="P16" t="str">
            <v>ｋＷ</v>
          </cell>
          <cell r="Q16" t="str">
            <v>％</v>
          </cell>
          <cell r="R16" t="str">
            <v>％</v>
          </cell>
          <cell r="S16" t="str">
            <v>％</v>
          </cell>
          <cell r="T16" t="str">
            <v>％</v>
          </cell>
          <cell r="V16">
            <v>1</v>
          </cell>
          <cell r="W16">
            <v>2</v>
          </cell>
          <cell r="X16">
            <v>3</v>
          </cell>
        </row>
        <row r="17">
          <cell r="P17">
            <v>1000</v>
          </cell>
          <cell r="Q17">
            <v>70.7</v>
          </cell>
          <cell r="R17">
            <v>95.8</v>
          </cell>
          <cell r="S17">
            <v>4.0999999999999996</v>
          </cell>
          <cell r="T17">
            <v>13</v>
          </cell>
          <cell r="V17">
            <v>70.7</v>
          </cell>
          <cell r="W17">
            <v>76</v>
          </cell>
          <cell r="X17">
            <v>78</v>
          </cell>
        </row>
        <row r="18">
          <cell r="P18">
            <v>1900</v>
          </cell>
          <cell r="Q18">
            <v>74.599999999999994</v>
          </cell>
          <cell r="R18">
            <v>96.2</v>
          </cell>
          <cell r="S18">
            <v>3.8</v>
          </cell>
          <cell r="T18">
            <v>13</v>
          </cell>
          <cell r="V18">
            <v>74.599999999999994</v>
          </cell>
          <cell r="W18">
            <v>78</v>
          </cell>
          <cell r="X18">
            <v>80</v>
          </cell>
        </row>
        <row r="19">
          <cell r="P19">
            <v>3000</v>
          </cell>
          <cell r="Q19">
            <v>76.5</v>
          </cell>
          <cell r="R19">
            <v>96.6</v>
          </cell>
          <cell r="S19">
            <v>3.4</v>
          </cell>
          <cell r="T19">
            <v>13</v>
          </cell>
          <cell r="V19">
            <v>76.5</v>
          </cell>
          <cell r="W19">
            <v>80</v>
          </cell>
          <cell r="X19">
            <v>82</v>
          </cell>
        </row>
        <row r="20">
          <cell r="P20">
            <v>4000</v>
          </cell>
          <cell r="Q20">
            <v>77.3</v>
          </cell>
          <cell r="R20">
            <v>96.8</v>
          </cell>
          <cell r="S20">
            <v>3.1</v>
          </cell>
          <cell r="T20">
            <v>13</v>
          </cell>
          <cell r="V20">
            <v>77.3</v>
          </cell>
          <cell r="W20">
            <v>82</v>
          </cell>
          <cell r="X20">
            <v>84</v>
          </cell>
        </row>
        <row r="21">
          <cell r="P21">
            <v>6000</v>
          </cell>
          <cell r="Q21">
            <v>77.900000000000006</v>
          </cell>
          <cell r="R21">
            <v>96.9</v>
          </cell>
          <cell r="S21">
            <v>2.6</v>
          </cell>
          <cell r="T21">
            <v>13</v>
          </cell>
          <cell r="V21">
            <v>77.900000000000006</v>
          </cell>
          <cell r="W21">
            <v>84</v>
          </cell>
          <cell r="X21">
            <v>84</v>
          </cell>
        </row>
        <row r="22">
          <cell r="P22">
            <v>7000</v>
          </cell>
          <cell r="Q22">
            <v>78.099999999999994</v>
          </cell>
          <cell r="R22">
            <v>96.9</v>
          </cell>
          <cell r="S22">
            <v>2.4</v>
          </cell>
          <cell r="T22">
            <v>13</v>
          </cell>
          <cell r="V22">
            <v>78.099999999999994</v>
          </cell>
        </row>
        <row r="23">
          <cell r="P23">
            <v>9000</v>
          </cell>
          <cell r="Q23">
            <v>79.099999999999994</v>
          </cell>
          <cell r="R23">
            <v>97</v>
          </cell>
          <cell r="S23">
            <v>2.2999999999999998</v>
          </cell>
          <cell r="T23">
            <v>13</v>
          </cell>
          <cell r="V23">
            <v>79.099999999999994</v>
          </cell>
        </row>
        <row r="24">
          <cell r="P24">
            <v>11000</v>
          </cell>
          <cell r="Q24">
            <v>80.099999999999994</v>
          </cell>
          <cell r="R24">
            <v>97</v>
          </cell>
          <cell r="S24">
            <v>2.2000000000000002</v>
          </cell>
          <cell r="T24">
            <v>13</v>
          </cell>
          <cell r="V24">
            <v>80.099999999999994</v>
          </cell>
        </row>
        <row r="31">
          <cell r="P31" t="str">
            <v>助燃剤低位発熱量</v>
          </cell>
          <cell r="R31">
            <v>8.32</v>
          </cell>
          <cell r="S31" t="str">
            <v>Mcal/㍑</v>
          </cell>
        </row>
        <row r="33">
          <cell r="P33" t="str">
            <v>白煙防止熱風熱量</v>
          </cell>
          <cell r="R33" t="str">
            <v>Mcal/h炉</v>
          </cell>
          <cell r="S33" t="str">
            <v>１炉</v>
          </cell>
          <cell r="T33">
            <v>292.52175480942668</v>
          </cell>
        </row>
        <row r="34">
          <cell r="S34" t="str">
            <v>２炉</v>
          </cell>
          <cell r="T34">
            <v>252.45020296417366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役費"/>
      <sheetName val="社内用"/>
      <sheetName val="電力収支 (日技用)"/>
      <sheetName val="Input"/>
      <sheetName val="維持管理補修費IP"/>
      <sheetName val="維持管理補修費詳細"/>
      <sheetName val="維持管理補修費OP"/>
      <sheetName val="分析費用"/>
      <sheetName val="大改修(川越)"/>
      <sheetName val="洗煙排水薬品"/>
      <sheetName val="○様式－５"/>
      <sheetName val="○補修費3分割改 (人件費追加)"/>
      <sheetName val="○補修費3分割改"/>
      <sheetName val="補修費3分割 (2)"/>
      <sheetName val="電力収支"/>
      <sheetName val="●電力収支"/>
      <sheetName val="電力収支 (4)"/>
      <sheetName val="電力収支 (5)"/>
      <sheetName val="★用役収支"/>
      <sheetName val="用役収支 (2)"/>
      <sheetName val="用役収支 (3)"/>
      <sheetName val="維持管理費"/>
      <sheetName val="維持管理費 2"/>
      <sheetName val="補修費3分割"/>
      <sheetName val="補修費4分割"/>
      <sheetName val="法定手数料"/>
      <sheetName val="変更履歴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I20"/>
  <sheetViews>
    <sheetView tabSelected="1" view="pageBreakPreview" zoomScale="80" zoomScaleNormal="70" zoomScaleSheetLayoutView="80" workbookViewId="0"/>
  </sheetViews>
  <sheetFormatPr defaultColWidth="8.90625" defaultRowHeight="13"/>
  <cols>
    <col min="1" max="1" width="9.90625" style="17" customWidth="1"/>
    <col min="2" max="4" width="11.36328125" style="17" customWidth="1"/>
    <col min="5" max="5" width="15.90625" style="17" customWidth="1"/>
    <col min="6" max="8" width="11.36328125" style="17" customWidth="1"/>
    <col min="9" max="9" width="9.90625" style="17" customWidth="1"/>
    <col min="10" max="16384" width="8.90625" style="17"/>
  </cols>
  <sheetData>
    <row r="2" spans="1:9">
      <c r="H2" s="18"/>
    </row>
    <row r="3" spans="1:9" ht="6" customHeight="1"/>
    <row r="5" spans="1:9" ht="32.25" customHeight="1">
      <c r="A5" s="19"/>
      <c r="B5" s="19"/>
      <c r="C5" s="19"/>
      <c r="D5" s="19"/>
      <c r="E5" s="19"/>
      <c r="F5" s="19"/>
      <c r="G5" s="19"/>
      <c r="H5" s="19"/>
      <c r="I5" s="19"/>
    </row>
    <row r="6" spans="1:9" ht="40.5" customHeight="1">
      <c r="B6" s="33"/>
      <c r="C6" s="192" t="s">
        <v>23</v>
      </c>
      <c r="D6" s="192"/>
      <c r="E6" s="192"/>
      <c r="F6" s="192"/>
      <c r="G6" s="192"/>
      <c r="H6" s="33"/>
      <c r="I6" s="19"/>
    </row>
    <row r="7" spans="1:9" ht="40.5" customHeight="1">
      <c r="B7" s="33"/>
      <c r="C7" s="192" t="s">
        <v>24</v>
      </c>
      <c r="D7" s="192"/>
      <c r="E7" s="192"/>
      <c r="F7" s="192"/>
      <c r="G7" s="192"/>
      <c r="H7" s="33"/>
      <c r="I7" s="19"/>
    </row>
    <row r="8" spans="1:9" ht="35.25" customHeight="1">
      <c r="B8" s="194" t="s">
        <v>606</v>
      </c>
      <c r="C8" s="194"/>
      <c r="D8" s="194"/>
      <c r="E8" s="194"/>
      <c r="F8" s="194"/>
      <c r="G8" s="194"/>
      <c r="H8" s="194"/>
      <c r="I8" s="19"/>
    </row>
    <row r="9" spans="1:9" ht="36" customHeight="1">
      <c r="A9" s="20"/>
      <c r="B9" s="20"/>
      <c r="C9" s="20"/>
      <c r="D9" s="20"/>
      <c r="E9" s="20"/>
      <c r="F9" s="20"/>
      <c r="G9" s="20"/>
      <c r="H9" s="20"/>
      <c r="I9" s="20"/>
    </row>
    <row r="10" spans="1:9" ht="19">
      <c r="A10" s="19"/>
      <c r="B10" s="19"/>
      <c r="C10" s="19"/>
      <c r="D10" s="19"/>
      <c r="E10" s="19"/>
      <c r="F10" s="19"/>
      <c r="G10" s="19"/>
      <c r="H10" s="19"/>
      <c r="I10" s="19"/>
    </row>
    <row r="11" spans="1:9" ht="29.25" customHeight="1">
      <c r="B11" s="195"/>
      <c r="C11" s="195"/>
      <c r="D11" s="195"/>
      <c r="E11" s="195"/>
      <c r="F11" s="195"/>
      <c r="G11" s="195"/>
      <c r="H11" s="195"/>
      <c r="I11" s="19"/>
    </row>
    <row r="13" spans="1:9" ht="51" customHeight="1">
      <c r="A13" s="20"/>
      <c r="B13" s="20"/>
      <c r="C13" s="20"/>
      <c r="D13" s="20"/>
      <c r="E13" s="20"/>
      <c r="F13" s="20"/>
      <c r="G13" s="20"/>
      <c r="H13" s="20"/>
      <c r="I13" s="20"/>
    </row>
    <row r="14" spans="1:9" ht="105.75" customHeight="1">
      <c r="A14" s="20"/>
      <c r="B14" s="20"/>
      <c r="C14" s="20"/>
      <c r="D14" s="20"/>
      <c r="E14" s="20"/>
      <c r="F14" s="20"/>
      <c r="G14" s="20"/>
      <c r="H14" s="20"/>
      <c r="I14" s="20"/>
    </row>
    <row r="15" spans="1:9" ht="129" customHeight="1">
      <c r="A15" s="20"/>
      <c r="B15" s="20"/>
      <c r="C15" s="20"/>
      <c r="D15" s="20"/>
      <c r="E15" s="20"/>
      <c r="F15" s="20"/>
      <c r="G15" s="20"/>
      <c r="H15" s="20"/>
      <c r="I15" s="20"/>
    </row>
    <row r="16" spans="1:9" ht="43.5" customHeight="1">
      <c r="A16" s="20"/>
      <c r="B16" s="196"/>
      <c r="C16" s="196"/>
      <c r="D16" s="196"/>
      <c r="E16" s="196"/>
      <c r="F16" s="196"/>
      <c r="G16" s="196"/>
      <c r="H16" s="196"/>
      <c r="I16" s="20"/>
    </row>
    <row r="17" spans="2:9" ht="28">
      <c r="B17" s="197"/>
      <c r="C17" s="197"/>
      <c r="D17" s="197"/>
      <c r="E17" s="197"/>
      <c r="F17" s="197"/>
      <c r="G17" s="197"/>
      <c r="H17" s="197"/>
      <c r="I17" s="22"/>
    </row>
    <row r="20" spans="2:9" ht="41.25" customHeight="1">
      <c r="B20" s="193"/>
      <c r="C20" s="193"/>
      <c r="D20" s="193"/>
      <c r="E20" s="193"/>
      <c r="F20" s="193"/>
      <c r="G20" s="193"/>
      <c r="H20" s="193"/>
      <c r="I20" s="21"/>
    </row>
  </sheetData>
  <mergeCells count="7">
    <mergeCell ref="C6:G6"/>
    <mergeCell ref="C7:G7"/>
    <mergeCell ref="B20:H20"/>
    <mergeCell ref="B8:H8"/>
    <mergeCell ref="B11:H11"/>
    <mergeCell ref="B16:H16"/>
    <mergeCell ref="B17:H17"/>
  </mergeCells>
  <phoneticPr fontId="2"/>
  <printOptions horizontalCentered="1" verticalCentered="1"/>
  <pageMargins left="0.51181102362204722" right="0.51181102362204722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39"/>
  <sheetViews>
    <sheetView view="pageBreakPreview" zoomScaleNormal="106" zoomScaleSheetLayoutView="100" workbookViewId="0">
      <selection activeCell="B2" sqref="B2:M2"/>
    </sheetView>
  </sheetViews>
  <sheetFormatPr defaultColWidth="9" defaultRowHeight="13"/>
  <cols>
    <col min="1" max="1" width="1" style="32" customWidth="1"/>
    <col min="2" max="2" width="3.08984375" style="32" customWidth="1"/>
    <col min="3" max="3" width="0.90625" style="32" customWidth="1"/>
    <col min="4" max="4" width="29.90625" style="62" customWidth="1"/>
    <col min="5" max="13" width="12.6328125" style="32" customWidth="1"/>
    <col min="14" max="14" width="14" style="32" bestFit="1" customWidth="1"/>
    <col min="15" max="16384" width="9" style="32"/>
  </cols>
  <sheetData>
    <row r="1" spans="2:13">
      <c r="B1" s="60"/>
    </row>
    <row r="2" spans="2:13" ht="17" thickBot="1">
      <c r="B2" s="205" t="s">
        <v>607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</row>
    <row r="3" spans="2:13" ht="15.75" customHeight="1" thickBot="1">
      <c r="B3" s="206" t="s">
        <v>10</v>
      </c>
      <c r="C3" s="206"/>
      <c r="D3" s="206"/>
      <c r="E3" s="85" t="s">
        <v>88</v>
      </c>
      <c r="F3" s="85" t="s">
        <v>89</v>
      </c>
      <c r="G3" s="85" t="s">
        <v>90</v>
      </c>
      <c r="H3" s="85" t="s">
        <v>91</v>
      </c>
      <c r="I3" s="85" t="s">
        <v>92</v>
      </c>
      <c r="J3" s="85" t="s">
        <v>93</v>
      </c>
      <c r="K3" s="85" t="s">
        <v>94</v>
      </c>
      <c r="L3" s="130" t="s">
        <v>95</v>
      </c>
      <c r="M3" s="139" t="s">
        <v>16</v>
      </c>
    </row>
    <row r="4" spans="2:13" ht="15.75" customHeight="1" thickTop="1" thickBot="1">
      <c r="B4" s="207" t="s">
        <v>38</v>
      </c>
      <c r="C4" s="207"/>
      <c r="D4" s="207"/>
      <c r="E4" s="97">
        <f>SUM(E5,E9,E16)</f>
        <v>0</v>
      </c>
      <c r="F4" s="97">
        <f t="shared" ref="F4:K4" si="0">SUM(F5,F9,F16)</f>
        <v>0</v>
      </c>
      <c r="G4" s="97">
        <f t="shared" si="0"/>
        <v>0</v>
      </c>
      <c r="H4" s="97">
        <f t="shared" si="0"/>
        <v>0</v>
      </c>
      <c r="I4" s="97">
        <f t="shared" si="0"/>
        <v>0</v>
      </c>
      <c r="J4" s="97">
        <f t="shared" si="0"/>
        <v>0</v>
      </c>
      <c r="K4" s="97">
        <f t="shared" si="0"/>
        <v>0</v>
      </c>
      <c r="L4" s="131">
        <f>SUM(L5,L9,L16)</f>
        <v>0</v>
      </c>
      <c r="M4" s="140">
        <f>SUM(E4:L4)</f>
        <v>0</v>
      </c>
    </row>
    <row r="5" spans="2:13" ht="15.75" customHeight="1" thickTop="1">
      <c r="B5" s="208" t="s">
        <v>62</v>
      </c>
      <c r="C5" s="208"/>
      <c r="D5" s="208"/>
      <c r="E5" s="96">
        <f>SUM(E6:E8)</f>
        <v>0</v>
      </c>
      <c r="F5" s="96">
        <f t="shared" ref="F5:L5" si="1">SUM(F6:F8)</f>
        <v>0</v>
      </c>
      <c r="G5" s="96">
        <f t="shared" si="1"/>
        <v>0</v>
      </c>
      <c r="H5" s="96">
        <f t="shared" si="1"/>
        <v>0</v>
      </c>
      <c r="I5" s="96">
        <f t="shared" si="1"/>
        <v>0</v>
      </c>
      <c r="J5" s="96">
        <f t="shared" si="1"/>
        <v>0</v>
      </c>
      <c r="K5" s="96">
        <f t="shared" si="1"/>
        <v>0</v>
      </c>
      <c r="L5" s="135">
        <f t="shared" si="1"/>
        <v>0</v>
      </c>
      <c r="M5" s="143">
        <f>SUM(E5:L5)</f>
        <v>0</v>
      </c>
    </row>
    <row r="6" spans="2:13" ht="15.75" customHeight="1">
      <c r="B6" s="198" t="s">
        <v>17</v>
      </c>
      <c r="C6" s="36"/>
      <c r="D6" s="63" t="s">
        <v>59</v>
      </c>
      <c r="E6" s="95">
        <f>'固定費 i ・ ii '!F18</f>
        <v>0</v>
      </c>
      <c r="F6" s="95">
        <f>'固定費 i ・ ii '!G18</f>
        <v>0</v>
      </c>
      <c r="G6" s="95">
        <f>'固定費 i ・ ii '!H18</f>
        <v>0</v>
      </c>
      <c r="H6" s="95">
        <f>'固定費 i ・ ii '!I18</f>
        <v>0</v>
      </c>
      <c r="I6" s="95">
        <f>'固定費 i ・ ii '!J18</f>
        <v>0</v>
      </c>
      <c r="J6" s="95">
        <f>'固定費 i ・ ii '!K18</f>
        <v>0</v>
      </c>
      <c r="K6" s="95">
        <f>'固定費 i ・ ii '!L18</f>
        <v>0</v>
      </c>
      <c r="L6" s="133">
        <f>'固定費 i ・ ii '!M18</f>
        <v>0</v>
      </c>
      <c r="M6" s="141">
        <f>SUM(E6:L6)</f>
        <v>0</v>
      </c>
    </row>
    <row r="7" spans="2:13" ht="15.75" customHeight="1">
      <c r="B7" s="199"/>
      <c r="C7" s="36"/>
      <c r="D7" s="63" t="s">
        <v>71</v>
      </c>
      <c r="E7" s="95">
        <f>'固定費 i ・ ii '!F19</f>
        <v>0</v>
      </c>
      <c r="F7" s="95">
        <f>'固定費 i ・ ii '!G19</f>
        <v>0</v>
      </c>
      <c r="G7" s="95">
        <f>'固定費 i ・ ii '!H19</f>
        <v>0</v>
      </c>
      <c r="H7" s="95">
        <f>'固定費 i ・ ii '!I19</f>
        <v>0</v>
      </c>
      <c r="I7" s="95">
        <f>'固定費 i ・ ii '!J19</f>
        <v>0</v>
      </c>
      <c r="J7" s="95">
        <f>'固定費 i ・ ii '!K19</f>
        <v>0</v>
      </c>
      <c r="K7" s="95">
        <f>'固定費 i ・ ii '!L19</f>
        <v>0</v>
      </c>
      <c r="L7" s="133">
        <f>'固定費 i ・ ii '!M19</f>
        <v>0</v>
      </c>
      <c r="M7" s="141">
        <f t="shared" ref="M7:M31" si="2">SUM(E7:L7)</f>
        <v>0</v>
      </c>
    </row>
    <row r="8" spans="2:13" ht="15.75" customHeight="1" thickBot="1">
      <c r="B8" s="200"/>
      <c r="C8" s="86"/>
      <c r="D8" s="79" t="s">
        <v>18</v>
      </c>
      <c r="E8" s="61">
        <f>'固定費 i ・ ii '!F26</f>
        <v>0</v>
      </c>
      <c r="F8" s="61">
        <f>'固定費 i ・ ii '!G26</f>
        <v>0</v>
      </c>
      <c r="G8" s="61">
        <f>'固定費 i ・ ii '!H26</f>
        <v>0</v>
      </c>
      <c r="H8" s="61">
        <f>'固定費 i ・ ii '!I26</f>
        <v>0</v>
      </c>
      <c r="I8" s="61">
        <f>'固定費 i ・ ii '!J26</f>
        <v>0</v>
      </c>
      <c r="J8" s="61">
        <f>'固定費 i ・ ii '!K26</f>
        <v>0</v>
      </c>
      <c r="K8" s="61">
        <f>'固定費 i ・ ii '!L26</f>
        <v>0</v>
      </c>
      <c r="L8" s="134">
        <f>'固定費 i ・ ii '!M26</f>
        <v>0</v>
      </c>
      <c r="M8" s="142">
        <f>SUM(E8:L8)</f>
        <v>0</v>
      </c>
    </row>
    <row r="9" spans="2:13" ht="15.75" customHeight="1" thickTop="1">
      <c r="B9" s="208" t="s">
        <v>69</v>
      </c>
      <c r="C9" s="208"/>
      <c r="D9" s="208"/>
      <c r="E9" s="96">
        <f>SUM(E10:E15)</f>
        <v>0</v>
      </c>
      <c r="F9" s="96">
        <f t="shared" ref="F9:K9" si="3">SUM(F10:F15)</f>
        <v>0</v>
      </c>
      <c r="G9" s="96">
        <f t="shared" si="3"/>
        <v>0</v>
      </c>
      <c r="H9" s="96">
        <f t="shared" si="3"/>
        <v>0</v>
      </c>
      <c r="I9" s="96">
        <f t="shared" si="3"/>
        <v>0</v>
      </c>
      <c r="J9" s="96">
        <f t="shared" si="3"/>
        <v>0</v>
      </c>
      <c r="K9" s="96">
        <f t="shared" si="3"/>
        <v>0</v>
      </c>
      <c r="L9" s="135">
        <f>SUM(L10:L15)</f>
        <v>0</v>
      </c>
      <c r="M9" s="143">
        <f>SUM(E9:L9)</f>
        <v>0</v>
      </c>
    </row>
    <row r="10" spans="2:13" ht="15.75" customHeight="1">
      <c r="B10" s="198" t="s">
        <v>17</v>
      </c>
      <c r="C10" s="71"/>
      <c r="D10" s="72" t="s">
        <v>86</v>
      </c>
      <c r="E10" s="95">
        <f>'固定費 i ・ ii '!F41</f>
        <v>0</v>
      </c>
      <c r="F10" s="95">
        <f>'固定費 i ・ ii '!G41</f>
        <v>0</v>
      </c>
      <c r="G10" s="95">
        <f>'固定費 i ・ ii '!H41</f>
        <v>0</v>
      </c>
      <c r="H10" s="95">
        <f>'固定費 i ・ ii '!I41</f>
        <v>0</v>
      </c>
      <c r="I10" s="95">
        <f>'固定費 i ・ ii '!J41</f>
        <v>0</v>
      </c>
      <c r="J10" s="95">
        <f>'固定費 i ・ ii '!K41</f>
        <v>0</v>
      </c>
      <c r="K10" s="95">
        <f>'固定費 i ・ ii '!L41</f>
        <v>0</v>
      </c>
      <c r="L10" s="133">
        <f>'固定費 i ・ ii '!M41</f>
        <v>0</v>
      </c>
      <c r="M10" s="141">
        <f>SUM(E10:L10)</f>
        <v>0</v>
      </c>
    </row>
    <row r="11" spans="2:13" ht="15.75" customHeight="1">
      <c r="B11" s="199"/>
      <c r="C11" s="36"/>
      <c r="D11" s="63" t="s">
        <v>29</v>
      </c>
      <c r="E11" s="95">
        <f>'固定費 i ・ ii '!F46</f>
        <v>0</v>
      </c>
      <c r="F11" s="95">
        <f>'固定費 i ・ ii '!G46</f>
        <v>0</v>
      </c>
      <c r="G11" s="95">
        <f>'固定費 i ・ ii '!H46</f>
        <v>0</v>
      </c>
      <c r="H11" s="95">
        <f>'固定費 i ・ ii '!I46</f>
        <v>0</v>
      </c>
      <c r="I11" s="95">
        <f>'固定費 i ・ ii '!J46</f>
        <v>0</v>
      </c>
      <c r="J11" s="95">
        <f>'固定費 i ・ ii '!K46</f>
        <v>0</v>
      </c>
      <c r="K11" s="95">
        <f>'固定費 i ・ ii '!L46</f>
        <v>0</v>
      </c>
      <c r="L11" s="133">
        <f>'固定費 i ・ ii '!M46</f>
        <v>0</v>
      </c>
      <c r="M11" s="141">
        <f t="shared" si="2"/>
        <v>0</v>
      </c>
    </row>
    <row r="12" spans="2:13" ht="15.75" customHeight="1">
      <c r="B12" s="199"/>
      <c r="C12" s="36"/>
      <c r="D12" s="63" t="s">
        <v>30</v>
      </c>
      <c r="E12" s="95">
        <f>'固定費 i ・ ii '!F51</f>
        <v>0</v>
      </c>
      <c r="F12" s="95">
        <f>'固定費 i ・ ii '!G51</f>
        <v>0</v>
      </c>
      <c r="G12" s="95">
        <f>'固定費 i ・ ii '!H51</f>
        <v>0</v>
      </c>
      <c r="H12" s="95">
        <f>'固定費 i ・ ii '!I51</f>
        <v>0</v>
      </c>
      <c r="I12" s="95">
        <f>'固定費 i ・ ii '!J51</f>
        <v>0</v>
      </c>
      <c r="J12" s="95">
        <f>'固定費 i ・ ii '!K51</f>
        <v>0</v>
      </c>
      <c r="K12" s="95">
        <f>'固定費 i ・ ii '!L51</f>
        <v>0</v>
      </c>
      <c r="L12" s="133">
        <f>'固定費 i ・ ii '!M51</f>
        <v>0</v>
      </c>
      <c r="M12" s="141">
        <f t="shared" si="2"/>
        <v>0</v>
      </c>
    </row>
    <row r="13" spans="2:13" ht="15.75" customHeight="1">
      <c r="B13" s="199"/>
      <c r="C13" s="36"/>
      <c r="D13" s="63" t="s">
        <v>20</v>
      </c>
      <c r="E13" s="95">
        <f>'固定費 i ・ ii '!F56</f>
        <v>0</v>
      </c>
      <c r="F13" s="95">
        <f>'固定費 i ・ ii '!G56</f>
        <v>0</v>
      </c>
      <c r="G13" s="95">
        <f>'固定費 i ・ ii '!H56</f>
        <v>0</v>
      </c>
      <c r="H13" s="95">
        <f>'固定費 i ・ ii '!I56</f>
        <v>0</v>
      </c>
      <c r="I13" s="95">
        <f>'固定費 i ・ ii '!J56</f>
        <v>0</v>
      </c>
      <c r="J13" s="95">
        <f>'固定費 i ・ ii '!K56</f>
        <v>0</v>
      </c>
      <c r="K13" s="95">
        <f>'固定費 i ・ ii '!L56</f>
        <v>0</v>
      </c>
      <c r="L13" s="133">
        <f>'固定費 i ・ ii '!M56</f>
        <v>0</v>
      </c>
      <c r="M13" s="141">
        <f>SUM(E13:L13)</f>
        <v>0</v>
      </c>
    </row>
    <row r="14" spans="2:13" ht="15.75" customHeight="1">
      <c r="B14" s="199"/>
      <c r="C14" s="36"/>
      <c r="D14" s="63" t="s">
        <v>85</v>
      </c>
      <c r="E14" s="95">
        <f>'固定費 i ・ ii '!F60</f>
        <v>0</v>
      </c>
      <c r="F14" s="95">
        <f>E14</f>
        <v>0</v>
      </c>
      <c r="G14" s="95">
        <f t="shared" ref="G14:L14" si="4">F14</f>
        <v>0</v>
      </c>
      <c r="H14" s="95">
        <f t="shared" si="4"/>
        <v>0</v>
      </c>
      <c r="I14" s="95">
        <f t="shared" si="4"/>
        <v>0</v>
      </c>
      <c r="J14" s="95">
        <f t="shared" si="4"/>
        <v>0</v>
      </c>
      <c r="K14" s="95">
        <f t="shared" si="4"/>
        <v>0</v>
      </c>
      <c r="L14" s="133">
        <f t="shared" si="4"/>
        <v>0</v>
      </c>
      <c r="M14" s="141">
        <f t="shared" si="2"/>
        <v>0</v>
      </c>
    </row>
    <row r="15" spans="2:13" ht="15.75" customHeight="1" thickBot="1">
      <c r="B15" s="200"/>
      <c r="C15" s="86"/>
      <c r="D15" s="79" t="s">
        <v>32</v>
      </c>
      <c r="E15" s="61">
        <f>'固定費 i ・ ii '!F68</f>
        <v>0</v>
      </c>
      <c r="F15" s="61">
        <f>'固定費 i ・ ii '!G68</f>
        <v>0</v>
      </c>
      <c r="G15" s="61">
        <f>'固定費 i ・ ii '!H68</f>
        <v>0</v>
      </c>
      <c r="H15" s="61">
        <f>'固定費 i ・ ii '!I68</f>
        <v>0</v>
      </c>
      <c r="I15" s="61">
        <f>'固定費 i ・ ii '!J68</f>
        <v>0</v>
      </c>
      <c r="J15" s="61">
        <f>'固定費 i ・ ii '!K68</f>
        <v>0</v>
      </c>
      <c r="K15" s="61">
        <f>'固定費 i ・ ii '!L68</f>
        <v>0</v>
      </c>
      <c r="L15" s="134">
        <f>'固定費 i ・ ii '!M68</f>
        <v>0</v>
      </c>
      <c r="M15" s="142">
        <f>SUM(E15:L15)</f>
        <v>0</v>
      </c>
    </row>
    <row r="16" spans="2:13" ht="15.75" customHeight="1" thickTop="1">
      <c r="B16" s="208" t="s">
        <v>28</v>
      </c>
      <c r="C16" s="208"/>
      <c r="D16" s="208"/>
      <c r="E16" s="96">
        <f>SUM(E17:E31)</f>
        <v>0</v>
      </c>
      <c r="F16" s="96">
        <f t="shared" ref="F16:L16" si="5">SUM(F17:F31)</f>
        <v>0</v>
      </c>
      <c r="G16" s="96">
        <f t="shared" si="5"/>
        <v>0</v>
      </c>
      <c r="H16" s="96">
        <f t="shared" si="5"/>
        <v>0</v>
      </c>
      <c r="I16" s="96">
        <f t="shared" si="5"/>
        <v>0</v>
      </c>
      <c r="J16" s="96">
        <f t="shared" si="5"/>
        <v>0</v>
      </c>
      <c r="K16" s="96">
        <f t="shared" si="5"/>
        <v>0</v>
      </c>
      <c r="L16" s="135">
        <f t="shared" si="5"/>
        <v>0</v>
      </c>
      <c r="M16" s="143">
        <f>SUM(E16:L16)</f>
        <v>0</v>
      </c>
    </row>
    <row r="17" spans="2:14" ht="15.75" customHeight="1">
      <c r="B17" s="198" t="s">
        <v>17</v>
      </c>
      <c r="C17" s="36"/>
      <c r="D17" s="63" t="s">
        <v>25</v>
      </c>
      <c r="E17" s="95">
        <f>'固定費iii（補修費）'!D37</f>
        <v>0</v>
      </c>
      <c r="F17" s="95">
        <f>'固定費iii（補修費）'!E37</f>
        <v>0</v>
      </c>
      <c r="G17" s="95">
        <f>'固定費iii（補修費）'!F37</f>
        <v>0</v>
      </c>
      <c r="H17" s="95">
        <f>'固定費iii（補修費）'!G37</f>
        <v>0</v>
      </c>
      <c r="I17" s="95">
        <f>'固定費iii（補修費）'!H37</f>
        <v>0</v>
      </c>
      <c r="J17" s="95">
        <f>'固定費iii（補修費）'!I37</f>
        <v>0</v>
      </c>
      <c r="K17" s="95">
        <f>'固定費iii（補修費）'!J37</f>
        <v>0</v>
      </c>
      <c r="L17" s="133">
        <f>'固定費iii（補修費）'!K37</f>
        <v>0</v>
      </c>
      <c r="M17" s="141">
        <f>SUM(E17:L17)</f>
        <v>0</v>
      </c>
    </row>
    <row r="18" spans="2:14" ht="15.75" customHeight="1">
      <c r="B18" s="199"/>
      <c r="C18" s="36"/>
      <c r="D18" s="63" t="s">
        <v>83</v>
      </c>
      <c r="E18" s="95">
        <f>'固定費iii（補修費）'!D70</f>
        <v>0</v>
      </c>
      <c r="F18" s="95">
        <f>'固定費iii（補修費）'!E70</f>
        <v>0</v>
      </c>
      <c r="G18" s="95">
        <f>'固定費iii（補修費）'!F70</f>
        <v>0</v>
      </c>
      <c r="H18" s="95">
        <f>'固定費iii（補修費）'!G70</f>
        <v>0</v>
      </c>
      <c r="I18" s="95">
        <f>'固定費iii（補修費）'!H70</f>
        <v>0</v>
      </c>
      <c r="J18" s="95">
        <f>'固定費iii（補修費）'!I70</f>
        <v>0</v>
      </c>
      <c r="K18" s="95">
        <f>'固定費iii（補修費）'!J70</f>
        <v>0</v>
      </c>
      <c r="L18" s="133">
        <f>'固定費iii（補修費）'!K70</f>
        <v>0</v>
      </c>
      <c r="M18" s="141">
        <f>SUM(E18:L18)</f>
        <v>0</v>
      </c>
    </row>
    <row r="19" spans="2:14" ht="15.75" customHeight="1">
      <c r="B19" s="199"/>
      <c r="C19" s="36"/>
      <c r="D19" s="63" t="s">
        <v>26</v>
      </c>
      <c r="E19" s="95">
        <f>'固定費iii（補修費）'!D89</f>
        <v>0</v>
      </c>
      <c r="F19" s="95">
        <f>'固定費iii（補修費）'!E89</f>
        <v>0</v>
      </c>
      <c r="G19" s="95">
        <f>'固定費iii（補修費）'!F89</f>
        <v>0</v>
      </c>
      <c r="H19" s="95">
        <f>'固定費iii（補修費）'!G89</f>
        <v>0</v>
      </c>
      <c r="I19" s="95">
        <f>'固定費iii（補修費）'!H89</f>
        <v>0</v>
      </c>
      <c r="J19" s="95">
        <f>'固定費iii（補修費）'!I89</f>
        <v>0</v>
      </c>
      <c r="K19" s="95">
        <f>'固定費iii（補修費）'!J89</f>
        <v>0</v>
      </c>
      <c r="L19" s="133">
        <f>'固定費iii（補修費）'!K89</f>
        <v>0</v>
      </c>
      <c r="M19" s="141">
        <f>SUM(E19:L19)</f>
        <v>0</v>
      </c>
    </row>
    <row r="20" spans="2:14" ht="15.75" customHeight="1">
      <c r="B20" s="199"/>
      <c r="C20" s="36"/>
      <c r="D20" s="63" t="s">
        <v>22</v>
      </c>
      <c r="E20" s="95">
        <f>'固定費iii（補修費）'!D96</f>
        <v>0</v>
      </c>
      <c r="F20" s="95">
        <f>'固定費iii（補修費）'!E96</f>
        <v>0</v>
      </c>
      <c r="G20" s="95">
        <f>'固定費iii（補修費）'!F96</f>
        <v>0</v>
      </c>
      <c r="H20" s="95">
        <f>'固定費iii（補修費）'!G96</f>
        <v>0</v>
      </c>
      <c r="I20" s="95">
        <f>'固定費iii（補修費）'!H96</f>
        <v>0</v>
      </c>
      <c r="J20" s="95">
        <f>'固定費iii（補修費）'!I96</f>
        <v>0</v>
      </c>
      <c r="K20" s="95">
        <f>'固定費iii（補修費）'!J96</f>
        <v>0</v>
      </c>
      <c r="L20" s="133">
        <f>'固定費iii（補修費）'!K96</f>
        <v>0</v>
      </c>
      <c r="M20" s="141">
        <f t="shared" si="2"/>
        <v>0</v>
      </c>
    </row>
    <row r="21" spans="2:14" ht="15.75" customHeight="1">
      <c r="B21" s="199"/>
      <c r="C21" s="36"/>
      <c r="D21" s="63" t="s">
        <v>15</v>
      </c>
      <c r="E21" s="95">
        <f>'固定費iii（補修費）'!D153</f>
        <v>0</v>
      </c>
      <c r="F21" s="95">
        <f>'固定費iii（補修費）'!E153</f>
        <v>0</v>
      </c>
      <c r="G21" s="95">
        <f>'固定費iii（補修費）'!F153</f>
        <v>0</v>
      </c>
      <c r="H21" s="95">
        <f>'固定費iii（補修費）'!G153</f>
        <v>0</v>
      </c>
      <c r="I21" s="95">
        <f>'固定費iii（補修費）'!H153</f>
        <v>0</v>
      </c>
      <c r="J21" s="95">
        <f>'固定費iii（補修費）'!I153</f>
        <v>0</v>
      </c>
      <c r="K21" s="95">
        <f>'固定費iii（補修費）'!J153</f>
        <v>0</v>
      </c>
      <c r="L21" s="133">
        <f>'固定費iii（補修費）'!K153</f>
        <v>0</v>
      </c>
      <c r="M21" s="141">
        <f>SUM(E21:L21)</f>
        <v>0</v>
      </c>
    </row>
    <row r="22" spans="2:14" ht="15.75" customHeight="1">
      <c r="B22" s="199"/>
      <c r="C22" s="36"/>
      <c r="D22" s="63" t="s">
        <v>27</v>
      </c>
      <c r="E22" s="95">
        <f>'固定費iii（補修費）'!D162</f>
        <v>0</v>
      </c>
      <c r="F22" s="95">
        <f>'固定費iii（補修費）'!E162</f>
        <v>0</v>
      </c>
      <c r="G22" s="95">
        <f>'固定費iii（補修費）'!F162</f>
        <v>0</v>
      </c>
      <c r="H22" s="95">
        <f>'固定費iii（補修費）'!G162</f>
        <v>0</v>
      </c>
      <c r="I22" s="95">
        <f>'固定費iii（補修費）'!H162</f>
        <v>0</v>
      </c>
      <c r="J22" s="95">
        <f>'固定費iii（補修費）'!I162</f>
        <v>0</v>
      </c>
      <c r="K22" s="95">
        <f>'固定費iii（補修費）'!J162</f>
        <v>0</v>
      </c>
      <c r="L22" s="133">
        <f>'固定費iii（補修費）'!K162</f>
        <v>0</v>
      </c>
      <c r="M22" s="141">
        <f t="shared" si="2"/>
        <v>0</v>
      </c>
    </row>
    <row r="23" spans="2:14" ht="15.75" customHeight="1">
      <c r="B23" s="199"/>
      <c r="C23" s="36"/>
      <c r="D23" s="63" t="s">
        <v>11</v>
      </c>
      <c r="E23" s="95">
        <f>'固定費iii（補修費）'!D185</f>
        <v>0</v>
      </c>
      <c r="F23" s="95">
        <f>'固定費iii（補修費）'!E185</f>
        <v>0</v>
      </c>
      <c r="G23" s="95">
        <f>'固定費iii（補修費）'!F185</f>
        <v>0</v>
      </c>
      <c r="H23" s="95">
        <f>'固定費iii（補修費）'!G185</f>
        <v>0</v>
      </c>
      <c r="I23" s="95">
        <f>'固定費iii（補修費）'!H185</f>
        <v>0</v>
      </c>
      <c r="J23" s="95">
        <f>'固定費iii（補修費）'!I185</f>
        <v>0</v>
      </c>
      <c r="K23" s="95">
        <f>'固定費iii（補修費）'!J185</f>
        <v>0</v>
      </c>
      <c r="L23" s="133">
        <f>'固定費iii（補修費）'!K185</f>
        <v>0</v>
      </c>
      <c r="M23" s="141">
        <f t="shared" si="2"/>
        <v>0</v>
      </c>
    </row>
    <row r="24" spans="2:14" ht="15.75" customHeight="1">
      <c r="B24" s="199"/>
      <c r="C24" s="36"/>
      <c r="D24" s="63" t="s">
        <v>197</v>
      </c>
      <c r="E24" s="95">
        <f>'固定費iii（補修費）'!D194</f>
        <v>0</v>
      </c>
      <c r="F24" s="95">
        <f>'固定費iii（補修費）'!E194</f>
        <v>0</v>
      </c>
      <c r="G24" s="95">
        <f>'固定費iii（補修費）'!F194</f>
        <v>0</v>
      </c>
      <c r="H24" s="95">
        <f>'固定費iii（補修費）'!G194</f>
        <v>0</v>
      </c>
      <c r="I24" s="95">
        <f>'固定費iii（補修費）'!H194</f>
        <v>0</v>
      </c>
      <c r="J24" s="95">
        <f>'固定費iii（補修費）'!I194</f>
        <v>0</v>
      </c>
      <c r="K24" s="95">
        <f>'固定費iii（補修費）'!J194</f>
        <v>0</v>
      </c>
      <c r="L24" s="133">
        <f>'固定費iii（補修費）'!K194</f>
        <v>0</v>
      </c>
      <c r="M24" s="141">
        <f t="shared" si="2"/>
        <v>0</v>
      </c>
    </row>
    <row r="25" spans="2:14" ht="15.75" customHeight="1">
      <c r="B25" s="199"/>
      <c r="C25" s="36"/>
      <c r="D25" s="63" t="s">
        <v>402</v>
      </c>
      <c r="E25" s="95">
        <f>'固定費iii（補修費）'!D199</f>
        <v>0</v>
      </c>
      <c r="F25" s="95">
        <f>'固定費iii（補修費）'!E199</f>
        <v>0</v>
      </c>
      <c r="G25" s="95">
        <f>'固定費iii（補修費）'!F199</f>
        <v>0</v>
      </c>
      <c r="H25" s="95">
        <f>'固定費iii（補修費）'!G199</f>
        <v>0</v>
      </c>
      <c r="I25" s="95">
        <f>'固定費iii（補修費）'!H199</f>
        <v>0</v>
      </c>
      <c r="J25" s="95">
        <f>'固定費iii（補修費）'!I199</f>
        <v>0</v>
      </c>
      <c r="K25" s="95">
        <f>'固定費iii（補修費）'!J199</f>
        <v>0</v>
      </c>
      <c r="L25" s="133">
        <f>'固定費iii（補修費）'!K199</f>
        <v>0</v>
      </c>
      <c r="M25" s="141">
        <f t="shared" si="2"/>
        <v>0</v>
      </c>
    </row>
    <row r="26" spans="2:14" ht="15.75" customHeight="1">
      <c r="B26" s="199"/>
      <c r="C26" s="36"/>
      <c r="D26" s="63" t="s">
        <v>574</v>
      </c>
      <c r="E26" s="95">
        <f>'固定費iii（補修費）'!D595</f>
        <v>0</v>
      </c>
      <c r="F26" s="95">
        <f>'固定費iii（補修費）'!E595</f>
        <v>0</v>
      </c>
      <c r="G26" s="95">
        <f>'固定費iii（補修費）'!F595</f>
        <v>0</v>
      </c>
      <c r="H26" s="95">
        <f>'固定費iii（補修費）'!G595</f>
        <v>0</v>
      </c>
      <c r="I26" s="95">
        <f>'固定費iii（補修費）'!H595</f>
        <v>0</v>
      </c>
      <c r="J26" s="95">
        <f>'固定費iii（補修費）'!I595</f>
        <v>0</v>
      </c>
      <c r="K26" s="95">
        <f>'固定費iii（補修費）'!J595</f>
        <v>0</v>
      </c>
      <c r="L26" s="133">
        <f>'固定費iii（補修費）'!K595</f>
        <v>0</v>
      </c>
      <c r="M26" s="141">
        <f t="shared" si="2"/>
        <v>0</v>
      </c>
    </row>
    <row r="27" spans="2:14" ht="15.75" customHeight="1">
      <c r="B27" s="199"/>
      <c r="C27" s="36"/>
      <c r="D27" s="63" t="s">
        <v>588</v>
      </c>
      <c r="E27" s="95">
        <f>'固定費iii（補修費）'!D696</f>
        <v>0</v>
      </c>
      <c r="F27" s="95">
        <f>'固定費iii（補修費）'!E696</f>
        <v>0</v>
      </c>
      <c r="G27" s="95">
        <f>'固定費iii（補修費）'!F696</f>
        <v>0</v>
      </c>
      <c r="H27" s="95">
        <f>'固定費iii（補修費）'!G696</f>
        <v>0</v>
      </c>
      <c r="I27" s="95">
        <f>'固定費iii（補修費）'!H696</f>
        <v>0</v>
      </c>
      <c r="J27" s="95">
        <f>'固定費iii（補修費）'!I696</f>
        <v>0</v>
      </c>
      <c r="K27" s="95">
        <f>'固定費iii（補修費）'!J696</f>
        <v>0</v>
      </c>
      <c r="L27" s="133">
        <f>'固定費iii（補修費）'!K696</f>
        <v>0</v>
      </c>
      <c r="M27" s="141">
        <f t="shared" si="2"/>
        <v>0</v>
      </c>
    </row>
    <row r="28" spans="2:14" ht="15.75" customHeight="1">
      <c r="B28" s="199"/>
      <c r="C28" s="36"/>
      <c r="D28" s="63" t="s">
        <v>575</v>
      </c>
      <c r="E28" s="95">
        <f>'固定費iii（補修費）'!D723</f>
        <v>0</v>
      </c>
      <c r="F28" s="95">
        <f>'固定費iii（補修費）'!E723</f>
        <v>0</v>
      </c>
      <c r="G28" s="95">
        <f>'固定費iii（補修費）'!F723</f>
        <v>0</v>
      </c>
      <c r="H28" s="95">
        <f>'固定費iii（補修費）'!G723</f>
        <v>0</v>
      </c>
      <c r="I28" s="95">
        <f>'固定費iii（補修費）'!H723</f>
        <v>0</v>
      </c>
      <c r="J28" s="95">
        <f>'固定費iii（補修費）'!I723</f>
        <v>0</v>
      </c>
      <c r="K28" s="95">
        <f>'固定費iii（補修費）'!J723</f>
        <v>0</v>
      </c>
      <c r="L28" s="133">
        <f>'固定費iii（補修費）'!K723</f>
        <v>0</v>
      </c>
      <c r="M28" s="141">
        <f t="shared" si="2"/>
        <v>0</v>
      </c>
    </row>
    <row r="29" spans="2:14" ht="15.75" customHeight="1">
      <c r="B29" s="199"/>
      <c r="C29" s="36"/>
      <c r="D29" s="63" t="s">
        <v>592</v>
      </c>
      <c r="E29" s="95">
        <f>'固定費iii（補修費）'!D807</f>
        <v>0</v>
      </c>
      <c r="F29" s="95">
        <f>'固定費iii（補修費）'!E807</f>
        <v>0</v>
      </c>
      <c r="G29" s="95">
        <f>'固定費iii（補修費）'!F807</f>
        <v>0</v>
      </c>
      <c r="H29" s="95">
        <f>'固定費iii（補修費）'!G807</f>
        <v>0</v>
      </c>
      <c r="I29" s="95">
        <f>'固定費iii（補修費）'!H807</f>
        <v>0</v>
      </c>
      <c r="J29" s="95">
        <f>'固定費iii（補修費）'!I807</f>
        <v>0</v>
      </c>
      <c r="K29" s="95">
        <f>'固定費iii（補修費）'!J807</f>
        <v>0</v>
      </c>
      <c r="L29" s="133">
        <f>'固定費iii（補修費）'!K807</f>
        <v>0</v>
      </c>
      <c r="M29" s="141">
        <f t="shared" si="2"/>
        <v>0</v>
      </c>
    </row>
    <row r="30" spans="2:14" ht="15.75" customHeight="1">
      <c r="B30" s="199"/>
      <c r="C30" s="36"/>
      <c r="D30" s="64" t="s">
        <v>593</v>
      </c>
      <c r="E30" s="129">
        <f>'固定費iii（補修費）'!D739</f>
        <v>0</v>
      </c>
      <c r="F30" s="129">
        <f>'固定費iii（補修費）'!E739</f>
        <v>0</v>
      </c>
      <c r="G30" s="129">
        <f>'固定費iii（補修費）'!F739</f>
        <v>0</v>
      </c>
      <c r="H30" s="129">
        <f>'固定費iii（補修費）'!G739</f>
        <v>0</v>
      </c>
      <c r="I30" s="129">
        <f>'固定費iii（補修費）'!H739</f>
        <v>0</v>
      </c>
      <c r="J30" s="129">
        <f>'固定費iii（補修費）'!I739</f>
        <v>0</v>
      </c>
      <c r="K30" s="129">
        <f>'固定費iii（補修費）'!J739</f>
        <v>0</v>
      </c>
      <c r="L30" s="136">
        <f>'固定費iii（補修費）'!K739</f>
        <v>0</v>
      </c>
      <c r="M30" s="141">
        <f t="shared" si="2"/>
        <v>0</v>
      </c>
    </row>
    <row r="31" spans="2:14" ht="15.75" customHeight="1" thickBot="1">
      <c r="B31" s="200"/>
      <c r="C31" s="37"/>
      <c r="D31" s="65" t="s">
        <v>34</v>
      </c>
      <c r="E31" s="61">
        <f>'固定費iii（補修費）'!D750</f>
        <v>0</v>
      </c>
      <c r="F31" s="61">
        <f>'固定費iii（補修費）'!E750</f>
        <v>0</v>
      </c>
      <c r="G31" s="61">
        <f>'固定費iii（補修費）'!F750</f>
        <v>0</v>
      </c>
      <c r="H31" s="61">
        <f>'固定費iii（補修費）'!G750</f>
        <v>0</v>
      </c>
      <c r="I31" s="61">
        <f>'固定費iii（補修費）'!H750</f>
        <v>0</v>
      </c>
      <c r="J31" s="61">
        <f>'固定費iii（補修費）'!I750</f>
        <v>0</v>
      </c>
      <c r="K31" s="61">
        <f>'固定費iii（補修費）'!J750</f>
        <v>0</v>
      </c>
      <c r="L31" s="134">
        <f>'固定費iii（補修費）'!K750</f>
        <v>0</v>
      </c>
      <c r="M31" s="142">
        <f t="shared" si="2"/>
        <v>0</v>
      </c>
    </row>
    <row r="32" spans="2:14" ht="15.75" customHeight="1" thickTop="1" thickBot="1">
      <c r="B32" s="210" t="s">
        <v>19</v>
      </c>
      <c r="C32" s="210"/>
      <c r="D32" s="210"/>
      <c r="E32" s="94">
        <f>変動費!C44</f>
        <v>0</v>
      </c>
      <c r="F32" s="94">
        <f>変動費!D44</f>
        <v>0</v>
      </c>
      <c r="G32" s="94">
        <f>変動費!E44</f>
        <v>0</v>
      </c>
      <c r="H32" s="94">
        <f>変動費!F44</f>
        <v>0</v>
      </c>
      <c r="I32" s="94">
        <f>変動費!G44</f>
        <v>0</v>
      </c>
      <c r="J32" s="94">
        <f>変動費!H44</f>
        <v>0</v>
      </c>
      <c r="K32" s="94">
        <f>変動費!I44</f>
        <v>0</v>
      </c>
      <c r="L32" s="137">
        <f>変動費!J44</f>
        <v>0</v>
      </c>
      <c r="M32" s="144">
        <f>SUM(E32:L32)</f>
        <v>0</v>
      </c>
      <c r="N32" s="60"/>
    </row>
    <row r="33" spans="1:14" ht="15.75" hidden="1" customHeight="1" thickBot="1">
      <c r="B33" s="209" t="s">
        <v>39</v>
      </c>
      <c r="C33" s="209"/>
      <c r="D33" s="209"/>
      <c r="E33" s="66"/>
      <c r="F33" s="66"/>
      <c r="G33" s="66"/>
      <c r="H33" s="66"/>
      <c r="I33" s="66"/>
      <c r="J33" s="66"/>
      <c r="K33" s="66"/>
      <c r="L33" s="138"/>
      <c r="M33" s="170"/>
    </row>
    <row r="34" spans="1:14" ht="15.75" customHeight="1" thickTop="1">
      <c r="B34" s="208" t="s">
        <v>79</v>
      </c>
      <c r="C34" s="208"/>
      <c r="D34" s="208"/>
      <c r="E34" s="67">
        <f t="shared" ref="E34:L34" si="6">SUM(E4,E32)</f>
        <v>0</v>
      </c>
      <c r="F34" s="67">
        <f t="shared" si="6"/>
        <v>0</v>
      </c>
      <c r="G34" s="67">
        <f t="shared" si="6"/>
        <v>0</v>
      </c>
      <c r="H34" s="67">
        <f t="shared" si="6"/>
        <v>0</v>
      </c>
      <c r="I34" s="67">
        <f t="shared" si="6"/>
        <v>0</v>
      </c>
      <c r="J34" s="67">
        <f t="shared" si="6"/>
        <v>0</v>
      </c>
      <c r="K34" s="67">
        <f t="shared" si="6"/>
        <v>0</v>
      </c>
      <c r="L34" s="132">
        <f t="shared" si="6"/>
        <v>0</v>
      </c>
      <c r="M34" s="171">
        <f>SUM(E34:L34)</f>
        <v>0</v>
      </c>
      <c r="N34" s="169"/>
    </row>
    <row r="35" spans="1:14" ht="15.75" customHeight="1" thickBot="1">
      <c r="B35" s="201" t="s">
        <v>103</v>
      </c>
      <c r="C35" s="202"/>
      <c r="D35" s="203"/>
      <c r="E35" s="61">
        <f>ROUNDDOWN(E34*0.1,0)</f>
        <v>0</v>
      </c>
      <c r="F35" s="61">
        <f t="shared" ref="F35:L35" si="7">ROUNDDOWN(F34*0.1,0)</f>
        <v>0</v>
      </c>
      <c r="G35" s="61">
        <f t="shared" si="7"/>
        <v>0</v>
      </c>
      <c r="H35" s="61">
        <f t="shared" si="7"/>
        <v>0</v>
      </c>
      <c r="I35" s="61">
        <f t="shared" si="7"/>
        <v>0</v>
      </c>
      <c r="J35" s="61">
        <f t="shared" si="7"/>
        <v>0</v>
      </c>
      <c r="K35" s="61">
        <f t="shared" si="7"/>
        <v>0</v>
      </c>
      <c r="L35" s="134">
        <f t="shared" si="7"/>
        <v>0</v>
      </c>
      <c r="M35" s="142">
        <f>SUM(E35:L35)</f>
        <v>0</v>
      </c>
    </row>
    <row r="36" spans="1:14" ht="15.5" customHeight="1" thickTop="1" thickBot="1">
      <c r="B36" s="204" t="s">
        <v>84</v>
      </c>
      <c r="C36" s="204"/>
      <c r="D36" s="204"/>
      <c r="E36" s="94">
        <f>SUM(E34:E35)</f>
        <v>0</v>
      </c>
      <c r="F36" s="94">
        <f t="shared" ref="F36:K36" si="8">SUM(F34:F35)</f>
        <v>0</v>
      </c>
      <c r="G36" s="94">
        <f t="shared" si="8"/>
        <v>0</v>
      </c>
      <c r="H36" s="94">
        <f t="shared" si="8"/>
        <v>0</v>
      </c>
      <c r="I36" s="94">
        <f t="shared" si="8"/>
        <v>0</v>
      </c>
      <c r="J36" s="94">
        <f t="shared" si="8"/>
        <v>0</v>
      </c>
      <c r="K36" s="94">
        <f t="shared" si="8"/>
        <v>0</v>
      </c>
      <c r="L36" s="137">
        <f>SUM(L34:L35)</f>
        <v>0</v>
      </c>
      <c r="M36" s="177">
        <f>SUM(M34:M35)</f>
        <v>0</v>
      </c>
    </row>
    <row r="37" spans="1:14" ht="15.5" customHeight="1">
      <c r="M37" s="176"/>
    </row>
    <row r="38" spans="1:14">
      <c r="A38" s="4" t="s">
        <v>80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B39" s="24"/>
      <c r="D39" s="35" t="s">
        <v>9</v>
      </c>
    </row>
  </sheetData>
  <mergeCells count="14">
    <mergeCell ref="B10:B15"/>
    <mergeCell ref="B35:D35"/>
    <mergeCell ref="B36:D36"/>
    <mergeCell ref="B2:M2"/>
    <mergeCell ref="B3:D3"/>
    <mergeCell ref="B4:D4"/>
    <mergeCell ref="B5:D5"/>
    <mergeCell ref="B6:B8"/>
    <mergeCell ref="B9:D9"/>
    <mergeCell ref="B33:D33"/>
    <mergeCell ref="B34:D34"/>
    <mergeCell ref="B16:D16"/>
    <mergeCell ref="B17:B31"/>
    <mergeCell ref="B32:D32"/>
  </mergeCells>
  <phoneticPr fontId="2"/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Q74"/>
  <sheetViews>
    <sheetView view="pageBreakPreview" zoomScaleNormal="100" zoomScaleSheetLayoutView="100" workbookViewId="0">
      <selection activeCell="A2" sqref="A2:N2"/>
    </sheetView>
  </sheetViews>
  <sheetFormatPr defaultColWidth="9" defaultRowHeight="18" customHeight="1"/>
  <cols>
    <col min="1" max="1" width="4.08984375" style="26" customWidth="1"/>
    <col min="2" max="2" width="8.26953125" style="26" customWidth="1"/>
    <col min="3" max="3" width="14.36328125" style="34" customWidth="1"/>
    <col min="4" max="4" width="10.08984375" style="34" customWidth="1"/>
    <col min="5" max="13" width="9.6328125" style="26" customWidth="1"/>
    <col min="14" max="14" width="12.6328125" style="26" customWidth="1"/>
    <col min="15" max="15" width="7.7265625" style="26" customWidth="1"/>
    <col min="16" max="16" width="12.7265625" style="26" bestFit="1" customWidth="1"/>
    <col min="17" max="17" width="7.7265625" style="26" customWidth="1"/>
    <col min="18" max="16384" width="9" style="26"/>
  </cols>
  <sheetData>
    <row r="1" spans="1:17" ht="18" customHeight="1">
      <c r="A1" s="68"/>
      <c r="B1"/>
      <c r="C1"/>
      <c r="D1"/>
      <c r="E1"/>
      <c r="F1"/>
      <c r="G1"/>
      <c r="H1"/>
      <c r="Q1"/>
    </row>
    <row r="2" spans="1:17" ht="18" customHeight="1">
      <c r="A2" s="219" t="s">
        <v>66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Q2"/>
    </row>
    <row r="3" spans="1:17" s="4" customFormat="1" ht="29.15" customHeight="1">
      <c r="A3" s="216" t="s">
        <v>2</v>
      </c>
      <c r="B3" s="216"/>
      <c r="C3" s="216" t="s">
        <v>96</v>
      </c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</row>
    <row r="4" spans="1:17" s="4" customFormat="1" ht="18" customHeight="1">
      <c r="A4" s="217" t="s">
        <v>1</v>
      </c>
      <c r="B4" s="217"/>
      <c r="C4" s="217" t="s">
        <v>97</v>
      </c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</row>
    <row r="5" spans="1:17" ht="5.25" customHeight="1">
      <c r="A5" s="59"/>
      <c r="B5" s="59"/>
      <c r="C5" s="59"/>
      <c r="D5" s="59"/>
      <c r="E5" s="59"/>
      <c r="F5" s="58"/>
      <c r="G5" s="58"/>
      <c r="H5" s="58"/>
      <c r="I5" s="58"/>
      <c r="J5" s="58"/>
      <c r="K5" s="58"/>
      <c r="L5" s="58"/>
      <c r="M5" s="58"/>
      <c r="N5" s="58"/>
      <c r="Q5"/>
    </row>
    <row r="6" spans="1:17" ht="12" customHeight="1" thickBot="1">
      <c r="A6" s="237" t="s">
        <v>10</v>
      </c>
      <c r="B6" s="238"/>
      <c r="C6" s="211" t="s">
        <v>63</v>
      </c>
      <c r="D6" s="211" t="s">
        <v>13</v>
      </c>
      <c r="E6" s="211" t="s">
        <v>64</v>
      </c>
      <c r="F6" s="213" t="s">
        <v>65</v>
      </c>
      <c r="G6" s="214"/>
      <c r="H6" s="214"/>
      <c r="I6" s="214"/>
      <c r="J6" s="214"/>
      <c r="K6" s="214"/>
      <c r="L6" s="214"/>
      <c r="M6" s="214"/>
      <c r="N6" s="215"/>
      <c r="Q6"/>
    </row>
    <row r="7" spans="1:17" s="27" customFormat="1" ht="12" customHeight="1">
      <c r="A7" s="239"/>
      <c r="B7" s="240"/>
      <c r="C7" s="212"/>
      <c r="D7" s="212"/>
      <c r="E7" s="212"/>
      <c r="F7" s="28" t="s">
        <v>88</v>
      </c>
      <c r="G7" s="28" t="s">
        <v>89</v>
      </c>
      <c r="H7" s="28" t="s">
        <v>90</v>
      </c>
      <c r="I7" s="28" t="s">
        <v>91</v>
      </c>
      <c r="J7" s="28" t="s">
        <v>92</v>
      </c>
      <c r="K7" s="28" t="s">
        <v>93</v>
      </c>
      <c r="L7" s="28" t="s">
        <v>94</v>
      </c>
      <c r="M7" s="93" t="s">
        <v>95</v>
      </c>
      <c r="N7" s="117" t="s">
        <v>36</v>
      </c>
      <c r="Q7"/>
    </row>
    <row r="8" spans="1:17" ht="16" customHeight="1">
      <c r="A8" s="220" t="s">
        <v>60</v>
      </c>
      <c r="B8" s="221"/>
      <c r="C8" s="54" t="s">
        <v>105</v>
      </c>
      <c r="D8" s="25"/>
      <c r="E8" s="25"/>
      <c r="F8" s="80">
        <f>D8*E8</f>
        <v>0</v>
      </c>
      <c r="G8" s="80">
        <f>F8</f>
        <v>0</v>
      </c>
      <c r="H8" s="80">
        <f t="shared" ref="H8:M8" si="0">G8</f>
        <v>0</v>
      </c>
      <c r="I8" s="80">
        <f t="shared" si="0"/>
        <v>0</v>
      </c>
      <c r="J8" s="80">
        <f t="shared" si="0"/>
        <v>0</v>
      </c>
      <c r="K8" s="80">
        <f t="shared" si="0"/>
        <v>0</v>
      </c>
      <c r="L8" s="80">
        <f t="shared" si="0"/>
        <v>0</v>
      </c>
      <c r="M8" s="157">
        <f t="shared" si="0"/>
        <v>0</v>
      </c>
      <c r="N8" s="158">
        <f t="shared" ref="N8:N17" si="1">SUM(F8:M8)</f>
        <v>0</v>
      </c>
      <c r="Q8"/>
    </row>
    <row r="9" spans="1:17" ht="16" customHeight="1">
      <c r="A9" s="222"/>
      <c r="B9" s="223"/>
      <c r="C9" s="25" t="s">
        <v>106</v>
      </c>
      <c r="D9" s="25"/>
      <c r="E9" s="25"/>
      <c r="F9" s="80">
        <f t="shared" ref="F9:F14" si="2">D9*E9</f>
        <v>0</v>
      </c>
      <c r="G9" s="80">
        <f t="shared" ref="G9:M12" si="3">F9</f>
        <v>0</v>
      </c>
      <c r="H9" s="80">
        <f t="shared" si="3"/>
        <v>0</v>
      </c>
      <c r="I9" s="80">
        <f t="shared" si="3"/>
        <v>0</v>
      </c>
      <c r="J9" s="80">
        <f t="shared" si="3"/>
        <v>0</v>
      </c>
      <c r="K9" s="80">
        <f t="shared" si="3"/>
        <v>0</v>
      </c>
      <c r="L9" s="80">
        <f t="shared" si="3"/>
        <v>0</v>
      </c>
      <c r="M9" s="157">
        <f t="shared" si="3"/>
        <v>0</v>
      </c>
      <c r="N9" s="158">
        <f t="shared" si="1"/>
        <v>0</v>
      </c>
      <c r="Q9"/>
    </row>
    <row r="10" spans="1:17" ht="16" customHeight="1">
      <c r="A10" s="222"/>
      <c r="B10" s="223"/>
      <c r="C10" s="25" t="s">
        <v>104</v>
      </c>
      <c r="D10" s="25"/>
      <c r="E10" s="25"/>
      <c r="F10" s="80">
        <f t="shared" si="2"/>
        <v>0</v>
      </c>
      <c r="G10" s="80">
        <f t="shared" si="3"/>
        <v>0</v>
      </c>
      <c r="H10" s="80">
        <f t="shared" si="3"/>
        <v>0</v>
      </c>
      <c r="I10" s="80">
        <f t="shared" si="3"/>
        <v>0</v>
      </c>
      <c r="J10" s="80">
        <f t="shared" si="3"/>
        <v>0</v>
      </c>
      <c r="K10" s="80">
        <f t="shared" si="3"/>
        <v>0</v>
      </c>
      <c r="L10" s="80">
        <f t="shared" si="3"/>
        <v>0</v>
      </c>
      <c r="M10" s="157">
        <f t="shared" si="3"/>
        <v>0</v>
      </c>
      <c r="N10" s="158">
        <f t="shared" si="1"/>
        <v>0</v>
      </c>
      <c r="Q10"/>
    </row>
    <row r="11" spans="1:17" ht="16" customHeight="1">
      <c r="A11" s="222"/>
      <c r="B11" s="223"/>
      <c r="C11" s="25" t="s">
        <v>407</v>
      </c>
      <c r="D11" s="25"/>
      <c r="E11" s="25"/>
      <c r="F11" s="80">
        <f t="shared" si="2"/>
        <v>0</v>
      </c>
      <c r="G11" s="80">
        <f t="shared" si="3"/>
        <v>0</v>
      </c>
      <c r="H11" s="80">
        <f t="shared" si="3"/>
        <v>0</v>
      </c>
      <c r="I11" s="80">
        <f t="shared" si="3"/>
        <v>0</v>
      </c>
      <c r="J11" s="80">
        <f t="shared" si="3"/>
        <v>0</v>
      </c>
      <c r="K11" s="80">
        <f t="shared" si="3"/>
        <v>0</v>
      </c>
      <c r="L11" s="80">
        <f t="shared" si="3"/>
        <v>0</v>
      </c>
      <c r="M11" s="157">
        <f t="shared" si="3"/>
        <v>0</v>
      </c>
      <c r="N11" s="158">
        <f t="shared" si="1"/>
        <v>0</v>
      </c>
      <c r="Q11"/>
    </row>
    <row r="12" spans="1:17" ht="16" customHeight="1">
      <c r="A12" s="222"/>
      <c r="B12" s="223"/>
      <c r="C12" s="25" t="s">
        <v>408</v>
      </c>
      <c r="D12" s="25"/>
      <c r="E12" s="25"/>
      <c r="F12" s="80">
        <f t="shared" si="2"/>
        <v>0</v>
      </c>
      <c r="G12" s="80">
        <f t="shared" si="3"/>
        <v>0</v>
      </c>
      <c r="H12" s="80">
        <f t="shared" si="3"/>
        <v>0</v>
      </c>
      <c r="I12" s="80">
        <f t="shared" si="3"/>
        <v>0</v>
      </c>
      <c r="J12" s="80">
        <f t="shared" si="3"/>
        <v>0</v>
      </c>
      <c r="K12" s="80">
        <f t="shared" si="3"/>
        <v>0</v>
      </c>
      <c r="L12" s="80">
        <f t="shared" si="3"/>
        <v>0</v>
      </c>
      <c r="M12" s="157">
        <f t="shared" si="3"/>
        <v>0</v>
      </c>
      <c r="N12" s="158">
        <f t="shared" si="1"/>
        <v>0</v>
      </c>
      <c r="Q12"/>
    </row>
    <row r="13" spans="1:17" ht="16" customHeight="1">
      <c r="A13" s="222"/>
      <c r="B13" s="223"/>
      <c r="C13" s="25" t="s">
        <v>409</v>
      </c>
      <c r="D13" s="25"/>
      <c r="E13" s="25"/>
      <c r="F13" s="80">
        <f t="shared" si="2"/>
        <v>0</v>
      </c>
      <c r="G13" s="80">
        <f t="shared" ref="G13:G14" si="4">F13</f>
        <v>0</v>
      </c>
      <c r="H13" s="80">
        <f t="shared" ref="H13:H14" si="5">G13</f>
        <v>0</v>
      </c>
      <c r="I13" s="80">
        <f t="shared" ref="I13:I14" si="6">H13</f>
        <v>0</v>
      </c>
      <c r="J13" s="80">
        <f t="shared" ref="J13:J14" si="7">I13</f>
        <v>0</v>
      </c>
      <c r="K13" s="80">
        <f t="shared" ref="K13:K14" si="8">J13</f>
        <v>0</v>
      </c>
      <c r="L13" s="80">
        <f t="shared" ref="L13:L14" si="9">K13</f>
        <v>0</v>
      </c>
      <c r="M13" s="157">
        <f t="shared" ref="M13:M14" si="10">L13</f>
        <v>0</v>
      </c>
      <c r="N13" s="158">
        <f t="shared" ref="N13:N14" si="11">SUM(F13:M13)</f>
        <v>0</v>
      </c>
      <c r="Q13"/>
    </row>
    <row r="14" spans="1:17" ht="16" customHeight="1">
      <c r="A14" s="222"/>
      <c r="B14" s="223"/>
      <c r="C14" s="25" t="s">
        <v>410</v>
      </c>
      <c r="D14" s="25"/>
      <c r="E14" s="25"/>
      <c r="F14" s="80">
        <f t="shared" si="2"/>
        <v>0</v>
      </c>
      <c r="G14" s="80">
        <f t="shared" si="4"/>
        <v>0</v>
      </c>
      <c r="H14" s="80">
        <f t="shared" si="5"/>
        <v>0</v>
      </c>
      <c r="I14" s="80">
        <f t="shared" si="6"/>
        <v>0</v>
      </c>
      <c r="J14" s="80">
        <f t="shared" si="7"/>
        <v>0</v>
      </c>
      <c r="K14" s="80">
        <f t="shared" si="8"/>
        <v>0</v>
      </c>
      <c r="L14" s="80">
        <f t="shared" si="9"/>
        <v>0</v>
      </c>
      <c r="M14" s="157">
        <f t="shared" si="10"/>
        <v>0</v>
      </c>
      <c r="N14" s="158">
        <f t="shared" si="11"/>
        <v>0</v>
      </c>
      <c r="Q14"/>
    </row>
    <row r="15" spans="1:17" ht="16" customHeight="1">
      <c r="A15" s="222"/>
      <c r="B15" s="223"/>
      <c r="C15" s="25" t="s">
        <v>107</v>
      </c>
      <c r="D15" s="25"/>
      <c r="E15" s="25" t="s">
        <v>123</v>
      </c>
      <c r="F15" s="80"/>
      <c r="G15" s="80"/>
      <c r="H15" s="80"/>
      <c r="I15" s="80"/>
      <c r="J15" s="80"/>
      <c r="K15" s="80"/>
      <c r="L15" s="80"/>
      <c r="M15" s="157"/>
      <c r="N15" s="158">
        <f t="shared" si="1"/>
        <v>0</v>
      </c>
    </row>
    <row r="16" spans="1:17" ht="16" customHeight="1">
      <c r="A16" s="222"/>
      <c r="B16" s="223"/>
      <c r="C16" s="25" t="s">
        <v>108</v>
      </c>
      <c r="D16" s="25"/>
      <c r="E16" s="25" t="s">
        <v>123</v>
      </c>
      <c r="F16" s="80"/>
      <c r="G16" s="80"/>
      <c r="H16" s="80"/>
      <c r="I16" s="80"/>
      <c r="J16" s="80"/>
      <c r="K16" s="80"/>
      <c r="L16" s="80"/>
      <c r="M16" s="157"/>
      <c r="N16" s="158">
        <f t="shared" si="1"/>
        <v>0</v>
      </c>
    </row>
    <row r="17" spans="1:17" ht="16" customHeight="1">
      <c r="A17" s="222"/>
      <c r="B17" s="223"/>
      <c r="C17" s="25" t="s">
        <v>109</v>
      </c>
      <c r="D17" s="25"/>
      <c r="E17" s="25" t="s">
        <v>123</v>
      </c>
      <c r="F17" s="80"/>
      <c r="G17" s="80"/>
      <c r="H17" s="80"/>
      <c r="I17" s="80"/>
      <c r="J17" s="80"/>
      <c r="K17" s="80"/>
      <c r="L17" s="80"/>
      <c r="M17" s="157"/>
      <c r="N17" s="158">
        <f t="shared" si="1"/>
        <v>0</v>
      </c>
    </row>
    <row r="18" spans="1:17" ht="16" customHeight="1">
      <c r="A18" s="224"/>
      <c r="B18" s="225"/>
      <c r="C18" s="226" t="s">
        <v>600</v>
      </c>
      <c r="D18" s="227"/>
      <c r="E18" s="228"/>
      <c r="F18" s="80">
        <f>SUM(F8:F17)</f>
        <v>0</v>
      </c>
      <c r="G18" s="80">
        <f t="shared" ref="G18:L18" si="12">SUM(G8:G17)</f>
        <v>0</v>
      </c>
      <c r="H18" s="80">
        <f t="shared" si="12"/>
        <v>0</v>
      </c>
      <c r="I18" s="80">
        <f t="shared" si="12"/>
        <v>0</v>
      </c>
      <c r="J18" s="80">
        <f t="shared" si="12"/>
        <v>0</v>
      </c>
      <c r="K18" s="80">
        <f t="shared" si="12"/>
        <v>0</v>
      </c>
      <c r="L18" s="80">
        <f t="shared" si="12"/>
        <v>0</v>
      </c>
      <c r="M18" s="157">
        <f>SUM(M8:M17)</f>
        <v>0</v>
      </c>
      <c r="N18" s="158">
        <f>SUM(N8:N17)</f>
        <v>0</v>
      </c>
      <c r="Q18"/>
    </row>
    <row r="19" spans="1:17" ht="16" customHeight="1" thickBot="1">
      <c r="A19" s="250" t="s">
        <v>71</v>
      </c>
      <c r="B19" s="250"/>
      <c r="C19" s="250"/>
      <c r="D19" s="250"/>
      <c r="E19" s="250"/>
      <c r="F19" s="162">
        <f>ROUNDDOWN(F18*0.08,0)</f>
        <v>0</v>
      </c>
      <c r="G19" s="162">
        <f>F19</f>
        <v>0</v>
      </c>
      <c r="H19" s="162">
        <f t="shared" ref="H19:M19" si="13">G19</f>
        <v>0</v>
      </c>
      <c r="I19" s="162">
        <f t="shared" si="13"/>
        <v>0</v>
      </c>
      <c r="J19" s="162">
        <f t="shared" si="13"/>
        <v>0</v>
      </c>
      <c r="K19" s="162">
        <f t="shared" si="13"/>
        <v>0</v>
      </c>
      <c r="L19" s="162">
        <f t="shared" si="13"/>
        <v>0</v>
      </c>
      <c r="M19" s="163">
        <f t="shared" si="13"/>
        <v>0</v>
      </c>
      <c r="N19" s="164">
        <f>SUM(F19:M19)</f>
        <v>0</v>
      </c>
      <c r="Q19"/>
    </row>
    <row r="20" spans="1:17" ht="16" customHeight="1" thickTop="1" thickBot="1">
      <c r="A20" s="251" t="s">
        <v>72</v>
      </c>
      <c r="B20" s="251"/>
      <c r="C20" s="251"/>
      <c r="D20" s="251"/>
      <c r="E20" s="251"/>
      <c r="F20" s="159">
        <f>SUM(F18:F19)</f>
        <v>0</v>
      </c>
      <c r="G20" s="159">
        <f t="shared" ref="G20:M20" si="14">SUM(G18:G19)</f>
        <v>0</v>
      </c>
      <c r="H20" s="159">
        <f t="shared" si="14"/>
        <v>0</v>
      </c>
      <c r="I20" s="159">
        <f t="shared" si="14"/>
        <v>0</v>
      </c>
      <c r="J20" s="159">
        <f t="shared" si="14"/>
        <v>0</v>
      </c>
      <c r="K20" s="159">
        <f t="shared" si="14"/>
        <v>0</v>
      </c>
      <c r="L20" s="159">
        <f t="shared" si="14"/>
        <v>0</v>
      </c>
      <c r="M20" s="160">
        <f t="shared" si="14"/>
        <v>0</v>
      </c>
      <c r="N20" s="161">
        <f>SUM(N18:N19)</f>
        <v>0</v>
      </c>
      <c r="Q20"/>
    </row>
    <row r="21" spans="1:17" customFormat="1" ht="12" customHeight="1"/>
    <row r="22" spans="1:17" ht="12" customHeight="1" thickBot="1">
      <c r="A22" s="237" t="s">
        <v>10</v>
      </c>
      <c r="B22" s="242"/>
      <c r="C22" s="238"/>
      <c r="D22" s="211" t="s">
        <v>13</v>
      </c>
      <c r="E22" s="211" t="s">
        <v>67</v>
      </c>
      <c r="F22" s="213" t="s">
        <v>65</v>
      </c>
      <c r="G22" s="214"/>
      <c r="H22" s="214"/>
      <c r="I22" s="214"/>
      <c r="J22" s="214"/>
      <c r="K22" s="214"/>
      <c r="L22" s="214"/>
      <c r="M22" s="214"/>
      <c r="N22" s="215"/>
      <c r="Q22"/>
    </row>
    <row r="23" spans="1:17" s="27" customFormat="1" ht="12" customHeight="1">
      <c r="A23" s="239"/>
      <c r="B23" s="243"/>
      <c r="C23" s="240"/>
      <c r="D23" s="212"/>
      <c r="E23" s="212"/>
      <c r="F23" s="28" t="s">
        <v>88</v>
      </c>
      <c r="G23" s="28" t="s">
        <v>89</v>
      </c>
      <c r="H23" s="28" t="s">
        <v>90</v>
      </c>
      <c r="I23" s="28" t="s">
        <v>91</v>
      </c>
      <c r="J23" s="28" t="s">
        <v>92</v>
      </c>
      <c r="K23" s="28" t="s">
        <v>93</v>
      </c>
      <c r="L23" s="28" t="s">
        <v>94</v>
      </c>
      <c r="M23" s="93" t="s">
        <v>95</v>
      </c>
      <c r="N23" s="117" t="s">
        <v>36</v>
      </c>
      <c r="Q23"/>
    </row>
    <row r="24" spans="1:17" ht="12" customHeight="1">
      <c r="A24" s="253" t="s">
        <v>1</v>
      </c>
      <c r="B24" s="253"/>
      <c r="C24" s="25"/>
      <c r="D24" s="25"/>
      <c r="E24" s="25"/>
      <c r="F24" s="54"/>
      <c r="G24" s="54"/>
      <c r="H24" s="54"/>
      <c r="I24" s="54"/>
      <c r="J24" s="54"/>
      <c r="K24" s="54"/>
      <c r="L24" s="54"/>
      <c r="M24" s="87"/>
      <c r="N24" s="118">
        <f>SUM(F24:M24)</f>
        <v>0</v>
      </c>
    </row>
    <row r="25" spans="1:17" ht="12" customHeight="1">
      <c r="A25" s="253"/>
      <c r="B25" s="253"/>
      <c r="C25" s="25"/>
      <c r="D25" s="25"/>
      <c r="E25" s="25"/>
      <c r="F25" s="54"/>
      <c r="G25" s="54"/>
      <c r="H25" s="54"/>
      <c r="I25" s="54"/>
      <c r="J25" s="54"/>
      <c r="K25" s="54"/>
      <c r="L25" s="54"/>
      <c r="M25" s="87"/>
      <c r="N25" s="118">
        <f>SUM(F25:M25)</f>
        <v>0</v>
      </c>
    </row>
    <row r="26" spans="1:17" ht="12" customHeight="1" thickBot="1">
      <c r="A26" s="253"/>
      <c r="B26" s="253"/>
      <c r="C26" s="254" t="s">
        <v>599</v>
      </c>
      <c r="D26" s="254"/>
      <c r="E26" s="254"/>
      <c r="F26" s="54">
        <f t="shared" ref="F26:N26" si="15">SUM(F24:F25)</f>
        <v>0</v>
      </c>
      <c r="G26" s="54">
        <f t="shared" si="15"/>
        <v>0</v>
      </c>
      <c r="H26" s="54">
        <f t="shared" si="15"/>
        <v>0</v>
      </c>
      <c r="I26" s="54">
        <f t="shared" si="15"/>
        <v>0</v>
      </c>
      <c r="J26" s="54">
        <f t="shared" si="15"/>
        <v>0</v>
      </c>
      <c r="K26" s="54">
        <f t="shared" si="15"/>
        <v>0</v>
      </c>
      <c r="L26" s="54">
        <f t="shared" si="15"/>
        <v>0</v>
      </c>
      <c r="M26" s="87">
        <f t="shared" si="15"/>
        <v>0</v>
      </c>
      <c r="N26" s="154">
        <f t="shared" si="15"/>
        <v>0</v>
      </c>
      <c r="Q26"/>
    </row>
    <row r="27" spans="1:17" customFormat="1" ht="12" customHeight="1" thickBot="1"/>
    <row r="28" spans="1:17" customFormat="1" ht="12" customHeight="1">
      <c r="A28" s="252"/>
      <c r="B28" s="252"/>
      <c r="C28" s="252"/>
      <c r="D28" s="252"/>
      <c r="E28" s="252"/>
      <c r="F28" s="28" t="s">
        <v>88</v>
      </c>
      <c r="G28" s="28" t="s">
        <v>89</v>
      </c>
      <c r="H28" s="28" t="s">
        <v>90</v>
      </c>
      <c r="I28" s="28" t="s">
        <v>91</v>
      </c>
      <c r="J28" s="28" t="s">
        <v>92</v>
      </c>
      <c r="K28" s="28" t="s">
        <v>93</v>
      </c>
      <c r="L28" s="28" t="s">
        <v>94</v>
      </c>
      <c r="M28" s="93" t="s">
        <v>95</v>
      </c>
      <c r="N28" s="117" t="s">
        <v>36</v>
      </c>
    </row>
    <row r="29" spans="1:17" ht="14.15" customHeight="1" thickBot="1">
      <c r="A29" s="254" t="s">
        <v>601</v>
      </c>
      <c r="B29" s="254"/>
      <c r="C29" s="254"/>
      <c r="D29" s="254"/>
      <c r="E29" s="254"/>
      <c r="F29" s="81">
        <f t="shared" ref="F29:N29" si="16">SUM(F26,F20)</f>
        <v>0</v>
      </c>
      <c r="G29" s="81">
        <f t="shared" si="16"/>
        <v>0</v>
      </c>
      <c r="H29" s="81">
        <f t="shared" si="16"/>
        <v>0</v>
      </c>
      <c r="I29" s="81">
        <f t="shared" si="16"/>
        <v>0</v>
      </c>
      <c r="J29" s="81">
        <f t="shared" si="16"/>
        <v>0</v>
      </c>
      <c r="K29" s="81">
        <f t="shared" si="16"/>
        <v>0</v>
      </c>
      <c r="L29" s="81">
        <f t="shared" si="16"/>
        <v>0</v>
      </c>
      <c r="M29" s="115">
        <f t="shared" si="16"/>
        <v>0</v>
      </c>
      <c r="N29" s="156">
        <f t="shared" si="16"/>
        <v>0</v>
      </c>
      <c r="P29" s="30">
        <f>SUM(F29:M29)</f>
        <v>0</v>
      </c>
      <c r="Q29" t="b">
        <f>N29=P29</f>
        <v>1</v>
      </c>
    </row>
    <row r="30" spans="1:17" customFormat="1" ht="12" customHeight="1"/>
    <row r="31" spans="1:17" customFormat="1" ht="12" customHeight="1"/>
    <row r="32" spans="1:17" ht="18" customHeight="1">
      <c r="A32" s="219" t="s">
        <v>70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Q32"/>
    </row>
    <row r="33" spans="1:17" s="4" customFormat="1" ht="80.150000000000006" customHeight="1">
      <c r="A33" s="216" t="s">
        <v>2</v>
      </c>
      <c r="B33" s="216"/>
      <c r="C33" s="216" t="s">
        <v>98</v>
      </c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</row>
    <row r="34" spans="1:17" s="4" customFormat="1" ht="18" customHeight="1">
      <c r="A34" s="217" t="s">
        <v>1</v>
      </c>
      <c r="B34" s="217"/>
      <c r="C34" s="217" t="s">
        <v>97</v>
      </c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</row>
    <row r="35" spans="1:17" s="4" customFormat="1" ht="6" customHeight="1">
      <c r="A35"/>
      <c r="B35"/>
      <c r="C35"/>
      <c r="D35"/>
      <c r="E35"/>
      <c r="F35"/>
      <c r="G35"/>
      <c r="H35"/>
      <c r="I35"/>
      <c r="J35"/>
      <c r="K35"/>
      <c r="M35"/>
    </row>
    <row r="36" spans="1:17" ht="12" customHeight="1" thickBot="1">
      <c r="A36" s="237" t="s">
        <v>10</v>
      </c>
      <c r="B36" s="242"/>
      <c r="C36" s="238"/>
      <c r="D36" s="211" t="s">
        <v>13</v>
      </c>
      <c r="E36" s="211" t="s">
        <v>87</v>
      </c>
      <c r="F36" s="213" t="s">
        <v>73</v>
      </c>
      <c r="G36" s="214"/>
      <c r="H36" s="214"/>
      <c r="I36" s="214"/>
      <c r="J36" s="214"/>
      <c r="K36" s="214"/>
      <c r="L36" s="214"/>
      <c r="M36" s="214"/>
      <c r="N36" s="215"/>
      <c r="Q36"/>
    </row>
    <row r="37" spans="1:17" s="27" customFormat="1" ht="12" customHeight="1">
      <c r="A37" s="239"/>
      <c r="B37" s="243"/>
      <c r="C37" s="240"/>
      <c r="D37" s="212"/>
      <c r="E37" s="212"/>
      <c r="F37" s="28" t="s">
        <v>88</v>
      </c>
      <c r="G37" s="28" t="s">
        <v>89</v>
      </c>
      <c r="H37" s="28" t="s">
        <v>90</v>
      </c>
      <c r="I37" s="28" t="s">
        <v>91</v>
      </c>
      <c r="J37" s="28" t="s">
        <v>92</v>
      </c>
      <c r="K37" s="28" t="s">
        <v>93</v>
      </c>
      <c r="L37" s="28" t="s">
        <v>94</v>
      </c>
      <c r="M37" s="93" t="s">
        <v>95</v>
      </c>
      <c r="N37" s="117" t="s">
        <v>36</v>
      </c>
      <c r="Q37"/>
    </row>
    <row r="38" spans="1:17" ht="16" customHeight="1">
      <c r="A38" s="248" t="s">
        <v>603</v>
      </c>
      <c r="B38" s="249"/>
      <c r="C38" s="54" t="s">
        <v>122</v>
      </c>
      <c r="D38" s="54"/>
      <c r="E38" s="54" t="s">
        <v>123</v>
      </c>
      <c r="F38" s="54">
        <f>ii_維持管理費!F28</f>
        <v>0</v>
      </c>
      <c r="G38" s="54">
        <f>ii_維持管理費!G28</f>
        <v>0</v>
      </c>
      <c r="H38" s="54">
        <f>ii_維持管理費!H28</f>
        <v>0</v>
      </c>
      <c r="I38" s="54">
        <f>ii_維持管理費!I28</f>
        <v>0</v>
      </c>
      <c r="J38" s="54">
        <f>ii_維持管理費!J28</f>
        <v>0</v>
      </c>
      <c r="K38" s="54">
        <f>ii_維持管理費!K28</f>
        <v>0</v>
      </c>
      <c r="L38" s="54">
        <f>ii_維持管理費!L28</f>
        <v>0</v>
      </c>
      <c r="M38" s="87">
        <f>ii_維持管理費!M28</f>
        <v>0</v>
      </c>
      <c r="N38" s="118">
        <f>SUM(F38:M38)</f>
        <v>0</v>
      </c>
      <c r="Q38"/>
    </row>
    <row r="39" spans="1:17" ht="16" customHeight="1">
      <c r="A39" s="230"/>
      <c r="B39" s="231"/>
      <c r="C39" s="82"/>
      <c r="D39" s="25"/>
      <c r="E39" s="25"/>
      <c r="F39" s="54"/>
      <c r="G39" s="54"/>
      <c r="H39" s="54"/>
      <c r="I39" s="54"/>
      <c r="J39" s="54"/>
      <c r="K39" s="54"/>
      <c r="L39" s="54"/>
      <c r="M39" s="87"/>
      <c r="N39" s="118">
        <f>SUM(F39:M39)</f>
        <v>0</v>
      </c>
      <c r="Q39"/>
    </row>
    <row r="40" spans="1:17" ht="16" customHeight="1">
      <c r="A40" s="230"/>
      <c r="B40" s="231"/>
      <c r="C40" s="25"/>
      <c r="D40" s="25"/>
      <c r="E40" s="25"/>
      <c r="F40" s="54"/>
      <c r="G40" s="54"/>
      <c r="H40" s="54"/>
      <c r="I40" s="54"/>
      <c r="J40" s="54"/>
      <c r="K40" s="54"/>
      <c r="L40" s="54"/>
      <c r="M40" s="87"/>
      <c r="N40" s="118">
        <f>SUM(F40:M40)</f>
        <v>0</v>
      </c>
      <c r="Q40"/>
    </row>
    <row r="41" spans="1:17" ht="16" customHeight="1" thickBot="1">
      <c r="A41" s="232"/>
      <c r="B41" s="233"/>
      <c r="C41" s="229" t="s">
        <v>12</v>
      </c>
      <c r="D41" s="229"/>
      <c r="E41" s="229"/>
      <c r="F41" s="152">
        <f t="shared" ref="F41:N41" si="17">SUM(F38:F40)</f>
        <v>0</v>
      </c>
      <c r="G41" s="152">
        <f t="shared" si="17"/>
        <v>0</v>
      </c>
      <c r="H41" s="152">
        <f t="shared" si="17"/>
        <v>0</v>
      </c>
      <c r="I41" s="152">
        <f t="shared" si="17"/>
        <v>0</v>
      </c>
      <c r="J41" s="152">
        <f t="shared" si="17"/>
        <v>0</v>
      </c>
      <c r="K41" s="152">
        <f t="shared" si="17"/>
        <v>0</v>
      </c>
      <c r="L41" s="152">
        <f t="shared" si="17"/>
        <v>0</v>
      </c>
      <c r="M41" s="153">
        <f t="shared" si="17"/>
        <v>0</v>
      </c>
      <c r="N41" s="154">
        <f t="shared" si="17"/>
        <v>0</v>
      </c>
      <c r="Q41"/>
    </row>
    <row r="42" spans="1:17" ht="16" customHeight="1">
      <c r="A42" s="230" t="s">
        <v>68</v>
      </c>
      <c r="B42" s="231"/>
      <c r="C42" s="88" t="s">
        <v>14</v>
      </c>
      <c r="D42" s="151"/>
      <c r="E42" s="88"/>
      <c r="F42" s="88">
        <f>ROUNDDOWN(D42*900*12,0)</f>
        <v>0</v>
      </c>
      <c r="G42" s="88">
        <f>F42</f>
        <v>0</v>
      </c>
      <c r="H42" s="88">
        <f t="shared" ref="H42:M42" si="18">G42</f>
        <v>0</v>
      </c>
      <c r="I42" s="88">
        <f t="shared" si="18"/>
        <v>0</v>
      </c>
      <c r="J42" s="88">
        <f t="shared" si="18"/>
        <v>0</v>
      </c>
      <c r="K42" s="88">
        <f t="shared" si="18"/>
        <v>0</v>
      </c>
      <c r="L42" s="88">
        <f t="shared" si="18"/>
        <v>0</v>
      </c>
      <c r="M42" s="110">
        <f t="shared" si="18"/>
        <v>0</v>
      </c>
      <c r="N42" s="120">
        <f>SUM(F42:M42)</f>
        <v>0</v>
      </c>
      <c r="Q42"/>
    </row>
    <row r="43" spans="1:17" ht="16" customHeight="1">
      <c r="A43" s="230"/>
      <c r="B43" s="231"/>
      <c r="C43" s="54" t="s">
        <v>74</v>
      </c>
      <c r="D43" s="98"/>
      <c r="E43" s="54"/>
      <c r="F43" s="54">
        <f>ROUNDDOWN(D43*E43,0)</f>
        <v>0</v>
      </c>
      <c r="G43" s="54">
        <f>F43</f>
        <v>0</v>
      </c>
      <c r="H43" s="54">
        <f t="shared" ref="H43:M43" si="19">G43</f>
        <v>0</v>
      </c>
      <c r="I43" s="54">
        <f t="shared" si="19"/>
        <v>0</v>
      </c>
      <c r="J43" s="54">
        <f t="shared" si="19"/>
        <v>0</v>
      </c>
      <c r="K43" s="54">
        <f t="shared" si="19"/>
        <v>0</v>
      </c>
      <c r="L43" s="54">
        <f t="shared" si="19"/>
        <v>0</v>
      </c>
      <c r="M43" s="87">
        <f t="shared" si="19"/>
        <v>0</v>
      </c>
      <c r="N43" s="118">
        <f>SUM(F43:M43)</f>
        <v>0</v>
      </c>
      <c r="Q43"/>
    </row>
    <row r="44" spans="1:17" ht="16" customHeight="1">
      <c r="A44" s="230"/>
      <c r="B44" s="231"/>
      <c r="C44" s="82"/>
      <c r="D44" s="25"/>
      <c r="E44" s="25"/>
      <c r="F44" s="54"/>
      <c r="G44" s="54"/>
      <c r="H44" s="54"/>
      <c r="I44" s="54"/>
      <c r="J44" s="54"/>
      <c r="K44" s="54"/>
      <c r="L44" s="54"/>
      <c r="M44" s="87"/>
      <c r="N44" s="118">
        <f>SUM(F44:M44)</f>
        <v>0</v>
      </c>
      <c r="Q44"/>
    </row>
    <row r="45" spans="1:17" ht="16" customHeight="1">
      <c r="A45" s="230"/>
      <c r="B45" s="231"/>
      <c r="C45" s="25"/>
      <c r="D45" s="25"/>
      <c r="E45" s="83"/>
      <c r="F45" s="54"/>
      <c r="G45" s="54"/>
      <c r="H45" s="54"/>
      <c r="I45" s="54"/>
      <c r="J45" s="54"/>
      <c r="K45" s="54"/>
      <c r="L45" s="54"/>
      <c r="M45" s="87"/>
      <c r="N45" s="118">
        <f>SUM(F45:M45)</f>
        <v>0</v>
      </c>
      <c r="Q45"/>
    </row>
    <row r="46" spans="1:17" ht="16" customHeight="1" thickBot="1">
      <c r="A46" s="232"/>
      <c r="B46" s="233"/>
      <c r="C46" s="234" t="s">
        <v>12</v>
      </c>
      <c r="D46" s="235"/>
      <c r="E46" s="236"/>
      <c r="F46" s="152">
        <f>SUM(F42:F45)</f>
        <v>0</v>
      </c>
      <c r="G46" s="152">
        <f t="shared" ref="G46:N46" si="20">SUM(G42:G45)</f>
        <v>0</v>
      </c>
      <c r="H46" s="152">
        <f t="shared" si="20"/>
        <v>0</v>
      </c>
      <c r="I46" s="152">
        <f t="shared" si="20"/>
        <v>0</v>
      </c>
      <c r="J46" s="152">
        <f t="shared" si="20"/>
        <v>0</v>
      </c>
      <c r="K46" s="152">
        <f t="shared" si="20"/>
        <v>0</v>
      </c>
      <c r="L46" s="152">
        <f t="shared" si="20"/>
        <v>0</v>
      </c>
      <c r="M46" s="153">
        <f t="shared" si="20"/>
        <v>0</v>
      </c>
      <c r="N46" s="154">
        <f t="shared" si="20"/>
        <v>0</v>
      </c>
      <c r="Q46"/>
    </row>
    <row r="47" spans="1:17" ht="16" customHeight="1">
      <c r="A47" s="230" t="s">
        <v>76</v>
      </c>
      <c r="B47" s="231"/>
      <c r="C47" s="88" t="s">
        <v>14</v>
      </c>
      <c r="D47" s="88"/>
      <c r="E47" s="88"/>
      <c r="F47" s="88">
        <f>ROUNDDOWN(D47*E47,0)</f>
        <v>0</v>
      </c>
      <c r="G47" s="88">
        <f>F47</f>
        <v>0</v>
      </c>
      <c r="H47" s="88">
        <f t="shared" ref="H47:M47" si="21">G47</f>
        <v>0</v>
      </c>
      <c r="I47" s="88">
        <f t="shared" si="21"/>
        <v>0</v>
      </c>
      <c r="J47" s="88">
        <f t="shared" si="21"/>
        <v>0</v>
      </c>
      <c r="K47" s="88">
        <f t="shared" si="21"/>
        <v>0</v>
      </c>
      <c r="L47" s="88">
        <f t="shared" si="21"/>
        <v>0</v>
      </c>
      <c r="M47" s="110">
        <f t="shared" si="21"/>
        <v>0</v>
      </c>
      <c r="N47" s="120">
        <f>SUM(F47:M47)</f>
        <v>0</v>
      </c>
    </row>
    <row r="48" spans="1:17" ht="16" customHeight="1">
      <c r="A48" s="230"/>
      <c r="B48" s="231"/>
      <c r="C48" s="54" t="s">
        <v>75</v>
      </c>
      <c r="D48" s="98"/>
      <c r="E48" s="54"/>
      <c r="F48" s="54">
        <f>ROUNDDOWN(D48*E48,0)</f>
        <v>0</v>
      </c>
      <c r="G48" s="54">
        <f>F48</f>
        <v>0</v>
      </c>
      <c r="H48" s="54">
        <f t="shared" ref="H48:M48" si="22">G48</f>
        <v>0</v>
      </c>
      <c r="I48" s="54">
        <f t="shared" si="22"/>
        <v>0</v>
      </c>
      <c r="J48" s="54">
        <f t="shared" si="22"/>
        <v>0</v>
      </c>
      <c r="K48" s="54">
        <f t="shared" si="22"/>
        <v>0</v>
      </c>
      <c r="L48" s="54">
        <f t="shared" si="22"/>
        <v>0</v>
      </c>
      <c r="M48" s="87">
        <f t="shared" si="22"/>
        <v>0</v>
      </c>
      <c r="N48" s="118">
        <f>SUM(F48:M48)</f>
        <v>0</v>
      </c>
    </row>
    <row r="49" spans="1:17" ht="16" customHeight="1">
      <c r="A49" s="230"/>
      <c r="B49" s="231"/>
      <c r="C49" s="82" t="s">
        <v>608</v>
      </c>
      <c r="D49" s="25"/>
      <c r="E49" s="25"/>
      <c r="F49" s="54"/>
      <c r="G49" s="54"/>
      <c r="H49" s="54"/>
      <c r="I49" s="54"/>
      <c r="J49" s="54"/>
      <c r="K49" s="54"/>
      <c r="L49" s="54"/>
      <c r="M49" s="87"/>
      <c r="N49" s="118">
        <f>SUM(F49:M49)</f>
        <v>0</v>
      </c>
    </row>
    <row r="50" spans="1:17" ht="16" customHeight="1">
      <c r="A50" s="230"/>
      <c r="B50" s="231"/>
      <c r="C50" s="25"/>
      <c r="D50" s="25"/>
      <c r="E50" s="25"/>
      <c r="F50" s="54"/>
      <c r="G50" s="54"/>
      <c r="H50" s="54"/>
      <c r="I50" s="54"/>
      <c r="J50" s="54"/>
      <c r="K50" s="54"/>
      <c r="L50" s="54"/>
      <c r="M50" s="87"/>
      <c r="N50" s="118">
        <f>SUM(F50:M50)</f>
        <v>0</v>
      </c>
    </row>
    <row r="51" spans="1:17" ht="16" customHeight="1" thickBot="1">
      <c r="A51" s="232"/>
      <c r="B51" s="233"/>
      <c r="C51" s="229" t="s">
        <v>12</v>
      </c>
      <c r="D51" s="229"/>
      <c r="E51" s="229"/>
      <c r="F51" s="152">
        <f t="shared" ref="F51:N51" si="23">SUM(F47:F50)</f>
        <v>0</v>
      </c>
      <c r="G51" s="152">
        <f t="shared" si="23"/>
        <v>0</v>
      </c>
      <c r="H51" s="152">
        <f t="shared" si="23"/>
        <v>0</v>
      </c>
      <c r="I51" s="152">
        <f t="shared" si="23"/>
        <v>0</v>
      </c>
      <c r="J51" s="152">
        <f t="shared" si="23"/>
        <v>0</v>
      </c>
      <c r="K51" s="152">
        <f t="shared" si="23"/>
        <v>0</v>
      </c>
      <c r="L51" s="152">
        <f t="shared" si="23"/>
        <v>0</v>
      </c>
      <c r="M51" s="153">
        <f t="shared" si="23"/>
        <v>0</v>
      </c>
      <c r="N51" s="154">
        <f t="shared" si="23"/>
        <v>0</v>
      </c>
      <c r="Q51"/>
    </row>
    <row r="52" spans="1:17" ht="16" customHeight="1">
      <c r="A52" s="230" t="s">
        <v>602</v>
      </c>
      <c r="B52" s="231"/>
      <c r="C52" s="88" t="s">
        <v>110</v>
      </c>
      <c r="D52" s="155"/>
      <c r="E52" s="88"/>
      <c r="F52" s="88">
        <f>ROUNDDOWN(E52*D52,0)</f>
        <v>0</v>
      </c>
      <c r="G52" s="88">
        <f>F52</f>
        <v>0</v>
      </c>
      <c r="H52" s="88">
        <f t="shared" ref="H52:M52" si="24">G52</f>
        <v>0</v>
      </c>
      <c r="I52" s="88">
        <f t="shared" si="24"/>
        <v>0</v>
      </c>
      <c r="J52" s="88">
        <f t="shared" si="24"/>
        <v>0</v>
      </c>
      <c r="K52" s="88">
        <f t="shared" si="24"/>
        <v>0</v>
      </c>
      <c r="L52" s="88">
        <f t="shared" si="24"/>
        <v>0</v>
      </c>
      <c r="M52" s="110">
        <f t="shared" si="24"/>
        <v>0</v>
      </c>
      <c r="N52" s="120">
        <f>SUM(F52:M52)</f>
        <v>0</v>
      </c>
      <c r="Q52"/>
    </row>
    <row r="53" spans="1:17" ht="16" customHeight="1">
      <c r="A53" s="230"/>
      <c r="B53" s="231"/>
      <c r="C53" s="54" t="s">
        <v>111</v>
      </c>
      <c r="D53" s="99"/>
      <c r="E53" s="54"/>
      <c r="F53" s="54">
        <f>ROUNDDOWN(E53*D53,0)</f>
        <v>0</v>
      </c>
      <c r="G53" s="54">
        <f>F53</f>
        <v>0</v>
      </c>
      <c r="H53" s="54">
        <f t="shared" ref="H53:M53" si="25">G53</f>
        <v>0</v>
      </c>
      <c r="I53" s="54">
        <f t="shared" si="25"/>
        <v>0</v>
      </c>
      <c r="J53" s="54">
        <f t="shared" si="25"/>
        <v>0</v>
      </c>
      <c r="K53" s="54">
        <f t="shared" si="25"/>
        <v>0</v>
      </c>
      <c r="L53" s="54">
        <f t="shared" si="25"/>
        <v>0</v>
      </c>
      <c r="M53" s="87">
        <f t="shared" si="25"/>
        <v>0</v>
      </c>
      <c r="N53" s="118">
        <f>SUM(F53:M53)</f>
        <v>0</v>
      </c>
      <c r="Q53"/>
    </row>
    <row r="54" spans="1:17" ht="16" customHeight="1">
      <c r="A54" s="230"/>
      <c r="B54" s="231"/>
      <c r="C54" s="82"/>
      <c r="D54" s="25"/>
      <c r="E54" s="25"/>
      <c r="F54" s="54"/>
      <c r="G54" s="54"/>
      <c r="H54" s="54"/>
      <c r="I54" s="54"/>
      <c r="J54" s="54"/>
      <c r="K54" s="54"/>
      <c r="L54" s="54"/>
      <c r="M54" s="87"/>
      <c r="N54" s="118">
        <f>SUM(F54:M54)</f>
        <v>0</v>
      </c>
      <c r="Q54"/>
    </row>
    <row r="55" spans="1:17" ht="16" customHeight="1">
      <c r="A55" s="230"/>
      <c r="B55" s="231"/>
      <c r="C55" s="25"/>
      <c r="D55" s="25"/>
      <c r="E55" s="25"/>
      <c r="F55" s="54"/>
      <c r="G55" s="54"/>
      <c r="H55" s="54"/>
      <c r="I55" s="54"/>
      <c r="J55" s="54"/>
      <c r="K55" s="54"/>
      <c r="L55" s="54"/>
      <c r="M55" s="87"/>
      <c r="N55" s="118">
        <f>SUM(F55:M55)</f>
        <v>0</v>
      </c>
      <c r="Q55"/>
    </row>
    <row r="56" spans="1:17" ht="16" customHeight="1" thickBot="1">
      <c r="A56" s="232"/>
      <c r="B56" s="233"/>
      <c r="C56" s="229" t="s">
        <v>12</v>
      </c>
      <c r="D56" s="229"/>
      <c r="E56" s="229"/>
      <c r="F56" s="152">
        <f t="shared" ref="F56:N56" si="26">SUM(F52:F55)</f>
        <v>0</v>
      </c>
      <c r="G56" s="152">
        <f t="shared" si="26"/>
        <v>0</v>
      </c>
      <c r="H56" s="152">
        <f t="shared" si="26"/>
        <v>0</v>
      </c>
      <c r="I56" s="152">
        <f t="shared" si="26"/>
        <v>0</v>
      </c>
      <c r="J56" s="152">
        <f t="shared" si="26"/>
        <v>0</v>
      </c>
      <c r="K56" s="152">
        <f t="shared" si="26"/>
        <v>0</v>
      </c>
      <c r="L56" s="152">
        <f t="shared" si="26"/>
        <v>0</v>
      </c>
      <c r="M56" s="153">
        <f t="shared" si="26"/>
        <v>0</v>
      </c>
      <c r="N56" s="154">
        <f t="shared" si="26"/>
        <v>0</v>
      </c>
    </row>
    <row r="57" spans="1:17" ht="16" customHeight="1">
      <c r="A57" s="230" t="s">
        <v>77</v>
      </c>
      <c r="B57" s="231"/>
      <c r="C57" s="88" t="s">
        <v>112</v>
      </c>
      <c r="D57" s="88"/>
      <c r="E57" s="88"/>
      <c r="F57" s="88">
        <f>D57</f>
        <v>0</v>
      </c>
      <c r="G57" s="88">
        <f>F57</f>
        <v>0</v>
      </c>
      <c r="H57" s="88">
        <f t="shared" ref="H57:M57" si="27">G57</f>
        <v>0</v>
      </c>
      <c r="I57" s="88">
        <f t="shared" si="27"/>
        <v>0</v>
      </c>
      <c r="J57" s="88">
        <f t="shared" si="27"/>
        <v>0</v>
      </c>
      <c r="K57" s="88">
        <f t="shared" si="27"/>
        <v>0</v>
      </c>
      <c r="L57" s="88">
        <f t="shared" si="27"/>
        <v>0</v>
      </c>
      <c r="M57" s="110">
        <f t="shared" si="27"/>
        <v>0</v>
      </c>
      <c r="N57" s="120">
        <f>SUM(F57:M57)</f>
        <v>0</v>
      </c>
    </row>
    <row r="58" spans="1:17" ht="16" customHeight="1">
      <c r="A58" s="230"/>
      <c r="B58" s="231"/>
      <c r="C58" s="82"/>
      <c r="D58" s="25"/>
      <c r="E58" s="25"/>
      <c r="F58" s="54"/>
      <c r="G58" s="54"/>
      <c r="H58" s="54"/>
      <c r="I58" s="54"/>
      <c r="J58" s="54"/>
      <c r="K58" s="54"/>
      <c r="L58" s="54"/>
      <c r="M58" s="87"/>
      <c r="N58" s="118">
        <f>SUM(F58:M58)</f>
        <v>0</v>
      </c>
    </row>
    <row r="59" spans="1:17" ht="16" customHeight="1">
      <c r="A59" s="230"/>
      <c r="B59" s="231"/>
      <c r="C59" s="25"/>
      <c r="D59" s="25"/>
      <c r="E59" s="25"/>
      <c r="F59" s="54"/>
      <c r="G59" s="54"/>
      <c r="H59" s="54"/>
      <c r="I59" s="54"/>
      <c r="J59" s="54"/>
      <c r="K59" s="54"/>
      <c r="L59" s="54"/>
      <c r="M59" s="87"/>
      <c r="N59" s="118">
        <f>SUM(F59:M59)</f>
        <v>0</v>
      </c>
    </row>
    <row r="60" spans="1:17" ht="16" customHeight="1" thickBot="1">
      <c r="A60" s="232"/>
      <c r="B60" s="233"/>
      <c r="C60" s="229" t="s">
        <v>12</v>
      </c>
      <c r="D60" s="229"/>
      <c r="E60" s="229"/>
      <c r="F60" s="152">
        <f t="shared" ref="F60:N60" si="28">SUM(F57:F59)</f>
        <v>0</v>
      </c>
      <c r="G60" s="152">
        <f t="shared" si="28"/>
        <v>0</v>
      </c>
      <c r="H60" s="152">
        <f t="shared" si="28"/>
        <v>0</v>
      </c>
      <c r="I60" s="152">
        <f t="shared" si="28"/>
        <v>0</v>
      </c>
      <c r="J60" s="152">
        <f t="shared" si="28"/>
        <v>0</v>
      </c>
      <c r="K60" s="152">
        <f t="shared" si="28"/>
        <v>0</v>
      </c>
      <c r="L60" s="152">
        <f t="shared" si="28"/>
        <v>0</v>
      </c>
      <c r="M60" s="153">
        <f t="shared" si="28"/>
        <v>0</v>
      </c>
      <c r="N60" s="154">
        <f t="shared" si="28"/>
        <v>0</v>
      </c>
    </row>
    <row r="61" spans="1:17" ht="22" customHeight="1">
      <c r="A61" s="230" t="s">
        <v>1</v>
      </c>
      <c r="B61" s="231"/>
      <c r="C61" s="103" t="s">
        <v>403</v>
      </c>
      <c r="D61" s="88"/>
      <c r="E61" s="88" t="s">
        <v>406</v>
      </c>
      <c r="F61" s="88">
        <f>$D$61</f>
        <v>0</v>
      </c>
      <c r="G61" s="88">
        <f t="shared" ref="G61:M61" si="29">$D$61</f>
        <v>0</v>
      </c>
      <c r="H61" s="88">
        <f t="shared" si="29"/>
        <v>0</v>
      </c>
      <c r="I61" s="88">
        <f t="shared" si="29"/>
        <v>0</v>
      </c>
      <c r="J61" s="88">
        <f t="shared" si="29"/>
        <v>0</v>
      </c>
      <c r="K61" s="88">
        <f t="shared" si="29"/>
        <v>0</v>
      </c>
      <c r="L61" s="88">
        <f t="shared" si="29"/>
        <v>0</v>
      </c>
      <c r="M61" s="110">
        <f t="shared" si="29"/>
        <v>0</v>
      </c>
      <c r="N61" s="120">
        <f>SUM(F61:M61)</f>
        <v>0</v>
      </c>
    </row>
    <row r="62" spans="1:17" ht="22" customHeight="1">
      <c r="A62" s="230"/>
      <c r="B62" s="231"/>
      <c r="C62" s="100" t="s">
        <v>411</v>
      </c>
      <c r="D62" s="54"/>
      <c r="E62" s="54" t="s">
        <v>406</v>
      </c>
      <c r="F62" s="54"/>
      <c r="G62" s="54"/>
      <c r="H62" s="54"/>
      <c r="I62" s="54"/>
      <c r="J62" s="54"/>
      <c r="K62" s="54"/>
      <c r="L62" s="54"/>
      <c r="M62" s="87">
        <f>$D$62</f>
        <v>0</v>
      </c>
      <c r="N62" s="118">
        <f t="shared" ref="N62:N64" si="30">SUM(F62:M62)</f>
        <v>0</v>
      </c>
      <c r="Q62"/>
    </row>
    <row r="63" spans="1:17" ht="22" customHeight="1">
      <c r="A63" s="230"/>
      <c r="B63" s="231"/>
      <c r="C63" s="100" t="s">
        <v>404</v>
      </c>
      <c r="D63" s="54"/>
      <c r="E63" s="54" t="s">
        <v>406</v>
      </c>
      <c r="F63" s="54">
        <f t="shared" ref="F63:L63" si="31">$D$63</f>
        <v>0</v>
      </c>
      <c r="G63" s="54">
        <f t="shared" si="31"/>
        <v>0</v>
      </c>
      <c r="H63" s="54">
        <f t="shared" si="31"/>
        <v>0</v>
      </c>
      <c r="I63" s="54">
        <f t="shared" si="31"/>
        <v>0</v>
      </c>
      <c r="J63" s="54">
        <f t="shared" si="31"/>
        <v>0</v>
      </c>
      <c r="K63" s="54">
        <f t="shared" si="31"/>
        <v>0</v>
      </c>
      <c r="L63" s="54">
        <f t="shared" si="31"/>
        <v>0</v>
      </c>
      <c r="M63" s="87">
        <f>$D$63</f>
        <v>0</v>
      </c>
      <c r="N63" s="118">
        <f t="shared" si="30"/>
        <v>0</v>
      </c>
      <c r="Q63"/>
    </row>
    <row r="64" spans="1:17" ht="22" customHeight="1">
      <c r="A64" s="230"/>
      <c r="B64" s="231"/>
      <c r="C64" s="100" t="s">
        <v>405</v>
      </c>
      <c r="D64" s="54"/>
      <c r="E64" s="54" t="s">
        <v>406</v>
      </c>
      <c r="F64" s="54">
        <f>$D$64</f>
        <v>0</v>
      </c>
      <c r="G64" s="54"/>
      <c r="H64" s="54"/>
      <c r="I64" s="54"/>
      <c r="J64" s="54"/>
      <c r="K64" s="54"/>
      <c r="L64" s="54"/>
      <c r="M64" s="87"/>
      <c r="N64" s="118">
        <f t="shared" si="30"/>
        <v>0</v>
      </c>
      <c r="Q64"/>
    </row>
    <row r="65" spans="1:17" ht="22" customHeight="1">
      <c r="A65" s="230"/>
      <c r="B65" s="231"/>
      <c r="C65" s="100" t="s">
        <v>413</v>
      </c>
      <c r="D65" s="54"/>
      <c r="E65" s="54" t="s">
        <v>406</v>
      </c>
      <c r="F65" s="54">
        <f>$D$65</f>
        <v>0</v>
      </c>
      <c r="G65" s="54">
        <f t="shared" ref="G65:L65" si="32">$D$65</f>
        <v>0</v>
      </c>
      <c r="H65" s="54">
        <f t="shared" si="32"/>
        <v>0</v>
      </c>
      <c r="I65" s="54">
        <f t="shared" si="32"/>
        <v>0</v>
      </c>
      <c r="J65" s="54">
        <f t="shared" si="32"/>
        <v>0</v>
      </c>
      <c r="K65" s="54">
        <f t="shared" si="32"/>
        <v>0</v>
      </c>
      <c r="L65" s="54">
        <f t="shared" si="32"/>
        <v>0</v>
      </c>
      <c r="M65" s="87">
        <f>$D$65</f>
        <v>0</v>
      </c>
      <c r="N65" s="118">
        <f>SUM(F65:M65)</f>
        <v>0</v>
      </c>
      <c r="Q65"/>
    </row>
    <row r="66" spans="1:17" ht="22" customHeight="1">
      <c r="A66" s="230"/>
      <c r="B66" s="231"/>
      <c r="C66" s="100" t="s">
        <v>412</v>
      </c>
      <c r="D66" s="54"/>
      <c r="E66" s="54" t="s">
        <v>406</v>
      </c>
      <c r="F66" s="54">
        <f>$D$66</f>
        <v>0</v>
      </c>
      <c r="G66" s="54">
        <f t="shared" ref="G66:M66" si="33">$D$66</f>
        <v>0</v>
      </c>
      <c r="H66" s="54">
        <f t="shared" si="33"/>
        <v>0</v>
      </c>
      <c r="I66" s="54">
        <f t="shared" si="33"/>
        <v>0</v>
      </c>
      <c r="J66" s="54">
        <f t="shared" si="33"/>
        <v>0</v>
      </c>
      <c r="K66" s="54">
        <f t="shared" si="33"/>
        <v>0</v>
      </c>
      <c r="L66" s="54">
        <f t="shared" si="33"/>
        <v>0</v>
      </c>
      <c r="M66" s="87">
        <f t="shared" si="33"/>
        <v>0</v>
      </c>
      <c r="N66" s="118">
        <f>SUM(F66:M66)</f>
        <v>0</v>
      </c>
      <c r="Q66"/>
    </row>
    <row r="67" spans="1:17" ht="22" customHeight="1">
      <c r="A67" s="230"/>
      <c r="B67" s="231"/>
      <c r="C67" s="100" t="s">
        <v>414</v>
      </c>
      <c r="D67" s="54"/>
      <c r="E67" s="54" t="s">
        <v>406</v>
      </c>
      <c r="F67" s="54"/>
      <c r="G67" s="54"/>
      <c r="H67" s="54"/>
      <c r="I67" s="54"/>
      <c r="J67" s="54"/>
      <c r="K67" s="54"/>
      <c r="L67" s="54"/>
      <c r="M67" s="87"/>
      <c r="N67" s="118">
        <f>SUM(F67:M67)</f>
        <v>0</v>
      </c>
      <c r="Q67"/>
    </row>
    <row r="68" spans="1:17" ht="16" customHeight="1" thickBot="1">
      <c r="A68" s="244"/>
      <c r="B68" s="245"/>
      <c r="C68" s="246" t="s">
        <v>12</v>
      </c>
      <c r="D68" s="246"/>
      <c r="E68" s="246"/>
      <c r="F68" s="148">
        <f t="shared" ref="F68:N68" si="34">SUM(F61:F67)</f>
        <v>0</v>
      </c>
      <c r="G68" s="148">
        <f t="shared" si="34"/>
        <v>0</v>
      </c>
      <c r="H68" s="148">
        <f t="shared" si="34"/>
        <v>0</v>
      </c>
      <c r="I68" s="148">
        <f t="shared" si="34"/>
        <v>0</v>
      </c>
      <c r="J68" s="148">
        <f t="shared" si="34"/>
        <v>0</v>
      </c>
      <c r="K68" s="148">
        <f t="shared" si="34"/>
        <v>0</v>
      </c>
      <c r="L68" s="148">
        <f t="shared" si="34"/>
        <v>0</v>
      </c>
      <c r="M68" s="149">
        <f t="shared" si="34"/>
        <v>0</v>
      </c>
      <c r="N68" s="150">
        <f t="shared" si="34"/>
        <v>0</v>
      </c>
      <c r="Q68"/>
    </row>
    <row r="69" spans="1:17" ht="16" customHeight="1" thickTop="1" thickBot="1">
      <c r="A69" s="247" t="s">
        <v>78</v>
      </c>
      <c r="B69" s="247"/>
      <c r="C69" s="247"/>
      <c r="D69" s="247"/>
      <c r="E69" s="247"/>
      <c r="F69" s="165">
        <f t="shared" ref="F69:N69" si="35">SUM(F41,F68,F60,F56,F51,F46)</f>
        <v>0</v>
      </c>
      <c r="G69" s="165">
        <f t="shared" si="35"/>
        <v>0</v>
      </c>
      <c r="H69" s="165">
        <f t="shared" si="35"/>
        <v>0</v>
      </c>
      <c r="I69" s="165">
        <f t="shared" si="35"/>
        <v>0</v>
      </c>
      <c r="J69" s="165">
        <f t="shared" si="35"/>
        <v>0</v>
      </c>
      <c r="K69" s="165">
        <f t="shared" si="35"/>
        <v>0</v>
      </c>
      <c r="L69" s="165">
        <f t="shared" si="35"/>
        <v>0</v>
      </c>
      <c r="M69" s="166">
        <f t="shared" si="35"/>
        <v>0</v>
      </c>
      <c r="N69" s="146">
        <f t="shared" si="35"/>
        <v>0</v>
      </c>
      <c r="P69" s="30">
        <f>SUM(F69:M69)</f>
        <v>0</v>
      </c>
      <c r="Q69" t="b">
        <f>N69=P69</f>
        <v>1</v>
      </c>
    </row>
    <row r="70" spans="1:17" customFormat="1" ht="12" customHeight="1"/>
    <row r="71" spans="1:17" ht="18" customHeight="1">
      <c r="A71" s="241" t="s">
        <v>37</v>
      </c>
      <c r="B71" s="241"/>
      <c r="C71" s="241"/>
      <c r="D71" s="241"/>
      <c r="E71" s="241"/>
      <c r="F71" s="241"/>
      <c r="G71" s="241"/>
      <c r="H71" s="241"/>
      <c r="I71" s="241"/>
      <c r="J71" s="241"/>
      <c r="K71" s="241"/>
      <c r="L71" s="241"/>
      <c r="M71" s="241"/>
      <c r="N71" s="241"/>
    </row>
    <row r="72" spans="1:17" ht="18" customHeight="1">
      <c r="A72" s="218" t="s">
        <v>58</v>
      </c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</row>
    <row r="73" spans="1:17" ht="8.25" customHeight="1"/>
    <row r="74" spans="1:17" ht="18" customHeight="1">
      <c r="B74" s="24"/>
      <c r="C74" s="35" t="s">
        <v>9</v>
      </c>
    </row>
  </sheetData>
  <mergeCells count="46">
    <mergeCell ref="F36:N36"/>
    <mergeCell ref="C34:N34"/>
    <mergeCell ref="A24:B26"/>
    <mergeCell ref="C26:E26"/>
    <mergeCell ref="A29:E29"/>
    <mergeCell ref="A22:C23"/>
    <mergeCell ref="A19:E19"/>
    <mergeCell ref="A20:E20"/>
    <mergeCell ref="A33:B33"/>
    <mergeCell ref="A34:B34"/>
    <mergeCell ref="C33:N33"/>
    <mergeCell ref="F22:N22"/>
    <mergeCell ref="A28:E28"/>
    <mergeCell ref="A32:N32"/>
    <mergeCell ref="C68:E68"/>
    <mergeCell ref="A69:E69"/>
    <mergeCell ref="A57:B60"/>
    <mergeCell ref="D36:D37"/>
    <mergeCell ref="E36:E37"/>
    <mergeCell ref="C60:E60"/>
    <mergeCell ref="C41:E41"/>
    <mergeCell ref="A38:B41"/>
    <mergeCell ref="A72:N72"/>
    <mergeCell ref="A2:N2"/>
    <mergeCell ref="D22:D23"/>
    <mergeCell ref="E22:E23"/>
    <mergeCell ref="A8:B18"/>
    <mergeCell ref="C18:E18"/>
    <mergeCell ref="C51:E51"/>
    <mergeCell ref="A42:B46"/>
    <mergeCell ref="C46:E46"/>
    <mergeCell ref="A6:B7"/>
    <mergeCell ref="A71:N71"/>
    <mergeCell ref="A47:B51"/>
    <mergeCell ref="A36:C37"/>
    <mergeCell ref="A52:B56"/>
    <mergeCell ref="C56:E56"/>
    <mergeCell ref="A61:B68"/>
    <mergeCell ref="C6:C7"/>
    <mergeCell ref="D6:D7"/>
    <mergeCell ref="E6:E7"/>
    <mergeCell ref="F6:N6"/>
    <mergeCell ref="A3:B3"/>
    <mergeCell ref="C3:N3"/>
    <mergeCell ref="A4:B4"/>
    <mergeCell ref="C4:N4"/>
  </mergeCells>
  <phoneticPr fontId="2"/>
  <printOptions horizontalCentered="1"/>
  <pageMargins left="0.47244094488188981" right="0.55118110236220474" top="0.70866141732283472" bottom="0.23622047244094491" header="0.51181102362204722" footer="0.39370078740157483"/>
  <pageSetup paperSize="9" scale="68" fitToHeight="2" orientation="portrait" r:id="rId1"/>
  <headerFooter alignWithMargins="0"/>
  <ignoredErrors>
    <ignoredError sqref="N8:N11" formulaRange="1"/>
    <ignoredError sqref="G18:N18 N41 N5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90FB5-DA72-4ACA-8875-BE0C19DD8660}">
  <sheetPr>
    <tabColor rgb="FFFFFF00"/>
    <pageSetUpPr fitToPage="1"/>
  </sheetPr>
  <dimension ref="A1:N32"/>
  <sheetViews>
    <sheetView view="pageBreakPreview" zoomScaleNormal="100" zoomScaleSheetLayoutView="100" workbookViewId="0">
      <selection sqref="A1:N1"/>
    </sheetView>
  </sheetViews>
  <sheetFormatPr defaultColWidth="9" defaultRowHeight="12"/>
  <cols>
    <col min="1" max="1" width="4.6328125" style="26" customWidth="1"/>
    <col min="2" max="2" width="10.6328125" style="26" customWidth="1"/>
    <col min="3" max="3" width="22.6328125" style="34" customWidth="1"/>
    <col min="4" max="4" width="10.6328125" style="34" customWidth="1"/>
    <col min="5" max="5" width="7.6328125" style="26" customWidth="1"/>
    <col min="6" max="13" width="10.6328125" style="26" customWidth="1"/>
    <col min="14" max="14" width="12.6328125" style="26" customWidth="1"/>
    <col min="15" max="238" width="9" style="26"/>
    <col min="239" max="239" width="4.08984375" style="26" customWidth="1"/>
    <col min="240" max="240" width="8.26953125" style="26" customWidth="1"/>
    <col min="241" max="241" width="15.08984375" style="26" customWidth="1"/>
    <col min="242" max="242" width="10.08984375" style="26" customWidth="1"/>
    <col min="243" max="243" width="9.6328125" style="26" customWidth="1"/>
    <col min="244" max="251" width="9.26953125" style="26" customWidth="1"/>
    <col min="252" max="252" width="10.36328125" style="26" customWidth="1"/>
    <col min="253" max="256" width="7.7265625" style="26" customWidth="1"/>
    <col min="257" max="494" width="9" style="26"/>
    <col min="495" max="495" width="4.08984375" style="26" customWidth="1"/>
    <col min="496" max="496" width="8.26953125" style="26" customWidth="1"/>
    <col min="497" max="497" width="15.08984375" style="26" customWidth="1"/>
    <col min="498" max="498" width="10.08984375" style="26" customWidth="1"/>
    <col min="499" max="499" width="9.6328125" style="26" customWidth="1"/>
    <col min="500" max="507" width="9.26953125" style="26" customWidth="1"/>
    <col min="508" max="508" width="10.36328125" style="26" customWidth="1"/>
    <col min="509" max="512" width="7.7265625" style="26" customWidth="1"/>
    <col min="513" max="750" width="9" style="26"/>
    <col min="751" max="751" width="4.08984375" style="26" customWidth="1"/>
    <col min="752" max="752" width="8.26953125" style="26" customWidth="1"/>
    <col min="753" max="753" width="15.08984375" style="26" customWidth="1"/>
    <col min="754" max="754" width="10.08984375" style="26" customWidth="1"/>
    <col min="755" max="755" width="9.6328125" style="26" customWidth="1"/>
    <col min="756" max="763" width="9.26953125" style="26" customWidth="1"/>
    <col min="764" max="764" width="10.36328125" style="26" customWidth="1"/>
    <col min="765" max="768" width="7.7265625" style="26" customWidth="1"/>
    <col min="769" max="1006" width="9" style="26"/>
    <col min="1007" max="1007" width="4.08984375" style="26" customWidth="1"/>
    <col min="1008" max="1008" width="8.26953125" style="26" customWidth="1"/>
    <col min="1009" max="1009" width="15.08984375" style="26" customWidth="1"/>
    <col min="1010" max="1010" width="10.08984375" style="26" customWidth="1"/>
    <col min="1011" max="1011" width="9.6328125" style="26" customWidth="1"/>
    <col min="1012" max="1019" width="9.26953125" style="26" customWidth="1"/>
    <col min="1020" max="1020" width="10.36328125" style="26" customWidth="1"/>
    <col min="1021" max="1024" width="7.7265625" style="26" customWidth="1"/>
    <col min="1025" max="1262" width="9" style="26"/>
    <col min="1263" max="1263" width="4.08984375" style="26" customWidth="1"/>
    <col min="1264" max="1264" width="8.26953125" style="26" customWidth="1"/>
    <col min="1265" max="1265" width="15.08984375" style="26" customWidth="1"/>
    <col min="1266" max="1266" width="10.08984375" style="26" customWidth="1"/>
    <col min="1267" max="1267" width="9.6328125" style="26" customWidth="1"/>
    <col min="1268" max="1275" width="9.26953125" style="26" customWidth="1"/>
    <col min="1276" max="1276" width="10.36328125" style="26" customWidth="1"/>
    <col min="1277" max="1280" width="7.7265625" style="26" customWidth="1"/>
    <col min="1281" max="1518" width="9" style="26"/>
    <col min="1519" max="1519" width="4.08984375" style="26" customWidth="1"/>
    <col min="1520" max="1520" width="8.26953125" style="26" customWidth="1"/>
    <col min="1521" max="1521" width="15.08984375" style="26" customWidth="1"/>
    <col min="1522" max="1522" width="10.08984375" style="26" customWidth="1"/>
    <col min="1523" max="1523" width="9.6328125" style="26" customWidth="1"/>
    <col min="1524" max="1531" width="9.26953125" style="26" customWidth="1"/>
    <col min="1532" max="1532" width="10.36328125" style="26" customWidth="1"/>
    <col min="1533" max="1536" width="7.7265625" style="26" customWidth="1"/>
    <col min="1537" max="1774" width="9" style="26"/>
    <col min="1775" max="1775" width="4.08984375" style="26" customWidth="1"/>
    <col min="1776" max="1776" width="8.26953125" style="26" customWidth="1"/>
    <col min="1777" max="1777" width="15.08984375" style="26" customWidth="1"/>
    <col min="1778" max="1778" width="10.08984375" style="26" customWidth="1"/>
    <col min="1779" max="1779" width="9.6328125" style="26" customWidth="1"/>
    <col min="1780" max="1787" width="9.26953125" style="26" customWidth="1"/>
    <col min="1788" max="1788" width="10.36328125" style="26" customWidth="1"/>
    <col min="1789" max="1792" width="7.7265625" style="26" customWidth="1"/>
    <col min="1793" max="2030" width="9" style="26"/>
    <col min="2031" max="2031" width="4.08984375" style="26" customWidth="1"/>
    <col min="2032" max="2032" width="8.26953125" style="26" customWidth="1"/>
    <col min="2033" max="2033" width="15.08984375" style="26" customWidth="1"/>
    <col min="2034" max="2034" width="10.08984375" style="26" customWidth="1"/>
    <col min="2035" max="2035" width="9.6328125" style="26" customWidth="1"/>
    <col min="2036" max="2043" width="9.26953125" style="26" customWidth="1"/>
    <col min="2044" max="2044" width="10.36328125" style="26" customWidth="1"/>
    <col min="2045" max="2048" width="7.7265625" style="26" customWidth="1"/>
    <col min="2049" max="2286" width="9" style="26"/>
    <col min="2287" max="2287" width="4.08984375" style="26" customWidth="1"/>
    <col min="2288" max="2288" width="8.26953125" style="26" customWidth="1"/>
    <col min="2289" max="2289" width="15.08984375" style="26" customWidth="1"/>
    <col min="2290" max="2290" width="10.08984375" style="26" customWidth="1"/>
    <col min="2291" max="2291" width="9.6328125" style="26" customWidth="1"/>
    <col min="2292" max="2299" width="9.26953125" style="26" customWidth="1"/>
    <col min="2300" max="2300" width="10.36328125" style="26" customWidth="1"/>
    <col min="2301" max="2304" width="7.7265625" style="26" customWidth="1"/>
    <col min="2305" max="2542" width="9" style="26"/>
    <col min="2543" max="2543" width="4.08984375" style="26" customWidth="1"/>
    <col min="2544" max="2544" width="8.26953125" style="26" customWidth="1"/>
    <col min="2545" max="2545" width="15.08984375" style="26" customWidth="1"/>
    <col min="2546" max="2546" width="10.08984375" style="26" customWidth="1"/>
    <col min="2547" max="2547" width="9.6328125" style="26" customWidth="1"/>
    <col min="2548" max="2555" width="9.26953125" style="26" customWidth="1"/>
    <col min="2556" max="2556" width="10.36328125" style="26" customWidth="1"/>
    <col min="2557" max="2560" width="7.7265625" style="26" customWidth="1"/>
    <col min="2561" max="2798" width="9" style="26"/>
    <col min="2799" max="2799" width="4.08984375" style="26" customWidth="1"/>
    <col min="2800" max="2800" width="8.26953125" style="26" customWidth="1"/>
    <col min="2801" max="2801" width="15.08984375" style="26" customWidth="1"/>
    <col min="2802" max="2802" width="10.08984375" style="26" customWidth="1"/>
    <col min="2803" max="2803" width="9.6328125" style="26" customWidth="1"/>
    <col min="2804" max="2811" width="9.26953125" style="26" customWidth="1"/>
    <col min="2812" max="2812" width="10.36328125" style="26" customWidth="1"/>
    <col min="2813" max="2816" width="7.7265625" style="26" customWidth="1"/>
    <col min="2817" max="3054" width="9" style="26"/>
    <col min="3055" max="3055" width="4.08984375" style="26" customWidth="1"/>
    <col min="3056" max="3056" width="8.26953125" style="26" customWidth="1"/>
    <col min="3057" max="3057" width="15.08984375" style="26" customWidth="1"/>
    <col min="3058" max="3058" width="10.08984375" style="26" customWidth="1"/>
    <col min="3059" max="3059" width="9.6328125" style="26" customWidth="1"/>
    <col min="3060" max="3067" width="9.26953125" style="26" customWidth="1"/>
    <col min="3068" max="3068" width="10.36328125" style="26" customWidth="1"/>
    <col min="3069" max="3072" width="7.7265625" style="26" customWidth="1"/>
    <col min="3073" max="3310" width="9" style="26"/>
    <col min="3311" max="3311" width="4.08984375" style="26" customWidth="1"/>
    <col min="3312" max="3312" width="8.26953125" style="26" customWidth="1"/>
    <col min="3313" max="3313" width="15.08984375" style="26" customWidth="1"/>
    <col min="3314" max="3314" width="10.08984375" style="26" customWidth="1"/>
    <col min="3315" max="3315" width="9.6328125" style="26" customWidth="1"/>
    <col min="3316" max="3323" width="9.26953125" style="26" customWidth="1"/>
    <col min="3324" max="3324" width="10.36328125" style="26" customWidth="1"/>
    <col min="3325" max="3328" width="7.7265625" style="26" customWidth="1"/>
    <col min="3329" max="3566" width="9" style="26"/>
    <col min="3567" max="3567" width="4.08984375" style="26" customWidth="1"/>
    <col min="3568" max="3568" width="8.26953125" style="26" customWidth="1"/>
    <col min="3569" max="3569" width="15.08984375" style="26" customWidth="1"/>
    <col min="3570" max="3570" width="10.08984375" style="26" customWidth="1"/>
    <col min="3571" max="3571" width="9.6328125" style="26" customWidth="1"/>
    <col min="3572" max="3579" width="9.26953125" style="26" customWidth="1"/>
    <col min="3580" max="3580" width="10.36328125" style="26" customWidth="1"/>
    <col min="3581" max="3584" width="7.7265625" style="26" customWidth="1"/>
    <col min="3585" max="3822" width="9" style="26"/>
    <col min="3823" max="3823" width="4.08984375" style="26" customWidth="1"/>
    <col min="3824" max="3824" width="8.26953125" style="26" customWidth="1"/>
    <col min="3825" max="3825" width="15.08984375" style="26" customWidth="1"/>
    <col min="3826" max="3826" width="10.08984375" style="26" customWidth="1"/>
    <col min="3827" max="3827" width="9.6328125" style="26" customWidth="1"/>
    <col min="3828" max="3835" width="9.26953125" style="26" customWidth="1"/>
    <col min="3836" max="3836" width="10.36328125" style="26" customWidth="1"/>
    <col min="3837" max="3840" width="7.7265625" style="26" customWidth="1"/>
    <col min="3841" max="4078" width="9" style="26"/>
    <col min="4079" max="4079" width="4.08984375" style="26" customWidth="1"/>
    <col min="4080" max="4080" width="8.26953125" style="26" customWidth="1"/>
    <col min="4081" max="4081" width="15.08984375" style="26" customWidth="1"/>
    <col min="4082" max="4082" width="10.08984375" style="26" customWidth="1"/>
    <col min="4083" max="4083" width="9.6328125" style="26" customWidth="1"/>
    <col min="4084" max="4091" width="9.26953125" style="26" customWidth="1"/>
    <col min="4092" max="4092" width="10.36328125" style="26" customWidth="1"/>
    <col min="4093" max="4096" width="7.7265625" style="26" customWidth="1"/>
    <col min="4097" max="4334" width="9" style="26"/>
    <col min="4335" max="4335" width="4.08984375" style="26" customWidth="1"/>
    <col min="4336" max="4336" width="8.26953125" style="26" customWidth="1"/>
    <col min="4337" max="4337" width="15.08984375" style="26" customWidth="1"/>
    <col min="4338" max="4338" width="10.08984375" style="26" customWidth="1"/>
    <col min="4339" max="4339" width="9.6328125" style="26" customWidth="1"/>
    <col min="4340" max="4347" width="9.26953125" style="26" customWidth="1"/>
    <col min="4348" max="4348" width="10.36328125" style="26" customWidth="1"/>
    <col min="4349" max="4352" width="7.7265625" style="26" customWidth="1"/>
    <col min="4353" max="4590" width="9" style="26"/>
    <col min="4591" max="4591" width="4.08984375" style="26" customWidth="1"/>
    <col min="4592" max="4592" width="8.26953125" style="26" customWidth="1"/>
    <col min="4593" max="4593" width="15.08984375" style="26" customWidth="1"/>
    <col min="4594" max="4594" width="10.08984375" style="26" customWidth="1"/>
    <col min="4595" max="4595" width="9.6328125" style="26" customWidth="1"/>
    <col min="4596" max="4603" width="9.26953125" style="26" customWidth="1"/>
    <col min="4604" max="4604" width="10.36328125" style="26" customWidth="1"/>
    <col min="4605" max="4608" width="7.7265625" style="26" customWidth="1"/>
    <col min="4609" max="4846" width="9" style="26"/>
    <col min="4847" max="4847" width="4.08984375" style="26" customWidth="1"/>
    <col min="4848" max="4848" width="8.26953125" style="26" customWidth="1"/>
    <col min="4849" max="4849" width="15.08984375" style="26" customWidth="1"/>
    <col min="4850" max="4850" width="10.08984375" style="26" customWidth="1"/>
    <col min="4851" max="4851" width="9.6328125" style="26" customWidth="1"/>
    <col min="4852" max="4859" width="9.26953125" style="26" customWidth="1"/>
    <col min="4860" max="4860" width="10.36328125" style="26" customWidth="1"/>
    <col min="4861" max="4864" width="7.7265625" style="26" customWidth="1"/>
    <col min="4865" max="5102" width="9" style="26"/>
    <col min="5103" max="5103" width="4.08984375" style="26" customWidth="1"/>
    <col min="5104" max="5104" width="8.26953125" style="26" customWidth="1"/>
    <col min="5105" max="5105" width="15.08984375" style="26" customWidth="1"/>
    <col min="5106" max="5106" width="10.08984375" style="26" customWidth="1"/>
    <col min="5107" max="5107" width="9.6328125" style="26" customWidth="1"/>
    <col min="5108" max="5115" width="9.26953125" style="26" customWidth="1"/>
    <col min="5116" max="5116" width="10.36328125" style="26" customWidth="1"/>
    <col min="5117" max="5120" width="7.7265625" style="26" customWidth="1"/>
    <col min="5121" max="5358" width="9" style="26"/>
    <col min="5359" max="5359" width="4.08984375" style="26" customWidth="1"/>
    <col min="5360" max="5360" width="8.26953125" style="26" customWidth="1"/>
    <col min="5361" max="5361" width="15.08984375" style="26" customWidth="1"/>
    <col min="5362" max="5362" width="10.08984375" style="26" customWidth="1"/>
    <col min="5363" max="5363" width="9.6328125" style="26" customWidth="1"/>
    <col min="5364" max="5371" width="9.26953125" style="26" customWidth="1"/>
    <col min="5372" max="5372" width="10.36328125" style="26" customWidth="1"/>
    <col min="5373" max="5376" width="7.7265625" style="26" customWidth="1"/>
    <col min="5377" max="5614" width="9" style="26"/>
    <col min="5615" max="5615" width="4.08984375" style="26" customWidth="1"/>
    <col min="5616" max="5616" width="8.26953125" style="26" customWidth="1"/>
    <col min="5617" max="5617" width="15.08984375" style="26" customWidth="1"/>
    <col min="5618" max="5618" width="10.08984375" style="26" customWidth="1"/>
    <col min="5619" max="5619" width="9.6328125" style="26" customWidth="1"/>
    <col min="5620" max="5627" width="9.26953125" style="26" customWidth="1"/>
    <col min="5628" max="5628" width="10.36328125" style="26" customWidth="1"/>
    <col min="5629" max="5632" width="7.7265625" style="26" customWidth="1"/>
    <col min="5633" max="5870" width="9" style="26"/>
    <col min="5871" max="5871" width="4.08984375" style="26" customWidth="1"/>
    <col min="5872" max="5872" width="8.26953125" style="26" customWidth="1"/>
    <col min="5873" max="5873" width="15.08984375" style="26" customWidth="1"/>
    <col min="5874" max="5874" width="10.08984375" style="26" customWidth="1"/>
    <col min="5875" max="5875" width="9.6328125" style="26" customWidth="1"/>
    <col min="5876" max="5883" width="9.26953125" style="26" customWidth="1"/>
    <col min="5884" max="5884" width="10.36328125" style="26" customWidth="1"/>
    <col min="5885" max="5888" width="7.7265625" style="26" customWidth="1"/>
    <col min="5889" max="6126" width="9" style="26"/>
    <col min="6127" max="6127" width="4.08984375" style="26" customWidth="1"/>
    <col min="6128" max="6128" width="8.26953125" style="26" customWidth="1"/>
    <col min="6129" max="6129" width="15.08984375" style="26" customWidth="1"/>
    <col min="6130" max="6130" width="10.08984375" style="26" customWidth="1"/>
    <col min="6131" max="6131" width="9.6328125" style="26" customWidth="1"/>
    <col min="6132" max="6139" width="9.26953125" style="26" customWidth="1"/>
    <col min="6140" max="6140" width="10.36328125" style="26" customWidth="1"/>
    <col min="6141" max="6144" width="7.7265625" style="26" customWidth="1"/>
    <col min="6145" max="6382" width="9" style="26"/>
    <col min="6383" max="6383" width="4.08984375" style="26" customWidth="1"/>
    <col min="6384" max="6384" width="8.26953125" style="26" customWidth="1"/>
    <col min="6385" max="6385" width="15.08984375" style="26" customWidth="1"/>
    <col min="6386" max="6386" width="10.08984375" style="26" customWidth="1"/>
    <col min="6387" max="6387" width="9.6328125" style="26" customWidth="1"/>
    <col min="6388" max="6395" width="9.26953125" style="26" customWidth="1"/>
    <col min="6396" max="6396" width="10.36328125" style="26" customWidth="1"/>
    <col min="6397" max="6400" width="7.7265625" style="26" customWidth="1"/>
    <col min="6401" max="6638" width="9" style="26"/>
    <col min="6639" max="6639" width="4.08984375" style="26" customWidth="1"/>
    <col min="6640" max="6640" width="8.26953125" style="26" customWidth="1"/>
    <col min="6641" max="6641" width="15.08984375" style="26" customWidth="1"/>
    <col min="6642" max="6642" width="10.08984375" style="26" customWidth="1"/>
    <col min="6643" max="6643" width="9.6328125" style="26" customWidth="1"/>
    <col min="6644" max="6651" width="9.26953125" style="26" customWidth="1"/>
    <col min="6652" max="6652" width="10.36328125" style="26" customWidth="1"/>
    <col min="6653" max="6656" width="7.7265625" style="26" customWidth="1"/>
    <col min="6657" max="6894" width="9" style="26"/>
    <col min="6895" max="6895" width="4.08984375" style="26" customWidth="1"/>
    <col min="6896" max="6896" width="8.26953125" style="26" customWidth="1"/>
    <col min="6897" max="6897" width="15.08984375" style="26" customWidth="1"/>
    <col min="6898" max="6898" width="10.08984375" style="26" customWidth="1"/>
    <col min="6899" max="6899" width="9.6328125" style="26" customWidth="1"/>
    <col min="6900" max="6907" width="9.26953125" style="26" customWidth="1"/>
    <col min="6908" max="6908" width="10.36328125" style="26" customWidth="1"/>
    <col min="6909" max="6912" width="7.7265625" style="26" customWidth="1"/>
    <col min="6913" max="7150" width="9" style="26"/>
    <col min="7151" max="7151" width="4.08984375" style="26" customWidth="1"/>
    <col min="7152" max="7152" width="8.26953125" style="26" customWidth="1"/>
    <col min="7153" max="7153" width="15.08984375" style="26" customWidth="1"/>
    <col min="7154" max="7154" width="10.08984375" style="26" customWidth="1"/>
    <col min="7155" max="7155" width="9.6328125" style="26" customWidth="1"/>
    <col min="7156" max="7163" width="9.26953125" style="26" customWidth="1"/>
    <col min="7164" max="7164" width="10.36328125" style="26" customWidth="1"/>
    <col min="7165" max="7168" width="7.7265625" style="26" customWidth="1"/>
    <col min="7169" max="7406" width="9" style="26"/>
    <col min="7407" max="7407" width="4.08984375" style="26" customWidth="1"/>
    <col min="7408" max="7408" width="8.26953125" style="26" customWidth="1"/>
    <col min="7409" max="7409" width="15.08984375" style="26" customWidth="1"/>
    <col min="7410" max="7410" width="10.08984375" style="26" customWidth="1"/>
    <col min="7411" max="7411" width="9.6328125" style="26" customWidth="1"/>
    <col min="7412" max="7419" width="9.26953125" style="26" customWidth="1"/>
    <col min="7420" max="7420" width="10.36328125" style="26" customWidth="1"/>
    <col min="7421" max="7424" width="7.7265625" style="26" customWidth="1"/>
    <col min="7425" max="7662" width="9" style="26"/>
    <col min="7663" max="7663" width="4.08984375" style="26" customWidth="1"/>
    <col min="7664" max="7664" width="8.26953125" style="26" customWidth="1"/>
    <col min="7665" max="7665" width="15.08984375" style="26" customWidth="1"/>
    <col min="7666" max="7666" width="10.08984375" style="26" customWidth="1"/>
    <col min="7667" max="7667" width="9.6328125" style="26" customWidth="1"/>
    <col min="7668" max="7675" width="9.26953125" style="26" customWidth="1"/>
    <col min="7676" max="7676" width="10.36328125" style="26" customWidth="1"/>
    <col min="7677" max="7680" width="7.7265625" style="26" customWidth="1"/>
    <col min="7681" max="7918" width="9" style="26"/>
    <col min="7919" max="7919" width="4.08984375" style="26" customWidth="1"/>
    <col min="7920" max="7920" width="8.26953125" style="26" customWidth="1"/>
    <col min="7921" max="7921" width="15.08984375" style="26" customWidth="1"/>
    <col min="7922" max="7922" width="10.08984375" style="26" customWidth="1"/>
    <col min="7923" max="7923" width="9.6328125" style="26" customWidth="1"/>
    <col min="7924" max="7931" width="9.26953125" style="26" customWidth="1"/>
    <col min="7932" max="7932" width="10.36328125" style="26" customWidth="1"/>
    <col min="7933" max="7936" width="7.7265625" style="26" customWidth="1"/>
    <col min="7937" max="8174" width="9" style="26"/>
    <col min="8175" max="8175" width="4.08984375" style="26" customWidth="1"/>
    <col min="8176" max="8176" width="8.26953125" style="26" customWidth="1"/>
    <col min="8177" max="8177" width="15.08984375" style="26" customWidth="1"/>
    <col min="8178" max="8178" width="10.08984375" style="26" customWidth="1"/>
    <col min="8179" max="8179" width="9.6328125" style="26" customWidth="1"/>
    <col min="8180" max="8187" width="9.26953125" style="26" customWidth="1"/>
    <col min="8188" max="8188" width="10.36328125" style="26" customWidth="1"/>
    <col min="8189" max="8192" width="7.7265625" style="26" customWidth="1"/>
    <col min="8193" max="8430" width="9" style="26"/>
    <col min="8431" max="8431" width="4.08984375" style="26" customWidth="1"/>
    <col min="8432" max="8432" width="8.26953125" style="26" customWidth="1"/>
    <col min="8433" max="8433" width="15.08984375" style="26" customWidth="1"/>
    <col min="8434" max="8434" width="10.08984375" style="26" customWidth="1"/>
    <col min="8435" max="8435" width="9.6328125" style="26" customWidth="1"/>
    <col min="8436" max="8443" width="9.26953125" style="26" customWidth="1"/>
    <col min="8444" max="8444" width="10.36328125" style="26" customWidth="1"/>
    <col min="8445" max="8448" width="7.7265625" style="26" customWidth="1"/>
    <col min="8449" max="8686" width="9" style="26"/>
    <col min="8687" max="8687" width="4.08984375" style="26" customWidth="1"/>
    <col min="8688" max="8688" width="8.26953125" style="26" customWidth="1"/>
    <col min="8689" max="8689" width="15.08984375" style="26" customWidth="1"/>
    <col min="8690" max="8690" width="10.08984375" style="26" customWidth="1"/>
    <col min="8691" max="8691" width="9.6328125" style="26" customWidth="1"/>
    <col min="8692" max="8699" width="9.26953125" style="26" customWidth="1"/>
    <col min="8700" max="8700" width="10.36328125" style="26" customWidth="1"/>
    <col min="8701" max="8704" width="7.7265625" style="26" customWidth="1"/>
    <col min="8705" max="8942" width="9" style="26"/>
    <col min="8943" max="8943" width="4.08984375" style="26" customWidth="1"/>
    <col min="8944" max="8944" width="8.26953125" style="26" customWidth="1"/>
    <col min="8945" max="8945" width="15.08984375" style="26" customWidth="1"/>
    <col min="8946" max="8946" width="10.08984375" style="26" customWidth="1"/>
    <col min="8947" max="8947" width="9.6328125" style="26" customWidth="1"/>
    <col min="8948" max="8955" width="9.26953125" style="26" customWidth="1"/>
    <col min="8956" max="8956" width="10.36328125" style="26" customWidth="1"/>
    <col min="8957" max="8960" width="7.7265625" style="26" customWidth="1"/>
    <col min="8961" max="9198" width="9" style="26"/>
    <col min="9199" max="9199" width="4.08984375" style="26" customWidth="1"/>
    <col min="9200" max="9200" width="8.26953125" style="26" customWidth="1"/>
    <col min="9201" max="9201" width="15.08984375" style="26" customWidth="1"/>
    <col min="9202" max="9202" width="10.08984375" style="26" customWidth="1"/>
    <col min="9203" max="9203" width="9.6328125" style="26" customWidth="1"/>
    <col min="9204" max="9211" width="9.26953125" style="26" customWidth="1"/>
    <col min="9212" max="9212" width="10.36328125" style="26" customWidth="1"/>
    <col min="9213" max="9216" width="7.7265625" style="26" customWidth="1"/>
    <col min="9217" max="9454" width="9" style="26"/>
    <col min="9455" max="9455" width="4.08984375" style="26" customWidth="1"/>
    <col min="9456" max="9456" width="8.26953125" style="26" customWidth="1"/>
    <col min="9457" max="9457" width="15.08984375" style="26" customWidth="1"/>
    <col min="9458" max="9458" width="10.08984375" style="26" customWidth="1"/>
    <col min="9459" max="9459" width="9.6328125" style="26" customWidth="1"/>
    <col min="9460" max="9467" width="9.26953125" style="26" customWidth="1"/>
    <col min="9468" max="9468" width="10.36328125" style="26" customWidth="1"/>
    <col min="9469" max="9472" width="7.7265625" style="26" customWidth="1"/>
    <col min="9473" max="9710" width="9" style="26"/>
    <col min="9711" max="9711" width="4.08984375" style="26" customWidth="1"/>
    <col min="9712" max="9712" width="8.26953125" style="26" customWidth="1"/>
    <col min="9713" max="9713" width="15.08984375" style="26" customWidth="1"/>
    <col min="9714" max="9714" width="10.08984375" style="26" customWidth="1"/>
    <col min="9715" max="9715" width="9.6328125" style="26" customWidth="1"/>
    <col min="9716" max="9723" width="9.26953125" style="26" customWidth="1"/>
    <col min="9724" max="9724" width="10.36328125" style="26" customWidth="1"/>
    <col min="9725" max="9728" width="7.7265625" style="26" customWidth="1"/>
    <col min="9729" max="9966" width="9" style="26"/>
    <col min="9967" max="9967" width="4.08984375" style="26" customWidth="1"/>
    <col min="9968" max="9968" width="8.26953125" style="26" customWidth="1"/>
    <col min="9969" max="9969" width="15.08984375" style="26" customWidth="1"/>
    <col min="9970" max="9970" width="10.08984375" style="26" customWidth="1"/>
    <col min="9971" max="9971" width="9.6328125" style="26" customWidth="1"/>
    <col min="9972" max="9979" width="9.26953125" style="26" customWidth="1"/>
    <col min="9980" max="9980" width="10.36328125" style="26" customWidth="1"/>
    <col min="9981" max="9984" width="7.7265625" style="26" customWidth="1"/>
    <col min="9985" max="10222" width="9" style="26"/>
    <col min="10223" max="10223" width="4.08984375" style="26" customWidth="1"/>
    <col min="10224" max="10224" width="8.26953125" style="26" customWidth="1"/>
    <col min="10225" max="10225" width="15.08984375" style="26" customWidth="1"/>
    <col min="10226" max="10226" width="10.08984375" style="26" customWidth="1"/>
    <col min="10227" max="10227" width="9.6328125" style="26" customWidth="1"/>
    <col min="10228" max="10235" width="9.26953125" style="26" customWidth="1"/>
    <col min="10236" max="10236" width="10.36328125" style="26" customWidth="1"/>
    <col min="10237" max="10240" width="7.7265625" style="26" customWidth="1"/>
    <col min="10241" max="10478" width="9" style="26"/>
    <col min="10479" max="10479" width="4.08984375" style="26" customWidth="1"/>
    <col min="10480" max="10480" width="8.26953125" style="26" customWidth="1"/>
    <col min="10481" max="10481" width="15.08984375" style="26" customWidth="1"/>
    <col min="10482" max="10482" width="10.08984375" style="26" customWidth="1"/>
    <col min="10483" max="10483" width="9.6328125" style="26" customWidth="1"/>
    <col min="10484" max="10491" width="9.26953125" style="26" customWidth="1"/>
    <col min="10492" max="10492" width="10.36328125" style="26" customWidth="1"/>
    <col min="10493" max="10496" width="7.7265625" style="26" customWidth="1"/>
    <col min="10497" max="10734" width="9" style="26"/>
    <col min="10735" max="10735" width="4.08984375" style="26" customWidth="1"/>
    <col min="10736" max="10736" width="8.26953125" style="26" customWidth="1"/>
    <col min="10737" max="10737" width="15.08984375" style="26" customWidth="1"/>
    <col min="10738" max="10738" width="10.08984375" style="26" customWidth="1"/>
    <col min="10739" max="10739" width="9.6328125" style="26" customWidth="1"/>
    <col min="10740" max="10747" width="9.26953125" style="26" customWidth="1"/>
    <col min="10748" max="10748" width="10.36328125" style="26" customWidth="1"/>
    <col min="10749" max="10752" width="7.7265625" style="26" customWidth="1"/>
    <col min="10753" max="10990" width="9" style="26"/>
    <col min="10991" max="10991" width="4.08984375" style="26" customWidth="1"/>
    <col min="10992" max="10992" width="8.26953125" style="26" customWidth="1"/>
    <col min="10993" max="10993" width="15.08984375" style="26" customWidth="1"/>
    <col min="10994" max="10994" width="10.08984375" style="26" customWidth="1"/>
    <col min="10995" max="10995" width="9.6328125" style="26" customWidth="1"/>
    <col min="10996" max="11003" width="9.26953125" style="26" customWidth="1"/>
    <col min="11004" max="11004" width="10.36328125" style="26" customWidth="1"/>
    <col min="11005" max="11008" width="7.7265625" style="26" customWidth="1"/>
    <col min="11009" max="11246" width="9" style="26"/>
    <col min="11247" max="11247" width="4.08984375" style="26" customWidth="1"/>
    <col min="11248" max="11248" width="8.26953125" style="26" customWidth="1"/>
    <col min="11249" max="11249" width="15.08984375" style="26" customWidth="1"/>
    <col min="11250" max="11250" width="10.08984375" style="26" customWidth="1"/>
    <col min="11251" max="11251" width="9.6328125" style="26" customWidth="1"/>
    <col min="11252" max="11259" width="9.26953125" style="26" customWidth="1"/>
    <col min="11260" max="11260" width="10.36328125" style="26" customWidth="1"/>
    <col min="11261" max="11264" width="7.7265625" style="26" customWidth="1"/>
    <col min="11265" max="11502" width="9" style="26"/>
    <col min="11503" max="11503" width="4.08984375" style="26" customWidth="1"/>
    <col min="11504" max="11504" width="8.26953125" style="26" customWidth="1"/>
    <col min="11505" max="11505" width="15.08984375" style="26" customWidth="1"/>
    <col min="11506" max="11506" width="10.08984375" style="26" customWidth="1"/>
    <col min="11507" max="11507" width="9.6328125" style="26" customWidth="1"/>
    <col min="11508" max="11515" width="9.26953125" style="26" customWidth="1"/>
    <col min="11516" max="11516" width="10.36328125" style="26" customWidth="1"/>
    <col min="11517" max="11520" width="7.7265625" style="26" customWidth="1"/>
    <col min="11521" max="11758" width="9" style="26"/>
    <col min="11759" max="11759" width="4.08984375" style="26" customWidth="1"/>
    <col min="11760" max="11760" width="8.26953125" style="26" customWidth="1"/>
    <col min="11761" max="11761" width="15.08984375" style="26" customWidth="1"/>
    <col min="11762" max="11762" width="10.08984375" style="26" customWidth="1"/>
    <col min="11763" max="11763" width="9.6328125" style="26" customWidth="1"/>
    <col min="11764" max="11771" width="9.26953125" style="26" customWidth="1"/>
    <col min="11772" max="11772" width="10.36328125" style="26" customWidth="1"/>
    <col min="11773" max="11776" width="7.7265625" style="26" customWidth="1"/>
    <col min="11777" max="12014" width="9" style="26"/>
    <col min="12015" max="12015" width="4.08984375" style="26" customWidth="1"/>
    <col min="12016" max="12016" width="8.26953125" style="26" customWidth="1"/>
    <col min="12017" max="12017" width="15.08984375" style="26" customWidth="1"/>
    <col min="12018" max="12018" width="10.08984375" style="26" customWidth="1"/>
    <col min="12019" max="12019" width="9.6328125" style="26" customWidth="1"/>
    <col min="12020" max="12027" width="9.26953125" style="26" customWidth="1"/>
    <col min="12028" max="12028" width="10.36328125" style="26" customWidth="1"/>
    <col min="12029" max="12032" width="7.7265625" style="26" customWidth="1"/>
    <col min="12033" max="12270" width="9" style="26"/>
    <col min="12271" max="12271" width="4.08984375" style="26" customWidth="1"/>
    <col min="12272" max="12272" width="8.26953125" style="26" customWidth="1"/>
    <col min="12273" max="12273" width="15.08984375" style="26" customWidth="1"/>
    <col min="12274" max="12274" width="10.08984375" style="26" customWidth="1"/>
    <col min="12275" max="12275" width="9.6328125" style="26" customWidth="1"/>
    <col min="12276" max="12283" width="9.26953125" style="26" customWidth="1"/>
    <col min="12284" max="12284" width="10.36328125" style="26" customWidth="1"/>
    <col min="12285" max="12288" width="7.7265625" style="26" customWidth="1"/>
    <col min="12289" max="12526" width="9" style="26"/>
    <col min="12527" max="12527" width="4.08984375" style="26" customWidth="1"/>
    <col min="12528" max="12528" width="8.26953125" style="26" customWidth="1"/>
    <col min="12529" max="12529" width="15.08984375" style="26" customWidth="1"/>
    <col min="12530" max="12530" width="10.08984375" style="26" customWidth="1"/>
    <col min="12531" max="12531" width="9.6328125" style="26" customWidth="1"/>
    <col min="12532" max="12539" width="9.26953125" style="26" customWidth="1"/>
    <col min="12540" max="12540" width="10.36328125" style="26" customWidth="1"/>
    <col min="12541" max="12544" width="7.7265625" style="26" customWidth="1"/>
    <col min="12545" max="12782" width="9" style="26"/>
    <col min="12783" max="12783" width="4.08984375" style="26" customWidth="1"/>
    <col min="12784" max="12784" width="8.26953125" style="26" customWidth="1"/>
    <col min="12785" max="12785" width="15.08984375" style="26" customWidth="1"/>
    <col min="12786" max="12786" width="10.08984375" style="26" customWidth="1"/>
    <col min="12787" max="12787" width="9.6328125" style="26" customWidth="1"/>
    <col min="12788" max="12795" width="9.26953125" style="26" customWidth="1"/>
    <col min="12796" max="12796" width="10.36328125" style="26" customWidth="1"/>
    <col min="12797" max="12800" width="7.7265625" style="26" customWidth="1"/>
    <col min="12801" max="13038" width="9" style="26"/>
    <col min="13039" max="13039" width="4.08984375" style="26" customWidth="1"/>
    <col min="13040" max="13040" width="8.26953125" style="26" customWidth="1"/>
    <col min="13041" max="13041" width="15.08984375" style="26" customWidth="1"/>
    <col min="13042" max="13042" width="10.08984375" style="26" customWidth="1"/>
    <col min="13043" max="13043" width="9.6328125" style="26" customWidth="1"/>
    <col min="13044" max="13051" width="9.26953125" style="26" customWidth="1"/>
    <col min="13052" max="13052" width="10.36328125" style="26" customWidth="1"/>
    <col min="13053" max="13056" width="7.7265625" style="26" customWidth="1"/>
    <col min="13057" max="13294" width="9" style="26"/>
    <col min="13295" max="13295" width="4.08984375" style="26" customWidth="1"/>
    <col min="13296" max="13296" width="8.26953125" style="26" customWidth="1"/>
    <col min="13297" max="13297" width="15.08984375" style="26" customWidth="1"/>
    <col min="13298" max="13298" width="10.08984375" style="26" customWidth="1"/>
    <col min="13299" max="13299" width="9.6328125" style="26" customWidth="1"/>
    <col min="13300" max="13307" width="9.26953125" style="26" customWidth="1"/>
    <col min="13308" max="13308" width="10.36328125" style="26" customWidth="1"/>
    <col min="13309" max="13312" width="7.7265625" style="26" customWidth="1"/>
    <col min="13313" max="13550" width="9" style="26"/>
    <col min="13551" max="13551" width="4.08984375" style="26" customWidth="1"/>
    <col min="13552" max="13552" width="8.26953125" style="26" customWidth="1"/>
    <col min="13553" max="13553" width="15.08984375" style="26" customWidth="1"/>
    <col min="13554" max="13554" width="10.08984375" style="26" customWidth="1"/>
    <col min="13555" max="13555" width="9.6328125" style="26" customWidth="1"/>
    <col min="13556" max="13563" width="9.26953125" style="26" customWidth="1"/>
    <col min="13564" max="13564" width="10.36328125" style="26" customWidth="1"/>
    <col min="13565" max="13568" width="7.7265625" style="26" customWidth="1"/>
    <col min="13569" max="13806" width="9" style="26"/>
    <col min="13807" max="13807" width="4.08984375" style="26" customWidth="1"/>
    <col min="13808" max="13808" width="8.26953125" style="26" customWidth="1"/>
    <col min="13809" max="13809" width="15.08984375" style="26" customWidth="1"/>
    <col min="13810" max="13810" width="10.08984375" style="26" customWidth="1"/>
    <col min="13811" max="13811" width="9.6328125" style="26" customWidth="1"/>
    <col min="13812" max="13819" width="9.26953125" style="26" customWidth="1"/>
    <col min="13820" max="13820" width="10.36328125" style="26" customWidth="1"/>
    <col min="13821" max="13824" width="7.7265625" style="26" customWidth="1"/>
    <col min="13825" max="14062" width="9" style="26"/>
    <col min="14063" max="14063" width="4.08984375" style="26" customWidth="1"/>
    <col min="14064" max="14064" width="8.26953125" style="26" customWidth="1"/>
    <col min="14065" max="14065" width="15.08984375" style="26" customWidth="1"/>
    <col min="14066" max="14066" width="10.08984375" style="26" customWidth="1"/>
    <col min="14067" max="14067" width="9.6328125" style="26" customWidth="1"/>
    <col min="14068" max="14075" width="9.26953125" style="26" customWidth="1"/>
    <col min="14076" max="14076" width="10.36328125" style="26" customWidth="1"/>
    <col min="14077" max="14080" width="7.7265625" style="26" customWidth="1"/>
    <col min="14081" max="14318" width="9" style="26"/>
    <col min="14319" max="14319" width="4.08984375" style="26" customWidth="1"/>
    <col min="14320" max="14320" width="8.26953125" style="26" customWidth="1"/>
    <col min="14321" max="14321" width="15.08984375" style="26" customWidth="1"/>
    <col min="14322" max="14322" width="10.08984375" style="26" customWidth="1"/>
    <col min="14323" max="14323" width="9.6328125" style="26" customWidth="1"/>
    <col min="14324" max="14331" width="9.26953125" style="26" customWidth="1"/>
    <col min="14332" max="14332" width="10.36328125" style="26" customWidth="1"/>
    <col min="14333" max="14336" width="7.7265625" style="26" customWidth="1"/>
    <col min="14337" max="14574" width="9" style="26"/>
    <col min="14575" max="14575" width="4.08984375" style="26" customWidth="1"/>
    <col min="14576" max="14576" width="8.26953125" style="26" customWidth="1"/>
    <col min="14577" max="14577" width="15.08984375" style="26" customWidth="1"/>
    <col min="14578" max="14578" width="10.08984375" style="26" customWidth="1"/>
    <col min="14579" max="14579" width="9.6328125" style="26" customWidth="1"/>
    <col min="14580" max="14587" width="9.26953125" style="26" customWidth="1"/>
    <col min="14588" max="14588" width="10.36328125" style="26" customWidth="1"/>
    <col min="14589" max="14592" width="7.7265625" style="26" customWidth="1"/>
    <col min="14593" max="14830" width="9" style="26"/>
    <col min="14831" max="14831" width="4.08984375" style="26" customWidth="1"/>
    <col min="14832" max="14832" width="8.26953125" style="26" customWidth="1"/>
    <col min="14833" max="14833" width="15.08984375" style="26" customWidth="1"/>
    <col min="14834" max="14834" width="10.08984375" style="26" customWidth="1"/>
    <col min="14835" max="14835" width="9.6328125" style="26" customWidth="1"/>
    <col min="14836" max="14843" width="9.26953125" style="26" customWidth="1"/>
    <col min="14844" max="14844" width="10.36328125" style="26" customWidth="1"/>
    <col min="14845" max="14848" width="7.7265625" style="26" customWidth="1"/>
    <col min="14849" max="15086" width="9" style="26"/>
    <col min="15087" max="15087" width="4.08984375" style="26" customWidth="1"/>
    <col min="15088" max="15088" width="8.26953125" style="26" customWidth="1"/>
    <col min="15089" max="15089" width="15.08984375" style="26" customWidth="1"/>
    <col min="15090" max="15090" width="10.08984375" style="26" customWidth="1"/>
    <col min="15091" max="15091" width="9.6328125" style="26" customWidth="1"/>
    <col min="15092" max="15099" width="9.26953125" style="26" customWidth="1"/>
    <col min="15100" max="15100" width="10.36328125" style="26" customWidth="1"/>
    <col min="15101" max="15104" width="7.7265625" style="26" customWidth="1"/>
    <col min="15105" max="15342" width="9" style="26"/>
    <col min="15343" max="15343" width="4.08984375" style="26" customWidth="1"/>
    <col min="15344" max="15344" width="8.26953125" style="26" customWidth="1"/>
    <col min="15345" max="15345" width="15.08984375" style="26" customWidth="1"/>
    <col min="15346" max="15346" width="10.08984375" style="26" customWidth="1"/>
    <col min="15347" max="15347" width="9.6328125" style="26" customWidth="1"/>
    <col min="15348" max="15355" width="9.26953125" style="26" customWidth="1"/>
    <col min="15356" max="15356" width="10.36328125" style="26" customWidth="1"/>
    <col min="15357" max="15360" width="7.7265625" style="26" customWidth="1"/>
    <col min="15361" max="15598" width="9" style="26"/>
    <col min="15599" max="15599" width="4.08984375" style="26" customWidth="1"/>
    <col min="15600" max="15600" width="8.26953125" style="26" customWidth="1"/>
    <col min="15601" max="15601" width="15.08984375" style="26" customWidth="1"/>
    <col min="15602" max="15602" width="10.08984375" style="26" customWidth="1"/>
    <col min="15603" max="15603" width="9.6328125" style="26" customWidth="1"/>
    <col min="15604" max="15611" width="9.26953125" style="26" customWidth="1"/>
    <col min="15612" max="15612" width="10.36328125" style="26" customWidth="1"/>
    <col min="15613" max="15616" width="7.7265625" style="26" customWidth="1"/>
    <col min="15617" max="15854" width="9" style="26"/>
    <col min="15855" max="15855" width="4.08984375" style="26" customWidth="1"/>
    <col min="15856" max="15856" width="8.26953125" style="26" customWidth="1"/>
    <col min="15857" max="15857" width="15.08984375" style="26" customWidth="1"/>
    <col min="15858" max="15858" width="10.08984375" style="26" customWidth="1"/>
    <col min="15859" max="15859" width="9.6328125" style="26" customWidth="1"/>
    <col min="15860" max="15867" width="9.26953125" style="26" customWidth="1"/>
    <col min="15868" max="15868" width="10.36328125" style="26" customWidth="1"/>
    <col min="15869" max="15872" width="7.7265625" style="26" customWidth="1"/>
    <col min="15873" max="16110" width="9" style="26"/>
    <col min="16111" max="16111" width="4.08984375" style="26" customWidth="1"/>
    <col min="16112" max="16112" width="8.26953125" style="26" customWidth="1"/>
    <col min="16113" max="16113" width="15.08984375" style="26" customWidth="1"/>
    <col min="16114" max="16114" width="10.08984375" style="26" customWidth="1"/>
    <col min="16115" max="16115" width="9.6328125" style="26" customWidth="1"/>
    <col min="16116" max="16123" width="9.26953125" style="26" customWidth="1"/>
    <col min="16124" max="16124" width="10.36328125" style="26" customWidth="1"/>
    <col min="16125" max="16128" width="7.7265625" style="26" customWidth="1"/>
    <col min="16129" max="16384" width="9" style="26"/>
  </cols>
  <sheetData>
    <row r="1" spans="1:14" ht="18" customHeight="1">
      <c r="A1" s="219" t="s">
        <v>120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</row>
    <row r="2" spans="1:14" s="4" customFormat="1" ht="6" customHeight="1">
      <c r="A2"/>
      <c r="B2"/>
      <c r="C2"/>
      <c r="D2"/>
      <c r="E2"/>
      <c r="F2"/>
      <c r="G2"/>
      <c r="H2"/>
      <c r="I2"/>
      <c r="J2"/>
      <c r="K2"/>
      <c r="M2"/>
    </row>
    <row r="3" spans="1:14" ht="12" customHeight="1" thickBot="1">
      <c r="A3" s="237" t="s">
        <v>10</v>
      </c>
      <c r="B3" s="242"/>
      <c r="C3" s="238"/>
      <c r="D3" s="211" t="s">
        <v>13</v>
      </c>
      <c r="E3" s="211" t="s">
        <v>87</v>
      </c>
      <c r="F3" s="213" t="s">
        <v>73</v>
      </c>
      <c r="G3" s="214"/>
      <c r="H3" s="214"/>
      <c r="I3" s="214"/>
      <c r="J3" s="214"/>
      <c r="K3" s="214"/>
      <c r="L3" s="214"/>
      <c r="M3" s="214"/>
      <c r="N3" s="215"/>
    </row>
    <row r="4" spans="1:14" s="27" customFormat="1" ht="12" customHeight="1">
      <c r="A4" s="239"/>
      <c r="B4" s="243"/>
      <c r="C4" s="240"/>
      <c r="D4" s="212"/>
      <c r="E4" s="212"/>
      <c r="F4" s="28" t="s">
        <v>88</v>
      </c>
      <c r="G4" s="28" t="s">
        <v>89</v>
      </c>
      <c r="H4" s="28" t="s">
        <v>90</v>
      </c>
      <c r="I4" s="28" t="s">
        <v>91</v>
      </c>
      <c r="J4" s="28" t="s">
        <v>92</v>
      </c>
      <c r="K4" s="28" t="s">
        <v>93</v>
      </c>
      <c r="L4" s="28" t="s">
        <v>94</v>
      </c>
      <c r="M4" s="93" t="s">
        <v>95</v>
      </c>
      <c r="N4" s="117" t="s">
        <v>36</v>
      </c>
    </row>
    <row r="5" spans="1:14" ht="22" customHeight="1">
      <c r="A5" s="255" t="s">
        <v>598</v>
      </c>
      <c r="B5" s="256"/>
      <c r="C5" s="101" t="s">
        <v>559</v>
      </c>
      <c r="D5" s="54"/>
      <c r="E5" s="78" t="s">
        <v>113</v>
      </c>
      <c r="F5" s="54">
        <f>$D5</f>
        <v>0</v>
      </c>
      <c r="G5" s="54">
        <f>$D5</f>
        <v>0</v>
      </c>
      <c r="H5" s="54">
        <f t="shared" ref="H5:M20" si="0">$D5</f>
        <v>0</v>
      </c>
      <c r="I5" s="54">
        <f t="shared" si="0"/>
        <v>0</v>
      </c>
      <c r="J5" s="54">
        <f t="shared" si="0"/>
        <v>0</v>
      </c>
      <c r="K5" s="54">
        <f t="shared" si="0"/>
        <v>0</v>
      </c>
      <c r="L5" s="54">
        <f t="shared" si="0"/>
        <v>0</v>
      </c>
      <c r="M5" s="87">
        <f t="shared" si="0"/>
        <v>0</v>
      </c>
      <c r="N5" s="118">
        <f>SUM(F5:M5)</f>
        <v>0</v>
      </c>
    </row>
    <row r="6" spans="1:14" ht="22" customHeight="1">
      <c r="A6" s="257"/>
      <c r="B6" s="258"/>
      <c r="C6" s="101" t="s">
        <v>560</v>
      </c>
      <c r="D6" s="54"/>
      <c r="E6" s="78" t="s">
        <v>113</v>
      </c>
      <c r="F6" s="54">
        <f t="shared" ref="F6:M25" si="1">$D6</f>
        <v>0</v>
      </c>
      <c r="G6" s="54">
        <f t="shared" si="1"/>
        <v>0</v>
      </c>
      <c r="H6" s="54">
        <f t="shared" si="0"/>
        <v>0</v>
      </c>
      <c r="I6" s="54">
        <f t="shared" si="0"/>
        <v>0</v>
      </c>
      <c r="J6" s="54">
        <f t="shared" si="0"/>
        <v>0</v>
      </c>
      <c r="K6" s="54">
        <f t="shared" si="0"/>
        <v>0</v>
      </c>
      <c r="L6" s="54">
        <f t="shared" si="0"/>
        <v>0</v>
      </c>
      <c r="M6" s="87">
        <f t="shared" si="0"/>
        <v>0</v>
      </c>
      <c r="N6" s="118">
        <f t="shared" ref="N6:N22" si="2">SUM(F6:M6)</f>
        <v>0</v>
      </c>
    </row>
    <row r="7" spans="1:14" ht="22" customHeight="1">
      <c r="A7" s="257"/>
      <c r="B7" s="258"/>
      <c r="C7" s="101" t="s">
        <v>561</v>
      </c>
      <c r="D7" s="54"/>
      <c r="E7" s="78" t="s">
        <v>113</v>
      </c>
      <c r="F7" s="54">
        <f t="shared" si="1"/>
        <v>0</v>
      </c>
      <c r="G7" s="54">
        <f t="shared" si="1"/>
        <v>0</v>
      </c>
      <c r="H7" s="54">
        <f>$D7</f>
        <v>0</v>
      </c>
      <c r="I7" s="54">
        <f t="shared" si="0"/>
        <v>0</v>
      </c>
      <c r="J7" s="54">
        <f t="shared" si="0"/>
        <v>0</v>
      </c>
      <c r="K7" s="54">
        <f t="shared" si="0"/>
        <v>0</v>
      </c>
      <c r="L7" s="54">
        <f t="shared" si="0"/>
        <v>0</v>
      </c>
      <c r="M7" s="87">
        <f t="shared" si="0"/>
        <v>0</v>
      </c>
      <c r="N7" s="118">
        <f t="shared" si="2"/>
        <v>0</v>
      </c>
    </row>
    <row r="8" spans="1:14" ht="22" customHeight="1">
      <c r="A8" s="257"/>
      <c r="B8" s="258"/>
      <c r="C8" s="101" t="s">
        <v>562</v>
      </c>
      <c r="D8" s="54"/>
      <c r="E8" s="78" t="s">
        <v>113</v>
      </c>
      <c r="F8" s="54">
        <f t="shared" si="1"/>
        <v>0</v>
      </c>
      <c r="G8" s="54">
        <f t="shared" si="1"/>
        <v>0</v>
      </c>
      <c r="H8" s="54">
        <f t="shared" si="0"/>
        <v>0</v>
      </c>
      <c r="I8" s="54">
        <f t="shared" si="0"/>
        <v>0</v>
      </c>
      <c r="J8" s="54">
        <f t="shared" si="0"/>
        <v>0</v>
      </c>
      <c r="K8" s="54">
        <f t="shared" si="0"/>
        <v>0</v>
      </c>
      <c r="L8" s="54">
        <f t="shared" si="0"/>
        <v>0</v>
      </c>
      <c r="M8" s="87">
        <f t="shared" si="0"/>
        <v>0</v>
      </c>
      <c r="N8" s="118">
        <f t="shared" si="2"/>
        <v>0</v>
      </c>
    </row>
    <row r="9" spans="1:14" ht="22" customHeight="1">
      <c r="A9" s="257"/>
      <c r="B9" s="258"/>
      <c r="C9" s="101" t="s">
        <v>570</v>
      </c>
      <c r="D9" s="54"/>
      <c r="E9" s="78" t="s">
        <v>113</v>
      </c>
      <c r="F9" s="54">
        <f t="shared" si="1"/>
        <v>0</v>
      </c>
      <c r="G9" s="54">
        <f t="shared" si="1"/>
        <v>0</v>
      </c>
      <c r="H9" s="54">
        <f t="shared" si="0"/>
        <v>0</v>
      </c>
      <c r="I9" s="54">
        <f t="shared" si="0"/>
        <v>0</v>
      </c>
      <c r="J9" s="54">
        <f t="shared" si="0"/>
        <v>0</v>
      </c>
      <c r="K9" s="54">
        <f t="shared" si="0"/>
        <v>0</v>
      </c>
      <c r="L9" s="54">
        <f t="shared" si="0"/>
        <v>0</v>
      </c>
      <c r="M9" s="87">
        <f t="shared" si="0"/>
        <v>0</v>
      </c>
      <c r="N9" s="118">
        <f t="shared" si="2"/>
        <v>0</v>
      </c>
    </row>
    <row r="10" spans="1:14" ht="22" customHeight="1">
      <c r="A10" s="257"/>
      <c r="B10" s="258"/>
      <c r="C10" s="101" t="s">
        <v>563</v>
      </c>
      <c r="D10" s="54"/>
      <c r="E10" s="78" t="s">
        <v>113</v>
      </c>
      <c r="F10" s="54">
        <f t="shared" si="1"/>
        <v>0</v>
      </c>
      <c r="G10" s="54">
        <f t="shared" si="1"/>
        <v>0</v>
      </c>
      <c r="H10" s="54">
        <f t="shared" si="0"/>
        <v>0</v>
      </c>
      <c r="I10" s="54">
        <f t="shared" si="0"/>
        <v>0</v>
      </c>
      <c r="J10" s="54">
        <f t="shared" si="0"/>
        <v>0</v>
      </c>
      <c r="K10" s="54">
        <f t="shared" si="0"/>
        <v>0</v>
      </c>
      <c r="L10" s="54">
        <f t="shared" si="0"/>
        <v>0</v>
      </c>
      <c r="M10" s="87">
        <f t="shared" si="0"/>
        <v>0</v>
      </c>
      <c r="N10" s="118">
        <f t="shared" si="2"/>
        <v>0</v>
      </c>
    </row>
    <row r="11" spans="1:14" ht="22" customHeight="1">
      <c r="A11" s="257"/>
      <c r="B11" s="258"/>
      <c r="C11" s="101" t="s">
        <v>564</v>
      </c>
      <c r="D11" s="54"/>
      <c r="E11" s="78" t="s">
        <v>113</v>
      </c>
      <c r="F11" s="54">
        <f t="shared" si="1"/>
        <v>0</v>
      </c>
      <c r="G11" s="54">
        <f t="shared" si="1"/>
        <v>0</v>
      </c>
      <c r="H11" s="54">
        <f t="shared" si="0"/>
        <v>0</v>
      </c>
      <c r="I11" s="54">
        <f t="shared" si="0"/>
        <v>0</v>
      </c>
      <c r="J11" s="54">
        <f t="shared" si="0"/>
        <v>0</v>
      </c>
      <c r="K11" s="54">
        <f t="shared" si="0"/>
        <v>0</v>
      </c>
      <c r="L11" s="54">
        <f t="shared" si="0"/>
        <v>0</v>
      </c>
      <c r="M11" s="87">
        <f t="shared" si="0"/>
        <v>0</v>
      </c>
      <c r="N11" s="118">
        <f t="shared" si="2"/>
        <v>0</v>
      </c>
    </row>
    <row r="12" spans="1:14" ht="22" customHeight="1">
      <c r="A12" s="257"/>
      <c r="B12" s="258"/>
      <c r="C12" s="101" t="s">
        <v>571</v>
      </c>
      <c r="D12" s="54"/>
      <c r="E12" s="78" t="s">
        <v>113</v>
      </c>
      <c r="F12" s="54">
        <f t="shared" si="1"/>
        <v>0</v>
      </c>
      <c r="G12" s="54">
        <f t="shared" si="1"/>
        <v>0</v>
      </c>
      <c r="H12" s="54">
        <f t="shared" si="0"/>
        <v>0</v>
      </c>
      <c r="I12" s="54">
        <f t="shared" si="0"/>
        <v>0</v>
      </c>
      <c r="J12" s="54">
        <f t="shared" si="0"/>
        <v>0</v>
      </c>
      <c r="K12" s="54">
        <f t="shared" si="0"/>
        <v>0</v>
      </c>
      <c r="L12" s="54">
        <f t="shared" si="0"/>
        <v>0</v>
      </c>
      <c r="M12" s="87">
        <f t="shared" si="0"/>
        <v>0</v>
      </c>
      <c r="N12" s="118">
        <f t="shared" si="2"/>
        <v>0</v>
      </c>
    </row>
    <row r="13" spans="1:14" ht="22" customHeight="1">
      <c r="A13" s="257"/>
      <c r="B13" s="258"/>
      <c r="C13" s="101" t="s">
        <v>565</v>
      </c>
      <c r="D13" s="54"/>
      <c r="E13" s="78" t="s">
        <v>113</v>
      </c>
      <c r="F13" s="54">
        <f t="shared" si="1"/>
        <v>0</v>
      </c>
      <c r="G13" s="54">
        <f t="shared" si="1"/>
        <v>0</v>
      </c>
      <c r="H13" s="54">
        <f t="shared" si="0"/>
        <v>0</v>
      </c>
      <c r="I13" s="54">
        <f t="shared" si="0"/>
        <v>0</v>
      </c>
      <c r="J13" s="54">
        <f t="shared" si="0"/>
        <v>0</v>
      </c>
      <c r="K13" s="54">
        <f t="shared" si="0"/>
        <v>0</v>
      </c>
      <c r="L13" s="54">
        <f t="shared" si="0"/>
        <v>0</v>
      </c>
      <c r="M13" s="87">
        <f t="shared" si="0"/>
        <v>0</v>
      </c>
      <c r="N13" s="118">
        <f t="shared" si="2"/>
        <v>0</v>
      </c>
    </row>
    <row r="14" spans="1:14" ht="22" customHeight="1">
      <c r="A14" s="257"/>
      <c r="B14" s="258"/>
      <c r="C14" s="101" t="s">
        <v>566</v>
      </c>
      <c r="D14" s="54"/>
      <c r="E14" s="78" t="s">
        <v>113</v>
      </c>
      <c r="F14" s="54">
        <f t="shared" si="1"/>
        <v>0</v>
      </c>
      <c r="G14" s="54">
        <f t="shared" si="1"/>
        <v>0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0</v>
      </c>
      <c r="L14" s="54">
        <f t="shared" si="0"/>
        <v>0</v>
      </c>
      <c r="M14" s="87">
        <f t="shared" si="0"/>
        <v>0</v>
      </c>
      <c r="N14" s="118">
        <f t="shared" si="2"/>
        <v>0</v>
      </c>
    </row>
    <row r="15" spans="1:14" ht="22" customHeight="1">
      <c r="A15" s="257"/>
      <c r="B15" s="258"/>
      <c r="C15" s="101" t="s">
        <v>114</v>
      </c>
      <c r="D15" s="54"/>
      <c r="E15" s="78" t="s">
        <v>113</v>
      </c>
      <c r="F15" s="54">
        <f t="shared" si="1"/>
        <v>0</v>
      </c>
      <c r="G15" s="54">
        <f t="shared" si="1"/>
        <v>0</v>
      </c>
      <c r="H15" s="54">
        <f t="shared" si="0"/>
        <v>0</v>
      </c>
      <c r="I15" s="54">
        <f t="shared" si="0"/>
        <v>0</v>
      </c>
      <c r="J15" s="54">
        <f t="shared" si="0"/>
        <v>0</v>
      </c>
      <c r="K15" s="54">
        <f t="shared" si="0"/>
        <v>0</v>
      </c>
      <c r="L15" s="54">
        <f t="shared" si="0"/>
        <v>0</v>
      </c>
      <c r="M15" s="87">
        <f t="shared" si="0"/>
        <v>0</v>
      </c>
      <c r="N15" s="118">
        <f t="shared" si="2"/>
        <v>0</v>
      </c>
    </row>
    <row r="16" spans="1:14" ht="22" customHeight="1">
      <c r="A16" s="257"/>
      <c r="B16" s="258"/>
      <c r="C16" s="101" t="s">
        <v>115</v>
      </c>
      <c r="D16" s="54"/>
      <c r="E16" s="78" t="s">
        <v>113</v>
      </c>
      <c r="F16" s="54">
        <f t="shared" si="1"/>
        <v>0</v>
      </c>
      <c r="G16" s="54">
        <f t="shared" si="1"/>
        <v>0</v>
      </c>
      <c r="H16" s="54">
        <f t="shared" si="0"/>
        <v>0</v>
      </c>
      <c r="I16" s="54">
        <f t="shared" si="0"/>
        <v>0</v>
      </c>
      <c r="J16" s="54">
        <f t="shared" si="0"/>
        <v>0</v>
      </c>
      <c r="K16" s="54">
        <f t="shared" si="0"/>
        <v>0</v>
      </c>
      <c r="L16" s="54">
        <f t="shared" si="0"/>
        <v>0</v>
      </c>
      <c r="M16" s="87">
        <f t="shared" si="0"/>
        <v>0</v>
      </c>
      <c r="N16" s="118">
        <f t="shared" si="2"/>
        <v>0</v>
      </c>
    </row>
    <row r="17" spans="1:14" ht="22" customHeight="1">
      <c r="A17" s="257"/>
      <c r="B17" s="258"/>
      <c r="C17" s="101" t="s">
        <v>567</v>
      </c>
      <c r="D17" s="54"/>
      <c r="E17" s="78" t="s">
        <v>113</v>
      </c>
      <c r="F17" s="54"/>
      <c r="G17" s="54"/>
      <c r="H17" s="54">
        <f t="shared" si="0"/>
        <v>0</v>
      </c>
      <c r="I17" s="54"/>
      <c r="J17" s="54"/>
      <c r="K17" s="54">
        <f t="shared" si="0"/>
        <v>0</v>
      </c>
      <c r="L17" s="54"/>
      <c r="M17" s="87"/>
      <c r="N17" s="118">
        <f t="shared" si="2"/>
        <v>0</v>
      </c>
    </row>
    <row r="18" spans="1:14" ht="22" customHeight="1">
      <c r="A18" s="257"/>
      <c r="B18" s="258"/>
      <c r="C18" s="101" t="s">
        <v>116</v>
      </c>
      <c r="D18" s="54"/>
      <c r="E18" s="78" t="s">
        <v>113</v>
      </c>
      <c r="F18" s="54">
        <f t="shared" si="1"/>
        <v>0</v>
      </c>
      <c r="G18" s="54">
        <f t="shared" si="1"/>
        <v>0</v>
      </c>
      <c r="H18" s="54">
        <f t="shared" si="0"/>
        <v>0</v>
      </c>
      <c r="I18" s="54">
        <f t="shared" si="0"/>
        <v>0</v>
      </c>
      <c r="J18" s="54">
        <f t="shared" si="0"/>
        <v>0</v>
      </c>
      <c r="K18" s="54">
        <f t="shared" si="0"/>
        <v>0</v>
      </c>
      <c r="L18" s="54">
        <f t="shared" si="0"/>
        <v>0</v>
      </c>
      <c r="M18" s="87">
        <f t="shared" si="0"/>
        <v>0</v>
      </c>
      <c r="N18" s="118">
        <f t="shared" si="2"/>
        <v>0</v>
      </c>
    </row>
    <row r="19" spans="1:14" ht="22" customHeight="1">
      <c r="A19" s="257"/>
      <c r="B19" s="258"/>
      <c r="C19" s="101" t="s">
        <v>117</v>
      </c>
      <c r="D19" s="54"/>
      <c r="E19" s="78" t="s">
        <v>113</v>
      </c>
      <c r="F19" s="54">
        <f t="shared" si="1"/>
        <v>0</v>
      </c>
      <c r="G19" s="54">
        <f t="shared" si="1"/>
        <v>0</v>
      </c>
      <c r="H19" s="54">
        <f t="shared" si="0"/>
        <v>0</v>
      </c>
      <c r="I19" s="54">
        <f t="shared" si="0"/>
        <v>0</v>
      </c>
      <c r="J19" s="54">
        <f t="shared" si="0"/>
        <v>0</v>
      </c>
      <c r="K19" s="54">
        <f t="shared" si="0"/>
        <v>0</v>
      </c>
      <c r="L19" s="54">
        <f t="shared" si="0"/>
        <v>0</v>
      </c>
      <c r="M19" s="87">
        <f t="shared" si="0"/>
        <v>0</v>
      </c>
      <c r="N19" s="118">
        <f t="shared" si="2"/>
        <v>0</v>
      </c>
    </row>
    <row r="20" spans="1:14" ht="22" customHeight="1">
      <c r="A20" s="257"/>
      <c r="B20" s="258"/>
      <c r="C20" s="101" t="s">
        <v>568</v>
      </c>
      <c r="D20" s="54"/>
      <c r="E20" s="78" t="s">
        <v>113</v>
      </c>
      <c r="F20" s="54">
        <f t="shared" si="1"/>
        <v>0</v>
      </c>
      <c r="G20" s="54">
        <f t="shared" si="1"/>
        <v>0</v>
      </c>
      <c r="H20" s="54">
        <f t="shared" si="0"/>
        <v>0</v>
      </c>
      <c r="I20" s="54">
        <f t="shared" si="0"/>
        <v>0</v>
      </c>
      <c r="J20" s="54">
        <f t="shared" si="0"/>
        <v>0</v>
      </c>
      <c r="K20" s="54">
        <f t="shared" si="0"/>
        <v>0</v>
      </c>
      <c r="L20" s="54">
        <f t="shared" si="0"/>
        <v>0</v>
      </c>
      <c r="M20" s="87">
        <f t="shared" si="0"/>
        <v>0</v>
      </c>
      <c r="N20" s="118">
        <f t="shared" si="2"/>
        <v>0</v>
      </c>
    </row>
    <row r="21" spans="1:14" ht="22" customHeight="1">
      <c r="A21" s="257"/>
      <c r="B21" s="258"/>
      <c r="C21" s="101" t="s">
        <v>118</v>
      </c>
      <c r="D21" s="54"/>
      <c r="E21" s="78" t="s">
        <v>113</v>
      </c>
      <c r="F21" s="54">
        <f t="shared" si="1"/>
        <v>0</v>
      </c>
      <c r="G21" s="54">
        <f t="shared" si="1"/>
        <v>0</v>
      </c>
      <c r="H21" s="54">
        <f t="shared" si="1"/>
        <v>0</v>
      </c>
      <c r="I21" s="54">
        <f t="shared" si="1"/>
        <v>0</v>
      </c>
      <c r="J21" s="54">
        <f t="shared" si="1"/>
        <v>0</v>
      </c>
      <c r="K21" s="54">
        <f t="shared" si="1"/>
        <v>0</v>
      </c>
      <c r="L21" s="54">
        <f t="shared" si="1"/>
        <v>0</v>
      </c>
      <c r="M21" s="87">
        <f t="shared" si="1"/>
        <v>0</v>
      </c>
      <c r="N21" s="118">
        <f t="shared" si="2"/>
        <v>0</v>
      </c>
    </row>
    <row r="22" spans="1:14" ht="22" customHeight="1">
      <c r="A22" s="257"/>
      <c r="B22" s="258"/>
      <c r="C22" s="101" t="s">
        <v>119</v>
      </c>
      <c r="D22" s="54"/>
      <c r="E22" s="78" t="s">
        <v>113</v>
      </c>
      <c r="F22" s="54">
        <f t="shared" si="1"/>
        <v>0</v>
      </c>
      <c r="G22" s="54">
        <f t="shared" si="1"/>
        <v>0</v>
      </c>
      <c r="H22" s="54">
        <f t="shared" si="1"/>
        <v>0</v>
      </c>
      <c r="I22" s="54">
        <f t="shared" si="1"/>
        <v>0</v>
      </c>
      <c r="J22" s="54">
        <f t="shared" si="1"/>
        <v>0</v>
      </c>
      <c r="K22" s="54">
        <f t="shared" si="1"/>
        <v>0</v>
      </c>
      <c r="L22" s="54">
        <f t="shared" si="1"/>
        <v>0</v>
      </c>
      <c r="M22" s="87">
        <f t="shared" si="1"/>
        <v>0</v>
      </c>
      <c r="N22" s="118">
        <f t="shared" si="2"/>
        <v>0</v>
      </c>
    </row>
    <row r="23" spans="1:14" ht="22" customHeight="1">
      <c r="A23" s="257"/>
      <c r="B23" s="258"/>
      <c r="C23" s="102" t="s">
        <v>121</v>
      </c>
      <c r="D23" s="54"/>
      <c r="E23" s="78" t="s">
        <v>113</v>
      </c>
      <c r="F23" s="54">
        <f>$D23</f>
        <v>0</v>
      </c>
      <c r="G23" s="54">
        <f t="shared" si="1"/>
        <v>0</v>
      </c>
      <c r="H23" s="54">
        <f t="shared" si="1"/>
        <v>0</v>
      </c>
      <c r="I23" s="54">
        <f t="shared" si="1"/>
        <v>0</v>
      </c>
      <c r="J23" s="54">
        <f t="shared" si="1"/>
        <v>0</v>
      </c>
      <c r="K23" s="54">
        <f t="shared" si="1"/>
        <v>0</v>
      </c>
      <c r="L23" s="54">
        <f t="shared" si="1"/>
        <v>0</v>
      </c>
      <c r="M23" s="87">
        <f t="shared" si="1"/>
        <v>0</v>
      </c>
      <c r="N23" s="118">
        <f>SUM(F23:M23)</f>
        <v>0</v>
      </c>
    </row>
    <row r="24" spans="1:14" ht="22" hidden="1" customHeight="1">
      <c r="A24" s="257"/>
      <c r="B24" s="258"/>
      <c r="C24" s="102"/>
      <c r="D24" s="54"/>
      <c r="E24" s="78"/>
      <c r="F24" s="54"/>
      <c r="G24" s="54"/>
      <c r="H24" s="54"/>
      <c r="I24" s="54"/>
      <c r="J24" s="54"/>
      <c r="K24" s="54"/>
      <c r="L24" s="54"/>
      <c r="M24" s="87"/>
      <c r="N24" s="118"/>
    </row>
    <row r="25" spans="1:14" ht="22" customHeight="1">
      <c r="A25" s="257"/>
      <c r="B25" s="258"/>
      <c r="C25" s="102" t="s">
        <v>569</v>
      </c>
      <c r="D25" s="145"/>
      <c r="E25" s="78" t="s">
        <v>113</v>
      </c>
      <c r="F25" s="54">
        <f>$D25</f>
        <v>0</v>
      </c>
      <c r="G25" s="54">
        <f t="shared" si="1"/>
        <v>0</v>
      </c>
      <c r="H25" s="54">
        <f t="shared" si="1"/>
        <v>0</v>
      </c>
      <c r="I25" s="54">
        <f t="shared" si="1"/>
        <v>0</v>
      </c>
      <c r="J25" s="54">
        <f t="shared" si="1"/>
        <v>0</v>
      </c>
      <c r="K25" s="54">
        <f t="shared" si="1"/>
        <v>0</v>
      </c>
      <c r="L25" s="54">
        <f t="shared" si="1"/>
        <v>0</v>
      </c>
      <c r="M25" s="87">
        <f t="shared" si="1"/>
        <v>0</v>
      </c>
      <c r="N25" s="118">
        <f>SUM(F25:M25)</f>
        <v>0</v>
      </c>
    </row>
    <row r="26" spans="1:14" ht="22" customHeight="1">
      <c r="A26" s="257"/>
      <c r="B26" s="258"/>
      <c r="C26" s="102" t="s">
        <v>572</v>
      </c>
      <c r="D26" s="54"/>
      <c r="E26" s="78" t="s">
        <v>113</v>
      </c>
      <c r="F26" s="54"/>
      <c r="G26" s="54"/>
      <c r="H26" s="54"/>
      <c r="I26" s="54"/>
      <c r="J26" s="54"/>
      <c r="K26" s="54"/>
      <c r="L26" s="54"/>
      <c r="M26" s="87">
        <f>$D26</f>
        <v>0</v>
      </c>
      <c r="N26" s="118">
        <f t="shared" ref="N26" si="3">SUM(F26:M26)</f>
        <v>0</v>
      </c>
    </row>
    <row r="27" spans="1:14" ht="12" customHeight="1">
      <c r="A27" s="257"/>
      <c r="B27" s="258"/>
      <c r="C27" s="25"/>
      <c r="D27" s="25"/>
      <c r="E27" s="73"/>
      <c r="F27" s="145"/>
      <c r="G27" s="54"/>
      <c r="H27" s="54"/>
      <c r="I27" s="54"/>
      <c r="J27" s="54"/>
      <c r="K27" s="54"/>
      <c r="L27" s="54"/>
      <c r="M27" s="87"/>
      <c r="N27" s="118"/>
    </row>
    <row r="28" spans="1:14" ht="22" customHeight="1" thickBot="1">
      <c r="A28" s="259"/>
      <c r="B28" s="260"/>
      <c r="C28" s="254" t="s">
        <v>595</v>
      </c>
      <c r="D28" s="254"/>
      <c r="E28" s="254"/>
      <c r="F28" s="81">
        <f>SUM(F5:F27)</f>
        <v>0</v>
      </c>
      <c r="G28" s="81">
        <f t="shared" ref="G28:M28" si="4">SUM(G5:G27)</f>
        <v>0</v>
      </c>
      <c r="H28" s="81">
        <f>SUM(H5:H27)</f>
        <v>0</v>
      </c>
      <c r="I28" s="81">
        <f t="shared" si="4"/>
        <v>0</v>
      </c>
      <c r="J28" s="81">
        <f t="shared" si="4"/>
        <v>0</v>
      </c>
      <c r="K28" s="81">
        <f>SUM(K5:K27)</f>
        <v>0</v>
      </c>
      <c r="L28" s="81">
        <f t="shared" si="4"/>
        <v>0</v>
      </c>
      <c r="M28" s="115">
        <f t="shared" si="4"/>
        <v>0</v>
      </c>
      <c r="N28" s="156">
        <f>SUM(N5:N27)</f>
        <v>0</v>
      </c>
    </row>
    <row r="29" spans="1:14" ht="18" customHeight="1">
      <c r="A29" s="241" t="s">
        <v>37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</row>
    <row r="30" spans="1:14" ht="18" customHeight="1">
      <c r="A30" s="218" t="s">
        <v>58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</row>
    <row r="31" spans="1:14" ht="8.25" customHeight="1"/>
    <row r="32" spans="1:14" ht="18" customHeight="1">
      <c r="B32" s="24"/>
      <c r="C32" s="35" t="s">
        <v>9</v>
      </c>
    </row>
  </sheetData>
  <mergeCells count="9">
    <mergeCell ref="A29:N29"/>
    <mergeCell ref="A30:N30"/>
    <mergeCell ref="A1:N1"/>
    <mergeCell ref="A5:B28"/>
    <mergeCell ref="C28:E28"/>
    <mergeCell ref="A3:C4"/>
    <mergeCell ref="D3:D4"/>
    <mergeCell ref="E3:E4"/>
    <mergeCell ref="F3:N3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L812"/>
  <sheetViews>
    <sheetView view="pageBreakPreview" zoomScaleNormal="120" zoomScaleSheetLayoutView="100" workbookViewId="0">
      <selection sqref="A1:L1"/>
    </sheetView>
  </sheetViews>
  <sheetFormatPr defaultColWidth="9" defaultRowHeight="20.149999999999999" customHeight="1"/>
  <cols>
    <col min="1" max="1" width="4.08984375" style="26" customWidth="1"/>
    <col min="2" max="2" width="8.26953125" style="26" customWidth="1"/>
    <col min="3" max="3" width="14.36328125" style="34" customWidth="1"/>
    <col min="4" max="11" width="9.6328125" style="26" customWidth="1"/>
    <col min="12" max="12" width="12.6328125" style="26" customWidth="1"/>
    <col min="13" max="16384" width="9" style="26"/>
  </cols>
  <sheetData>
    <row r="1" spans="1:12" ht="20.149999999999999" customHeight="1">
      <c r="A1" s="219" t="s">
        <v>61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2" ht="20.149999999999999" customHeight="1" thickBot="1">
      <c r="A2" s="237" t="s">
        <v>10</v>
      </c>
      <c r="B2" s="238"/>
      <c r="C2" s="211" t="s">
        <v>0</v>
      </c>
      <c r="D2" s="213" t="s">
        <v>99</v>
      </c>
      <c r="E2" s="214"/>
      <c r="F2" s="214"/>
      <c r="G2" s="214"/>
      <c r="H2" s="214"/>
      <c r="I2" s="214"/>
      <c r="J2" s="214"/>
      <c r="K2" s="214"/>
      <c r="L2" s="215"/>
    </row>
    <row r="3" spans="1:12" s="27" customFormat="1" ht="20.149999999999999" customHeight="1">
      <c r="A3" s="239"/>
      <c r="B3" s="240"/>
      <c r="C3" s="212"/>
      <c r="D3" s="28" t="s">
        <v>88</v>
      </c>
      <c r="E3" s="28" t="s">
        <v>89</v>
      </c>
      <c r="F3" s="28" t="s">
        <v>90</v>
      </c>
      <c r="G3" s="28" t="s">
        <v>91</v>
      </c>
      <c r="H3" s="28" t="s">
        <v>92</v>
      </c>
      <c r="I3" s="28" t="s">
        <v>93</v>
      </c>
      <c r="J3" s="28" t="s">
        <v>94</v>
      </c>
      <c r="K3" s="93" t="s">
        <v>95</v>
      </c>
      <c r="L3" s="117" t="s">
        <v>36</v>
      </c>
    </row>
    <row r="4" spans="1:12" ht="20.149999999999999" customHeight="1">
      <c r="A4" s="287" t="s">
        <v>31</v>
      </c>
      <c r="B4" s="306" t="s">
        <v>25</v>
      </c>
      <c r="C4" s="29" t="s">
        <v>35</v>
      </c>
      <c r="D4" s="52"/>
      <c r="E4" s="52"/>
      <c r="F4" s="52"/>
      <c r="G4" s="52"/>
      <c r="H4" s="52"/>
      <c r="I4" s="52"/>
      <c r="J4" s="52"/>
      <c r="K4" s="108"/>
      <c r="L4" s="118"/>
    </row>
    <row r="5" spans="1:12" ht="20.149999999999999" customHeight="1">
      <c r="A5" s="288"/>
      <c r="B5" s="298"/>
      <c r="C5" s="282" t="s">
        <v>124</v>
      </c>
      <c r="D5" s="54"/>
      <c r="E5" s="54" t="s">
        <v>125</v>
      </c>
      <c r="F5" s="54"/>
      <c r="G5" s="54" t="s">
        <v>126</v>
      </c>
      <c r="H5" s="54"/>
      <c r="I5" s="54" t="s">
        <v>125</v>
      </c>
      <c r="J5" s="54"/>
      <c r="K5" s="87" t="s">
        <v>125</v>
      </c>
      <c r="L5" s="118"/>
    </row>
    <row r="6" spans="1:12" ht="20.149999999999999" customHeight="1">
      <c r="A6" s="288"/>
      <c r="B6" s="298"/>
      <c r="C6" s="281"/>
      <c r="D6" s="54"/>
      <c r="E6" s="54"/>
      <c r="F6" s="54"/>
      <c r="G6" s="54"/>
      <c r="H6" s="54"/>
      <c r="I6" s="54"/>
      <c r="J6" s="54"/>
      <c r="K6" s="87"/>
      <c r="L6" s="118">
        <f t="shared" ref="L6:L734" si="0">SUM(D6:K6)</f>
        <v>0</v>
      </c>
    </row>
    <row r="7" spans="1:12" ht="20.149999999999999" customHeight="1">
      <c r="A7" s="288"/>
      <c r="B7" s="298"/>
      <c r="C7" s="282" t="s">
        <v>127</v>
      </c>
      <c r="D7" s="54"/>
      <c r="E7" s="54"/>
      <c r="F7" s="54"/>
      <c r="G7" s="54" t="s">
        <v>129</v>
      </c>
      <c r="H7" s="54"/>
      <c r="I7" s="54"/>
      <c r="J7" s="54"/>
      <c r="K7" s="87"/>
      <c r="L7" s="118"/>
    </row>
    <row r="8" spans="1:12" ht="20.149999999999999" customHeight="1">
      <c r="A8" s="288"/>
      <c r="B8" s="298"/>
      <c r="C8" s="281"/>
      <c r="D8" s="54"/>
      <c r="E8" s="54"/>
      <c r="F8" s="54"/>
      <c r="G8" s="54"/>
      <c r="H8" s="54"/>
      <c r="I8" s="54"/>
      <c r="J8" s="54"/>
      <c r="K8" s="87"/>
      <c r="L8" s="118">
        <f t="shared" si="0"/>
        <v>0</v>
      </c>
    </row>
    <row r="9" spans="1:12" ht="20.149999999999999" customHeight="1">
      <c r="A9" s="288"/>
      <c r="B9" s="298"/>
      <c r="C9" s="282" t="s">
        <v>401</v>
      </c>
      <c r="D9" s="54"/>
      <c r="E9" s="54"/>
      <c r="F9" s="54"/>
      <c r="G9" s="54" t="s">
        <v>126</v>
      </c>
      <c r="H9" s="54"/>
      <c r="I9" s="54"/>
      <c r="J9" s="54"/>
      <c r="K9" s="87"/>
      <c r="L9" s="118"/>
    </row>
    <row r="10" spans="1:12" ht="20.149999999999999" customHeight="1">
      <c r="A10" s="288"/>
      <c r="B10" s="298"/>
      <c r="C10" s="281"/>
      <c r="D10" s="54"/>
      <c r="E10" s="54"/>
      <c r="F10" s="54"/>
      <c r="G10" s="54"/>
      <c r="H10" s="54"/>
      <c r="I10" s="54"/>
      <c r="J10" s="54"/>
      <c r="K10" s="87"/>
      <c r="L10" s="118">
        <f t="shared" si="0"/>
        <v>0</v>
      </c>
    </row>
    <row r="11" spans="1:12" ht="20.149999999999999" customHeight="1">
      <c r="A11" s="288"/>
      <c r="B11" s="298"/>
      <c r="C11" s="282" t="s">
        <v>128</v>
      </c>
      <c r="D11" s="54" t="s">
        <v>418</v>
      </c>
      <c r="E11" s="54" t="s">
        <v>419</v>
      </c>
      <c r="F11" s="54" t="s">
        <v>419</v>
      </c>
      <c r="G11" s="54" t="s">
        <v>419</v>
      </c>
      <c r="H11" s="54" t="s">
        <v>419</v>
      </c>
      <c r="I11" s="54" t="s">
        <v>419</v>
      </c>
      <c r="J11" s="54" t="s">
        <v>419</v>
      </c>
      <c r="K11" s="87" t="s">
        <v>419</v>
      </c>
      <c r="L11" s="118"/>
    </row>
    <row r="12" spans="1:12" ht="20.149999999999999" customHeight="1">
      <c r="A12" s="288"/>
      <c r="B12" s="298"/>
      <c r="C12" s="281"/>
      <c r="D12" s="54"/>
      <c r="E12" s="54"/>
      <c r="F12" s="54"/>
      <c r="G12" s="54"/>
      <c r="H12" s="54"/>
      <c r="I12" s="54"/>
      <c r="J12" s="54"/>
      <c r="K12" s="87"/>
      <c r="L12" s="118">
        <f t="shared" si="0"/>
        <v>0</v>
      </c>
    </row>
    <row r="13" spans="1:12" ht="20.149999999999999" customHeight="1">
      <c r="A13" s="288"/>
      <c r="B13" s="298"/>
      <c r="C13" s="282" t="s">
        <v>130</v>
      </c>
      <c r="D13" s="54" t="s">
        <v>420</v>
      </c>
      <c r="E13" s="54" t="s">
        <v>421</v>
      </c>
      <c r="F13" s="54" t="s">
        <v>420</v>
      </c>
      <c r="G13" s="54" t="s">
        <v>421</v>
      </c>
      <c r="H13" s="54" t="s">
        <v>420</v>
      </c>
      <c r="I13" s="54" t="s">
        <v>421</v>
      </c>
      <c r="J13" s="54" t="s">
        <v>420</v>
      </c>
      <c r="K13" s="87" t="s">
        <v>421</v>
      </c>
      <c r="L13" s="118"/>
    </row>
    <row r="14" spans="1:12" ht="20.149999999999999" customHeight="1">
      <c r="A14" s="288"/>
      <c r="B14" s="298"/>
      <c r="C14" s="281"/>
      <c r="D14" s="54"/>
      <c r="E14" s="54"/>
      <c r="F14" s="54"/>
      <c r="G14" s="54"/>
      <c r="H14" s="54"/>
      <c r="I14" s="54"/>
      <c r="J14" s="54"/>
      <c r="K14" s="87"/>
      <c r="L14" s="118">
        <f t="shared" si="0"/>
        <v>0</v>
      </c>
    </row>
    <row r="15" spans="1:12" ht="20.149999999999999" customHeight="1">
      <c r="A15" s="288"/>
      <c r="B15" s="298"/>
      <c r="C15" s="282" t="s">
        <v>131</v>
      </c>
      <c r="D15" s="54" t="s">
        <v>420</v>
      </c>
      <c r="E15" s="54" t="s">
        <v>421</v>
      </c>
      <c r="F15" s="54" t="s">
        <v>420</v>
      </c>
      <c r="G15" s="54" t="s">
        <v>421</v>
      </c>
      <c r="H15" s="54" t="s">
        <v>420</v>
      </c>
      <c r="I15" s="54" t="s">
        <v>421</v>
      </c>
      <c r="J15" s="54" t="s">
        <v>420</v>
      </c>
      <c r="K15" s="87" t="s">
        <v>421</v>
      </c>
      <c r="L15" s="118"/>
    </row>
    <row r="16" spans="1:12" ht="20.149999999999999" customHeight="1">
      <c r="A16" s="288"/>
      <c r="B16" s="298"/>
      <c r="C16" s="281"/>
      <c r="D16" s="54"/>
      <c r="E16" s="54"/>
      <c r="F16" s="54"/>
      <c r="G16" s="54"/>
      <c r="H16" s="54"/>
      <c r="I16" s="54"/>
      <c r="J16" s="54"/>
      <c r="K16" s="87"/>
      <c r="L16" s="118">
        <f t="shared" si="0"/>
        <v>0</v>
      </c>
    </row>
    <row r="17" spans="1:12" ht="20.149999999999999" customHeight="1">
      <c r="A17" s="288"/>
      <c r="B17" s="298"/>
      <c r="C17" s="282" t="s">
        <v>416</v>
      </c>
      <c r="D17" s="54" t="s">
        <v>129</v>
      </c>
      <c r="E17" s="54"/>
      <c r="F17" s="54" t="s">
        <v>129</v>
      </c>
      <c r="G17" s="54"/>
      <c r="H17" s="54" t="s">
        <v>126</v>
      </c>
      <c r="I17" s="54"/>
      <c r="J17" s="54" t="s">
        <v>129</v>
      </c>
      <c r="K17" s="87"/>
      <c r="L17" s="118"/>
    </row>
    <row r="18" spans="1:12" ht="20.149999999999999" customHeight="1">
      <c r="A18" s="288"/>
      <c r="B18" s="298"/>
      <c r="C18" s="281"/>
      <c r="D18" s="54"/>
      <c r="E18" s="54"/>
      <c r="F18" s="54"/>
      <c r="G18" s="54"/>
      <c r="H18" s="54"/>
      <c r="I18" s="54"/>
      <c r="J18" s="54"/>
      <c r="K18" s="87"/>
      <c r="L18" s="118">
        <f t="shared" si="0"/>
        <v>0</v>
      </c>
    </row>
    <row r="19" spans="1:12" ht="20.149999999999999" customHeight="1">
      <c r="A19" s="288"/>
      <c r="B19" s="298"/>
      <c r="C19" s="282" t="s">
        <v>417</v>
      </c>
      <c r="D19" s="54" t="s">
        <v>129</v>
      </c>
      <c r="E19" s="54"/>
      <c r="F19" s="54"/>
      <c r="G19" s="54"/>
      <c r="H19" s="54" t="s">
        <v>126</v>
      </c>
      <c r="I19" s="54"/>
      <c r="J19" s="54"/>
      <c r="K19" s="87"/>
      <c r="L19" s="118"/>
    </row>
    <row r="20" spans="1:12" ht="20.149999999999999" customHeight="1">
      <c r="A20" s="288"/>
      <c r="B20" s="298"/>
      <c r="C20" s="281"/>
      <c r="D20" s="54"/>
      <c r="E20" s="54"/>
      <c r="F20" s="54"/>
      <c r="G20" s="54"/>
      <c r="H20" s="54"/>
      <c r="I20" s="54"/>
      <c r="J20" s="54"/>
      <c r="K20" s="87"/>
      <c r="L20" s="118">
        <f t="shared" si="0"/>
        <v>0</v>
      </c>
    </row>
    <row r="21" spans="1:12" ht="20.149999999999999" customHeight="1">
      <c r="A21" s="288"/>
      <c r="B21" s="298"/>
      <c r="C21" s="282" t="s">
        <v>132</v>
      </c>
      <c r="D21" s="54" t="s">
        <v>422</v>
      </c>
      <c r="E21" s="54"/>
      <c r="F21" s="54" t="s">
        <v>423</v>
      </c>
      <c r="G21" s="54" t="s">
        <v>422</v>
      </c>
      <c r="H21" s="54"/>
      <c r="I21" s="54" t="s">
        <v>423</v>
      </c>
      <c r="J21" s="54" t="s">
        <v>422</v>
      </c>
      <c r="K21" s="87"/>
      <c r="L21" s="118"/>
    </row>
    <row r="22" spans="1:12" ht="20.149999999999999" customHeight="1">
      <c r="A22" s="288"/>
      <c r="B22" s="298"/>
      <c r="C22" s="281"/>
      <c r="D22" s="54"/>
      <c r="E22" s="54"/>
      <c r="F22" s="54"/>
      <c r="G22" s="54"/>
      <c r="H22" s="54"/>
      <c r="I22" s="54"/>
      <c r="J22" s="54"/>
      <c r="K22" s="87"/>
      <c r="L22" s="118">
        <f t="shared" si="0"/>
        <v>0</v>
      </c>
    </row>
    <row r="23" spans="1:12" ht="20.149999999999999" customHeight="1">
      <c r="A23" s="288"/>
      <c r="B23" s="298"/>
      <c r="C23" s="268" t="s">
        <v>133</v>
      </c>
      <c r="D23" s="54"/>
      <c r="E23" s="54"/>
      <c r="F23" s="54"/>
      <c r="G23" s="54"/>
      <c r="H23" s="54" t="s">
        <v>423</v>
      </c>
      <c r="I23" s="54"/>
      <c r="J23" s="54"/>
      <c r="K23" s="87"/>
      <c r="L23" s="118"/>
    </row>
    <row r="24" spans="1:12" ht="20.149999999999999" customHeight="1">
      <c r="A24" s="288"/>
      <c r="B24" s="298"/>
      <c r="C24" s="269"/>
      <c r="D24" s="54"/>
      <c r="E24" s="54"/>
      <c r="F24" s="54"/>
      <c r="G24" s="54"/>
      <c r="H24" s="54"/>
      <c r="I24" s="54"/>
      <c r="J24" s="54"/>
      <c r="K24" s="87"/>
      <c r="L24" s="118">
        <f t="shared" si="0"/>
        <v>0</v>
      </c>
    </row>
    <row r="25" spans="1:12" ht="20.149999999999999" customHeight="1">
      <c r="A25" s="288"/>
      <c r="B25" s="298"/>
      <c r="C25" s="268" t="s">
        <v>415</v>
      </c>
      <c r="D25" s="54" t="s">
        <v>422</v>
      </c>
      <c r="E25" s="54"/>
      <c r="F25" s="54"/>
      <c r="G25" s="54"/>
      <c r="H25" s="54" t="s">
        <v>423</v>
      </c>
      <c r="I25" s="54" t="s">
        <v>422</v>
      </c>
      <c r="J25" s="54"/>
      <c r="K25" s="87"/>
      <c r="L25" s="118"/>
    </row>
    <row r="26" spans="1:12" ht="20.149999999999999" customHeight="1">
      <c r="A26" s="288"/>
      <c r="B26" s="298"/>
      <c r="C26" s="269"/>
      <c r="D26" s="54"/>
      <c r="E26" s="54"/>
      <c r="F26" s="54"/>
      <c r="G26" s="54"/>
      <c r="H26" s="54"/>
      <c r="I26" s="54"/>
      <c r="J26" s="54"/>
      <c r="K26" s="87"/>
      <c r="L26" s="118">
        <f>SUM(D26:K26)</f>
        <v>0</v>
      </c>
    </row>
    <row r="27" spans="1:12" ht="20.149999999999999" customHeight="1">
      <c r="A27" s="288"/>
      <c r="B27" s="298"/>
      <c r="C27" s="268" t="s">
        <v>400</v>
      </c>
      <c r="D27" s="54" t="s">
        <v>421</v>
      </c>
      <c r="E27" s="54"/>
      <c r="F27" s="54" t="s">
        <v>420</v>
      </c>
      <c r="G27" s="54"/>
      <c r="H27" s="54" t="s">
        <v>421</v>
      </c>
      <c r="I27" s="54"/>
      <c r="J27" s="54" t="s">
        <v>420</v>
      </c>
      <c r="K27" s="87"/>
      <c r="L27" s="118"/>
    </row>
    <row r="28" spans="1:12" ht="20.149999999999999" customHeight="1">
      <c r="A28" s="288"/>
      <c r="B28" s="298"/>
      <c r="C28" s="269"/>
      <c r="D28" s="54"/>
      <c r="E28" s="54"/>
      <c r="F28" s="54"/>
      <c r="G28" s="54"/>
      <c r="H28" s="54"/>
      <c r="I28" s="54"/>
      <c r="J28" s="54"/>
      <c r="K28" s="87"/>
      <c r="L28" s="118">
        <f t="shared" si="0"/>
        <v>0</v>
      </c>
    </row>
    <row r="29" spans="1:12" ht="20.149999999999999" customHeight="1">
      <c r="A29" s="288"/>
      <c r="B29" s="298"/>
      <c r="C29" s="294" t="s">
        <v>398</v>
      </c>
      <c r="D29" s="54" t="s">
        <v>420</v>
      </c>
      <c r="E29" s="54"/>
      <c r="F29" s="54"/>
      <c r="G29" s="54" t="s">
        <v>421</v>
      </c>
      <c r="H29" s="54" t="s">
        <v>420</v>
      </c>
      <c r="I29" s="54" t="s">
        <v>422</v>
      </c>
      <c r="J29" s="54"/>
      <c r="K29" s="87" t="s">
        <v>421</v>
      </c>
      <c r="L29" s="118"/>
    </row>
    <row r="30" spans="1:12" ht="20.149999999999999" customHeight="1">
      <c r="A30" s="288"/>
      <c r="B30" s="298"/>
      <c r="C30" s="271"/>
      <c r="D30" s="54"/>
      <c r="E30" s="54"/>
      <c r="F30" s="54"/>
      <c r="G30" s="54"/>
      <c r="H30" s="54"/>
      <c r="I30" s="54"/>
      <c r="J30" s="54"/>
      <c r="K30" s="87"/>
      <c r="L30" s="118">
        <f t="shared" si="0"/>
        <v>0</v>
      </c>
    </row>
    <row r="31" spans="1:12" ht="20.149999999999999" customHeight="1">
      <c r="A31" s="288"/>
      <c r="B31" s="298"/>
      <c r="C31" s="268" t="s">
        <v>399</v>
      </c>
      <c r="D31" s="54" t="s">
        <v>420</v>
      </c>
      <c r="E31" s="54"/>
      <c r="F31" s="54"/>
      <c r="G31" s="54"/>
      <c r="H31" s="54"/>
      <c r="I31" s="54" t="s">
        <v>421</v>
      </c>
      <c r="J31" s="54" t="s">
        <v>420</v>
      </c>
      <c r="K31" s="87"/>
      <c r="L31" s="118"/>
    </row>
    <row r="32" spans="1:12" ht="20.149999999999999" customHeight="1">
      <c r="A32" s="288"/>
      <c r="B32" s="298"/>
      <c r="C32" s="269"/>
      <c r="D32" s="54"/>
      <c r="E32" s="54"/>
      <c r="F32" s="54"/>
      <c r="G32" s="54"/>
      <c r="H32" s="54"/>
      <c r="I32" s="54"/>
      <c r="J32" s="54"/>
      <c r="K32" s="87"/>
      <c r="L32" s="118">
        <f t="shared" si="0"/>
        <v>0</v>
      </c>
    </row>
    <row r="33" spans="1:12" ht="20.149999999999999" customHeight="1">
      <c r="A33" s="288"/>
      <c r="B33" s="298"/>
      <c r="C33" s="282" t="s">
        <v>134</v>
      </c>
      <c r="D33" s="54"/>
      <c r="E33" s="54"/>
      <c r="F33" s="54" t="s">
        <v>397</v>
      </c>
      <c r="G33" s="54"/>
      <c r="H33" s="54"/>
      <c r="I33" s="54"/>
      <c r="J33" s="54"/>
      <c r="K33" s="87"/>
      <c r="L33" s="118"/>
    </row>
    <row r="34" spans="1:12" ht="20.149999999999999" customHeight="1">
      <c r="A34" s="288"/>
      <c r="B34" s="298"/>
      <c r="C34" s="281"/>
      <c r="D34" s="54"/>
      <c r="E34" s="54"/>
      <c r="F34" s="54"/>
      <c r="G34" s="54"/>
      <c r="H34" s="54"/>
      <c r="I34" s="54"/>
      <c r="J34" s="54"/>
      <c r="K34" s="87"/>
      <c r="L34" s="118">
        <f>SUM(D34:K34)</f>
        <v>0</v>
      </c>
    </row>
    <row r="35" spans="1:12" ht="20.149999999999999" customHeight="1">
      <c r="A35" s="288"/>
      <c r="B35" s="298"/>
      <c r="C35" s="294" t="s">
        <v>396</v>
      </c>
      <c r="D35" s="54"/>
      <c r="E35" s="54"/>
      <c r="F35" s="54" t="s">
        <v>397</v>
      </c>
      <c r="G35" s="54"/>
      <c r="H35" s="54"/>
      <c r="I35" s="54"/>
      <c r="J35" s="54"/>
      <c r="K35" s="87" t="s">
        <v>397</v>
      </c>
      <c r="L35" s="118"/>
    </row>
    <row r="36" spans="1:12" ht="20.149999999999999" customHeight="1">
      <c r="A36" s="288"/>
      <c r="B36" s="298"/>
      <c r="C36" s="271"/>
      <c r="D36" s="54"/>
      <c r="E36" s="54"/>
      <c r="F36" s="54"/>
      <c r="G36" s="54"/>
      <c r="H36" s="54"/>
      <c r="I36" s="54"/>
      <c r="J36" s="54"/>
      <c r="K36" s="87"/>
      <c r="L36" s="118">
        <f>SUM(D36:K36)</f>
        <v>0</v>
      </c>
    </row>
    <row r="37" spans="1:12" ht="20.149999999999999" customHeight="1" thickBot="1">
      <c r="A37" s="288"/>
      <c r="B37" s="299"/>
      <c r="C37" s="175" t="s">
        <v>576</v>
      </c>
      <c r="D37" s="107">
        <f>SUM(D4:D36)</f>
        <v>0</v>
      </c>
      <c r="E37" s="107">
        <f t="shared" ref="E37:L37" si="1">SUM(E4:E36)</f>
        <v>0</v>
      </c>
      <c r="F37" s="107">
        <f t="shared" si="1"/>
        <v>0</v>
      </c>
      <c r="G37" s="107">
        <f t="shared" si="1"/>
        <v>0</v>
      </c>
      <c r="H37" s="107">
        <f t="shared" si="1"/>
        <v>0</v>
      </c>
      <c r="I37" s="107">
        <f t="shared" si="1"/>
        <v>0</v>
      </c>
      <c r="J37" s="107">
        <f t="shared" si="1"/>
        <v>0</v>
      </c>
      <c r="K37" s="109">
        <f t="shared" si="1"/>
        <v>0</v>
      </c>
      <c r="L37" s="119">
        <f t="shared" si="1"/>
        <v>0</v>
      </c>
    </row>
    <row r="38" spans="1:12" ht="20.149999999999999" customHeight="1">
      <c r="A38" s="288"/>
      <c r="B38" s="298" t="s">
        <v>21</v>
      </c>
      <c r="C38" s="270" t="s">
        <v>395</v>
      </c>
      <c r="D38" s="88" t="s">
        <v>129</v>
      </c>
      <c r="E38" s="88" t="s">
        <v>129</v>
      </c>
      <c r="F38" s="88" t="s">
        <v>129</v>
      </c>
      <c r="G38" s="88" t="s">
        <v>129</v>
      </c>
      <c r="H38" s="88" t="s">
        <v>129</v>
      </c>
      <c r="I38" s="88" t="s">
        <v>129</v>
      </c>
      <c r="J38" s="88" t="s">
        <v>129</v>
      </c>
      <c r="K38" s="110" t="s">
        <v>129</v>
      </c>
      <c r="L38" s="120"/>
    </row>
    <row r="39" spans="1:12" ht="20.149999999999999" customHeight="1">
      <c r="A39" s="288"/>
      <c r="B39" s="298"/>
      <c r="C39" s="271"/>
      <c r="D39" s="54"/>
      <c r="E39" s="54"/>
      <c r="F39" s="54"/>
      <c r="G39" s="54"/>
      <c r="H39" s="54"/>
      <c r="I39" s="54"/>
      <c r="J39" s="54"/>
      <c r="K39" s="87"/>
      <c r="L39" s="118">
        <f>SUM(D39:K39)</f>
        <v>0</v>
      </c>
    </row>
    <row r="40" spans="1:12" ht="20.149999999999999" customHeight="1">
      <c r="A40" s="288"/>
      <c r="B40" s="298"/>
      <c r="C40" s="268" t="s">
        <v>135</v>
      </c>
      <c r="D40" s="54"/>
      <c r="E40" s="54" t="s">
        <v>390</v>
      </c>
      <c r="F40" s="54" t="s">
        <v>424</v>
      </c>
      <c r="G40" s="54"/>
      <c r="H40" s="54" t="s">
        <v>389</v>
      </c>
      <c r="I40" s="54" t="s">
        <v>388</v>
      </c>
      <c r="J40" s="54"/>
      <c r="K40" s="87" t="s">
        <v>390</v>
      </c>
      <c r="L40" s="118"/>
    </row>
    <row r="41" spans="1:12" ht="20.149999999999999" customHeight="1">
      <c r="A41" s="288"/>
      <c r="B41" s="298"/>
      <c r="C41" s="269"/>
      <c r="D41" s="54"/>
      <c r="E41" s="54"/>
      <c r="F41" s="54"/>
      <c r="G41" s="54"/>
      <c r="H41" s="54"/>
      <c r="I41" s="54"/>
      <c r="J41" s="54"/>
      <c r="K41" s="87"/>
      <c r="L41" s="118">
        <f>SUM(D41:K41)</f>
        <v>0</v>
      </c>
    </row>
    <row r="42" spans="1:12" ht="20.149999999999999" customHeight="1">
      <c r="A42" s="288"/>
      <c r="B42" s="298"/>
      <c r="C42" s="268" t="s">
        <v>136</v>
      </c>
      <c r="D42" s="54" t="s">
        <v>390</v>
      </c>
      <c r="E42" s="54"/>
      <c r="F42" s="54"/>
      <c r="G42" s="54" t="s">
        <v>391</v>
      </c>
      <c r="H42" s="54" t="s">
        <v>390</v>
      </c>
      <c r="I42" s="54"/>
      <c r="J42" s="54"/>
      <c r="K42" s="87" t="s">
        <v>391</v>
      </c>
      <c r="L42" s="118"/>
    </row>
    <row r="43" spans="1:12" ht="20.149999999999999" customHeight="1">
      <c r="A43" s="288"/>
      <c r="B43" s="298"/>
      <c r="C43" s="269"/>
      <c r="D43" s="54"/>
      <c r="E43" s="54"/>
      <c r="F43" s="54"/>
      <c r="G43" s="54"/>
      <c r="H43" s="54"/>
      <c r="I43" s="54"/>
      <c r="J43" s="54"/>
      <c r="K43" s="87"/>
      <c r="L43" s="118">
        <f>SUM(D43:K43)</f>
        <v>0</v>
      </c>
    </row>
    <row r="44" spans="1:12" ht="20.149999999999999" customHeight="1">
      <c r="A44" s="288"/>
      <c r="B44" s="298"/>
      <c r="C44" s="268" t="s">
        <v>137</v>
      </c>
      <c r="D44" s="54"/>
      <c r="E44" s="54"/>
      <c r="F44" s="54" t="s">
        <v>424</v>
      </c>
      <c r="G44" s="54"/>
      <c r="H44" s="54"/>
      <c r="I44" s="54" t="s">
        <v>424</v>
      </c>
      <c r="J44" s="54"/>
      <c r="K44" s="87"/>
      <c r="L44" s="118"/>
    </row>
    <row r="45" spans="1:12" ht="20.149999999999999" customHeight="1">
      <c r="A45" s="288"/>
      <c r="B45" s="298"/>
      <c r="C45" s="269"/>
      <c r="D45" s="54"/>
      <c r="E45" s="54"/>
      <c r="F45" s="54"/>
      <c r="G45" s="54"/>
      <c r="H45" s="54"/>
      <c r="I45" s="54"/>
      <c r="J45" s="54"/>
      <c r="K45" s="87"/>
      <c r="L45" s="118">
        <f>SUM(D45:K45)</f>
        <v>0</v>
      </c>
    </row>
    <row r="46" spans="1:12" ht="20.149999999999999" customHeight="1">
      <c r="A46" s="288"/>
      <c r="B46" s="298"/>
      <c r="C46" s="268" t="s">
        <v>394</v>
      </c>
      <c r="D46" s="54"/>
      <c r="E46" s="54"/>
      <c r="F46" s="54"/>
      <c r="G46" s="54"/>
      <c r="H46" s="54"/>
      <c r="I46" s="54"/>
      <c r="J46" s="54"/>
      <c r="K46" s="87" t="s">
        <v>424</v>
      </c>
      <c r="L46" s="118"/>
    </row>
    <row r="47" spans="1:12" ht="20.149999999999999" customHeight="1">
      <c r="A47" s="288"/>
      <c r="B47" s="298"/>
      <c r="C47" s="269"/>
      <c r="D47" s="54"/>
      <c r="E47" s="54"/>
      <c r="F47" s="54"/>
      <c r="G47" s="54"/>
      <c r="H47" s="54"/>
      <c r="I47" s="54"/>
      <c r="J47" s="54"/>
      <c r="K47" s="87"/>
      <c r="L47" s="118">
        <f>SUM(D47:K47)</f>
        <v>0</v>
      </c>
    </row>
    <row r="48" spans="1:12" ht="20.149999999999999" customHeight="1">
      <c r="A48" s="288"/>
      <c r="B48" s="298"/>
      <c r="C48" s="268" t="s">
        <v>393</v>
      </c>
      <c r="D48" s="54" t="s">
        <v>425</v>
      </c>
      <c r="E48" s="54" t="s">
        <v>426</v>
      </c>
      <c r="F48" s="54" t="s">
        <v>427</v>
      </c>
      <c r="G48" s="54"/>
      <c r="H48" s="54" t="s">
        <v>425</v>
      </c>
      <c r="I48" s="54" t="s">
        <v>426</v>
      </c>
      <c r="J48" s="54" t="s">
        <v>427</v>
      </c>
      <c r="K48" s="87"/>
      <c r="L48" s="118"/>
    </row>
    <row r="49" spans="1:12" ht="20.149999999999999" customHeight="1">
      <c r="A49" s="288"/>
      <c r="B49" s="298"/>
      <c r="C49" s="269"/>
      <c r="D49" s="54"/>
      <c r="E49" s="54"/>
      <c r="F49" s="54"/>
      <c r="G49" s="54"/>
      <c r="H49" s="54"/>
      <c r="I49" s="54"/>
      <c r="J49" s="54"/>
      <c r="K49" s="87"/>
      <c r="L49" s="118">
        <f>SUM(D49:K49)</f>
        <v>0</v>
      </c>
    </row>
    <row r="50" spans="1:12" ht="20.149999999999999" customHeight="1">
      <c r="A50" s="288"/>
      <c r="B50" s="298"/>
      <c r="C50" s="268" t="s">
        <v>138</v>
      </c>
      <c r="D50" s="54"/>
      <c r="E50" s="54"/>
      <c r="F50" s="54"/>
      <c r="G50" s="54"/>
      <c r="H50" s="54"/>
      <c r="I50" s="54" t="s">
        <v>390</v>
      </c>
      <c r="J50" s="54" t="s">
        <v>391</v>
      </c>
      <c r="K50" s="87"/>
      <c r="L50" s="118"/>
    </row>
    <row r="51" spans="1:12" ht="20.149999999999999" customHeight="1">
      <c r="A51" s="288"/>
      <c r="B51" s="298"/>
      <c r="C51" s="269"/>
      <c r="D51" s="54"/>
      <c r="E51" s="54"/>
      <c r="F51" s="54"/>
      <c r="G51" s="54"/>
      <c r="H51" s="54"/>
      <c r="I51" s="54"/>
      <c r="J51" s="54"/>
      <c r="K51" s="87"/>
      <c r="L51" s="118">
        <f>SUM(D51:K51)</f>
        <v>0</v>
      </c>
    </row>
    <row r="52" spans="1:12" ht="20.149999999999999" customHeight="1">
      <c r="A52" s="288"/>
      <c r="B52" s="298"/>
      <c r="C52" s="294" t="s">
        <v>392</v>
      </c>
      <c r="D52" s="54"/>
      <c r="E52" s="54"/>
      <c r="F52" s="54"/>
      <c r="G52" s="54" t="s">
        <v>391</v>
      </c>
      <c r="H52" s="54" t="s">
        <v>390</v>
      </c>
      <c r="I52" s="54"/>
      <c r="J52" s="54"/>
      <c r="K52" s="87"/>
      <c r="L52" s="118"/>
    </row>
    <row r="53" spans="1:12" ht="20.149999999999999" customHeight="1">
      <c r="A53" s="288"/>
      <c r="B53" s="298"/>
      <c r="C53" s="271"/>
      <c r="D53" s="54"/>
      <c r="E53" s="54"/>
      <c r="F53" s="54"/>
      <c r="G53" s="54"/>
      <c r="H53" s="54"/>
      <c r="I53" s="54"/>
      <c r="J53" s="54"/>
      <c r="K53" s="87"/>
      <c r="L53" s="118">
        <f>SUM(D53:K53)</f>
        <v>0</v>
      </c>
    </row>
    <row r="54" spans="1:12" ht="20.149999999999999" customHeight="1">
      <c r="A54" s="288"/>
      <c r="B54" s="298"/>
      <c r="C54" s="268" t="s">
        <v>139</v>
      </c>
      <c r="D54" s="54"/>
      <c r="E54" s="54" t="s">
        <v>428</v>
      </c>
      <c r="F54" s="54"/>
      <c r="G54" s="54"/>
      <c r="H54" s="54"/>
      <c r="I54" s="54"/>
      <c r="J54" s="54"/>
      <c r="K54" s="87"/>
      <c r="L54" s="118"/>
    </row>
    <row r="55" spans="1:12" ht="20.149999999999999" customHeight="1">
      <c r="A55" s="288"/>
      <c r="B55" s="298"/>
      <c r="C55" s="269"/>
      <c r="D55" s="54"/>
      <c r="E55" s="54"/>
      <c r="F55" s="54"/>
      <c r="G55" s="54"/>
      <c r="H55" s="54"/>
      <c r="I55" s="54"/>
      <c r="J55" s="54"/>
      <c r="K55" s="87"/>
      <c r="L55" s="118">
        <f t="shared" ref="L55" si="2">SUM(D55:K55)</f>
        <v>0</v>
      </c>
    </row>
    <row r="56" spans="1:12" ht="20.149999999999999" customHeight="1">
      <c r="A56" s="288"/>
      <c r="B56" s="298"/>
      <c r="C56" s="268" t="s">
        <v>540</v>
      </c>
      <c r="D56" s="54"/>
      <c r="E56" s="54" t="s">
        <v>390</v>
      </c>
      <c r="F56" s="54" t="s">
        <v>391</v>
      </c>
      <c r="G56" s="54"/>
      <c r="H56" s="54" t="s">
        <v>389</v>
      </c>
      <c r="I56" s="54" t="s">
        <v>388</v>
      </c>
      <c r="J56" s="54"/>
      <c r="K56" s="87"/>
      <c r="L56" s="118"/>
    </row>
    <row r="57" spans="1:12" ht="20.149999999999999" customHeight="1">
      <c r="A57" s="288"/>
      <c r="B57" s="298"/>
      <c r="C57" s="269"/>
      <c r="D57" s="54"/>
      <c r="E57" s="54"/>
      <c r="F57" s="54"/>
      <c r="G57" s="54"/>
      <c r="H57" s="54"/>
      <c r="I57" s="54"/>
      <c r="J57" s="54"/>
      <c r="K57" s="87"/>
      <c r="L57" s="118">
        <f t="shared" ref="L57" si="3">SUM(D57:K57)</f>
        <v>0</v>
      </c>
    </row>
    <row r="58" spans="1:12" ht="20.149999999999999" customHeight="1">
      <c r="A58" s="288"/>
      <c r="B58" s="298"/>
      <c r="C58" s="268" t="s">
        <v>140</v>
      </c>
      <c r="D58" s="54"/>
      <c r="E58" s="54" t="s">
        <v>429</v>
      </c>
      <c r="F58" s="54"/>
      <c r="G58" s="54"/>
      <c r="H58" s="54"/>
      <c r="I58" s="54" t="s">
        <v>430</v>
      </c>
      <c r="J58" s="54"/>
      <c r="K58" s="87"/>
      <c r="L58" s="118"/>
    </row>
    <row r="59" spans="1:12" ht="20.149999999999999" customHeight="1">
      <c r="A59" s="288"/>
      <c r="B59" s="298"/>
      <c r="C59" s="269"/>
      <c r="D59" s="54"/>
      <c r="E59" s="54"/>
      <c r="F59" s="54"/>
      <c r="G59" s="54"/>
      <c r="H59" s="54"/>
      <c r="I59" s="54"/>
      <c r="J59" s="54"/>
      <c r="K59" s="87"/>
      <c r="L59" s="118">
        <f t="shared" ref="L59" si="4">SUM(D59:K59)</f>
        <v>0</v>
      </c>
    </row>
    <row r="60" spans="1:12" ht="20.149999999999999" customHeight="1">
      <c r="A60" s="288"/>
      <c r="B60" s="298"/>
      <c r="C60" s="268" t="s">
        <v>141</v>
      </c>
      <c r="D60" s="54"/>
      <c r="E60" s="54"/>
      <c r="F60" s="54"/>
      <c r="G60" s="54"/>
      <c r="H60" s="54"/>
      <c r="I60" s="54"/>
      <c r="J60" s="54" t="s">
        <v>382</v>
      </c>
      <c r="K60" s="87"/>
      <c r="L60" s="118"/>
    </row>
    <row r="61" spans="1:12" ht="20.149999999999999" customHeight="1">
      <c r="A61" s="288"/>
      <c r="B61" s="298"/>
      <c r="C61" s="269"/>
      <c r="D61" s="54"/>
      <c r="E61" s="54"/>
      <c r="F61" s="54"/>
      <c r="G61" s="54"/>
      <c r="H61" s="54"/>
      <c r="I61" s="54"/>
      <c r="J61" s="54"/>
      <c r="K61" s="87"/>
      <c r="L61" s="118">
        <f t="shared" ref="L61" si="5">SUM(D61:K61)</f>
        <v>0</v>
      </c>
    </row>
    <row r="62" spans="1:12" ht="20.149999999999999" customHeight="1">
      <c r="A62" s="288"/>
      <c r="B62" s="298"/>
      <c r="C62" s="268" t="s">
        <v>142</v>
      </c>
      <c r="D62" s="54" t="s">
        <v>129</v>
      </c>
      <c r="E62" s="54" t="s">
        <v>129</v>
      </c>
      <c r="F62" s="54" t="s">
        <v>129</v>
      </c>
      <c r="G62" s="54" t="s">
        <v>129</v>
      </c>
      <c r="H62" s="54" t="s">
        <v>129</v>
      </c>
      <c r="I62" s="54" t="s">
        <v>129</v>
      </c>
      <c r="J62" s="54" t="s">
        <v>129</v>
      </c>
      <c r="K62" s="87" t="s">
        <v>129</v>
      </c>
      <c r="L62" s="118"/>
    </row>
    <row r="63" spans="1:12" ht="20.149999999999999" customHeight="1">
      <c r="A63" s="288"/>
      <c r="B63" s="298"/>
      <c r="C63" s="269"/>
      <c r="D63" s="54"/>
      <c r="E63" s="54"/>
      <c r="F63" s="54"/>
      <c r="G63" s="54"/>
      <c r="H63" s="54"/>
      <c r="I63" s="54"/>
      <c r="J63" s="54"/>
      <c r="K63" s="87"/>
      <c r="L63" s="118">
        <f t="shared" ref="L63" si="6">SUM(D63:K63)</f>
        <v>0</v>
      </c>
    </row>
    <row r="64" spans="1:12" ht="20.149999999999999" customHeight="1">
      <c r="A64" s="288"/>
      <c r="B64" s="298"/>
      <c r="C64" s="268" t="s">
        <v>143</v>
      </c>
      <c r="D64" s="54"/>
      <c r="E64" s="54" t="s">
        <v>387</v>
      </c>
      <c r="F64" s="54"/>
      <c r="G64" s="54" t="s">
        <v>388</v>
      </c>
      <c r="H64" s="54"/>
      <c r="I64" s="54" t="s">
        <v>389</v>
      </c>
      <c r="J64" s="54"/>
      <c r="K64" s="87"/>
      <c r="L64" s="118"/>
    </row>
    <row r="65" spans="1:12" ht="20.149999999999999" customHeight="1">
      <c r="A65" s="288"/>
      <c r="B65" s="298"/>
      <c r="C65" s="269"/>
      <c r="D65" s="54"/>
      <c r="E65" s="54"/>
      <c r="F65" s="54"/>
      <c r="G65" s="54"/>
      <c r="H65" s="54"/>
      <c r="I65" s="54"/>
      <c r="J65" s="54"/>
      <c r="K65" s="87"/>
      <c r="L65" s="118">
        <f t="shared" ref="L65" si="7">SUM(D65:K65)</f>
        <v>0</v>
      </c>
    </row>
    <row r="66" spans="1:12" ht="20.149999999999999" customHeight="1">
      <c r="A66" s="288"/>
      <c r="B66" s="298"/>
      <c r="C66" s="268" t="s">
        <v>594</v>
      </c>
      <c r="D66" s="54"/>
      <c r="E66" s="54" t="s">
        <v>426</v>
      </c>
      <c r="F66" s="54"/>
      <c r="G66" s="54"/>
      <c r="H66" s="54"/>
      <c r="I66" s="54"/>
      <c r="J66" s="54"/>
      <c r="K66" s="87"/>
      <c r="L66" s="118"/>
    </row>
    <row r="67" spans="1:12" ht="20.149999999999999" customHeight="1">
      <c r="A67" s="288"/>
      <c r="B67" s="298"/>
      <c r="C67" s="269"/>
      <c r="D67" s="54"/>
      <c r="E67" s="54"/>
      <c r="F67" s="54"/>
      <c r="G67" s="54"/>
      <c r="H67" s="54"/>
      <c r="I67" s="54"/>
      <c r="J67" s="54"/>
      <c r="K67" s="87"/>
      <c r="L67" s="118">
        <f t="shared" ref="L67" si="8">SUM(D67:K67)</f>
        <v>0</v>
      </c>
    </row>
    <row r="68" spans="1:12" ht="20.149999999999999" customHeight="1">
      <c r="A68" s="288"/>
      <c r="B68" s="298"/>
      <c r="C68" s="268" t="s">
        <v>144</v>
      </c>
      <c r="D68" s="54"/>
      <c r="E68" s="54"/>
      <c r="F68" s="54"/>
      <c r="G68" s="54"/>
      <c r="H68" s="54"/>
      <c r="I68" s="54"/>
      <c r="J68" s="54" t="s">
        <v>424</v>
      </c>
      <c r="K68" s="87"/>
      <c r="L68" s="118"/>
    </row>
    <row r="69" spans="1:12" ht="20.149999999999999" customHeight="1">
      <c r="A69" s="288"/>
      <c r="B69" s="298"/>
      <c r="C69" s="269"/>
      <c r="D69" s="54"/>
      <c r="E69" s="54"/>
      <c r="F69" s="54"/>
      <c r="G69" s="54"/>
      <c r="H69" s="54"/>
      <c r="I69" s="54"/>
      <c r="J69" s="54"/>
      <c r="K69" s="87"/>
      <c r="L69" s="118">
        <f t="shared" ref="L69" si="9">SUM(D69:K69)</f>
        <v>0</v>
      </c>
    </row>
    <row r="70" spans="1:12" ht="20.149999999999999" customHeight="1" thickBot="1">
      <c r="A70" s="288"/>
      <c r="B70" s="299"/>
      <c r="C70" s="175" t="s">
        <v>577</v>
      </c>
      <c r="D70" s="107">
        <f>SUM(D38:D69)</f>
        <v>0</v>
      </c>
      <c r="E70" s="107">
        <f t="shared" ref="E70:L70" si="10">SUM(E38:E69)</f>
        <v>0</v>
      </c>
      <c r="F70" s="107">
        <f t="shared" si="10"/>
        <v>0</v>
      </c>
      <c r="G70" s="107">
        <f t="shared" si="10"/>
        <v>0</v>
      </c>
      <c r="H70" s="107">
        <f t="shared" si="10"/>
        <v>0</v>
      </c>
      <c r="I70" s="107">
        <f t="shared" si="10"/>
        <v>0</v>
      </c>
      <c r="J70" s="107">
        <f t="shared" si="10"/>
        <v>0</v>
      </c>
      <c r="K70" s="109">
        <f t="shared" si="10"/>
        <v>0</v>
      </c>
      <c r="L70" s="119">
        <f t="shared" si="10"/>
        <v>0</v>
      </c>
    </row>
    <row r="71" spans="1:12" ht="20.149999999999999" customHeight="1">
      <c r="A71" s="288"/>
      <c r="B71" s="298" t="s">
        <v>26</v>
      </c>
      <c r="C71" s="295" t="s">
        <v>541</v>
      </c>
      <c r="D71" s="88"/>
      <c r="E71" s="88"/>
      <c r="F71" s="88" t="s">
        <v>428</v>
      </c>
      <c r="G71" s="88"/>
      <c r="H71" s="88"/>
      <c r="I71" s="88"/>
      <c r="J71" s="88"/>
      <c r="K71" s="110" t="s">
        <v>428</v>
      </c>
      <c r="L71" s="120"/>
    </row>
    <row r="72" spans="1:12" ht="20.149999999999999" customHeight="1">
      <c r="A72" s="288"/>
      <c r="B72" s="298"/>
      <c r="C72" s="269"/>
      <c r="D72" s="54"/>
      <c r="E72" s="54"/>
      <c r="F72" s="54"/>
      <c r="G72" s="54"/>
      <c r="H72" s="54"/>
      <c r="I72" s="54"/>
      <c r="J72" s="54"/>
      <c r="K72" s="87"/>
      <c r="L72" s="118">
        <f t="shared" ref="L72:L88" si="11">SUM(D72:K72)</f>
        <v>0</v>
      </c>
    </row>
    <row r="73" spans="1:12" ht="20.149999999999999" customHeight="1">
      <c r="A73" s="288"/>
      <c r="B73" s="298"/>
      <c r="C73" s="282" t="s">
        <v>145</v>
      </c>
      <c r="D73" s="54"/>
      <c r="E73" s="54"/>
      <c r="F73" s="54"/>
      <c r="G73" s="54"/>
      <c r="H73" s="54"/>
      <c r="I73" s="54"/>
      <c r="J73" s="54" t="s">
        <v>418</v>
      </c>
      <c r="K73" s="87"/>
      <c r="L73" s="118"/>
    </row>
    <row r="74" spans="1:12" ht="20.149999999999999" customHeight="1">
      <c r="A74" s="288"/>
      <c r="B74" s="298"/>
      <c r="C74" s="281"/>
      <c r="D74" s="54"/>
      <c r="E74" s="54"/>
      <c r="F74" s="54"/>
      <c r="G74" s="54"/>
      <c r="H74" s="54"/>
      <c r="I74" s="54"/>
      <c r="J74" s="54"/>
      <c r="K74" s="87"/>
      <c r="L74" s="118">
        <f t="shared" si="11"/>
        <v>0</v>
      </c>
    </row>
    <row r="75" spans="1:12" ht="20.149999999999999" customHeight="1">
      <c r="A75" s="288"/>
      <c r="B75" s="298"/>
      <c r="C75" s="268" t="s">
        <v>146</v>
      </c>
      <c r="D75" s="54"/>
      <c r="E75" s="54"/>
      <c r="F75" s="54" t="s">
        <v>126</v>
      </c>
      <c r="G75" s="54"/>
      <c r="H75" s="54"/>
      <c r="I75" s="54"/>
      <c r="J75" s="54"/>
      <c r="K75" s="87" t="s">
        <v>126</v>
      </c>
      <c r="L75" s="118"/>
    </row>
    <row r="76" spans="1:12" ht="20.149999999999999" customHeight="1">
      <c r="A76" s="288"/>
      <c r="B76" s="298"/>
      <c r="C76" s="269"/>
      <c r="D76" s="54"/>
      <c r="E76" s="54"/>
      <c r="F76" s="54"/>
      <c r="G76" s="54"/>
      <c r="H76" s="54"/>
      <c r="I76" s="54"/>
      <c r="J76" s="54"/>
      <c r="K76" s="87"/>
      <c r="L76" s="118">
        <f t="shared" si="11"/>
        <v>0</v>
      </c>
    </row>
    <row r="77" spans="1:12" ht="20.149999999999999" customHeight="1">
      <c r="A77" s="288"/>
      <c r="B77" s="298"/>
      <c r="C77" s="268" t="s">
        <v>147</v>
      </c>
      <c r="D77" s="54"/>
      <c r="E77" s="54"/>
      <c r="F77" s="54"/>
      <c r="G77" s="54"/>
      <c r="H77" s="54" t="s">
        <v>428</v>
      </c>
      <c r="I77" s="54"/>
      <c r="J77" s="54"/>
      <c r="K77" s="87"/>
      <c r="L77" s="118"/>
    </row>
    <row r="78" spans="1:12" ht="20.149999999999999" customHeight="1">
      <c r="A78" s="288"/>
      <c r="B78" s="298"/>
      <c r="C78" s="269"/>
      <c r="D78" s="54"/>
      <c r="E78" s="54"/>
      <c r="F78" s="54"/>
      <c r="G78" s="54"/>
      <c r="H78" s="54"/>
      <c r="I78" s="54"/>
      <c r="J78" s="54"/>
      <c r="K78" s="87"/>
      <c r="L78" s="118">
        <f t="shared" si="11"/>
        <v>0</v>
      </c>
    </row>
    <row r="79" spans="1:12" ht="20.149999999999999" customHeight="1">
      <c r="A79" s="288"/>
      <c r="B79" s="298"/>
      <c r="C79" s="294" t="s">
        <v>386</v>
      </c>
      <c r="D79" s="54" t="s">
        <v>129</v>
      </c>
      <c r="E79" s="54" t="s">
        <v>129</v>
      </c>
      <c r="F79" s="54" t="s">
        <v>129</v>
      </c>
      <c r="G79" s="54" t="s">
        <v>129</v>
      </c>
      <c r="H79" s="54" t="s">
        <v>129</v>
      </c>
      <c r="I79" s="54" t="s">
        <v>129</v>
      </c>
      <c r="J79" s="54" t="s">
        <v>129</v>
      </c>
      <c r="K79" s="87" t="s">
        <v>129</v>
      </c>
      <c r="L79" s="118"/>
    </row>
    <row r="80" spans="1:12" ht="20.149999999999999" customHeight="1">
      <c r="A80" s="288"/>
      <c r="B80" s="298"/>
      <c r="C80" s="271"/>
      <c r="D80" s="54"/>
      <c r="E80" s="54"/>
      <c r="F80" s="54"/>
      <c r="G80" s="54"/>
      <c r="H80" s="54"/>
      <c r="I80" s="54"/>
      <c r="J80" s="54"/>
      <c r="K80" s="87"/>
      <c r="L80" s="118">
        <f t="shared" si="11"/>
        <v>0</v>
      </c>
    </row>
    <row r="81" spans="1:12" ht="20.149999999999999" customHeight="1">
      <c r="A81" s="288"/>
      <c r="B81" s="298"/>
      <c r="C81" s="294" t="s">
        <v>148</v>
      </c>
      <c r="D81" s="54"/>
      <c r="E81" s="54" t="s">
        <v>431</v>
      </c>
      <c r="F81" s="54" t="s">
        <v>429</v>
      </c>
      <c r="G81" s="54" t="s">
        <v>432</v>
      </c>
      <c r="H81" s="54"/>
      <c r="I81" s="54"/>
      <c r="J81" s="54"/>
      <c r="K81" s="87"/>
      <c r="L81" s="118"/>
    </row>
    <row r="82" spans="1:12" ht="20.149999999999999" customHeight="1">
      <c r="A82" s="288"/>
      <c r="B82" s="298"/>
      <c r="C82" s="271"/>
      <c r="D82" s="54"/>
      <c r="E82" s="54"/>
      <c r="F82" s="54"/>
      <c r="G82" s="54"/>
      <c r="H82" s="54"/>
      <c r="I82" s="54"/>
      <c r="J82" s="54"/>
      <c r="K82" s="87"/>
      <c r="L82" s="118">
        <f t="shared" si="11"/>
        <v>0</v>
      </c>
    </row>
    <row r="83" spans="1:12" ht="20.149999999999999" customHeight="1">
      <c r="A83" s="288"/>
      <c r="B83" s="298"/>
      <c r="C83" s="294" t="s">
        <v>149</v>
      </c>
      <c r="D83" s="54"/>
      <c r="E83" s="54"/>
      <c r="F83" s="54" t="s">
        <v>425</v>
      </c>
      <c r="G83" s="54" t="s">
        <v>426</v>
      </c>
      <c r="H83" s="54"/>
      <c r="I83" s="54"/>
      <c r="J83" s="54"/>
      <c r="K83" s="87"/>
      <c r="L83" s="118"/>
    </row>
    <row r="84" spans="1:12" ht="20.149999999999999" customHeight="1">
      <c r="A84" s="288"/>
      <c r="B84" s="298"/>
      <c r="C84" s="271"/>
      <c r="D84" s="54"/>
      <c r="E84" s="54"/>
      <c r="F84" s="54"/>
      <c r="G84" s="54"/>
      <c r="H84" s="54"/>
      <c r="I84" s="54"/>
      <c r="J84" s="54"/>
      <c r="K84" s="87"/>
      <c r="L84" s="118">
        <f t="shared" si="11"/>
        <v>0</v>
      </c>
    </row>
    <row r="85" spans="1:12" ht="20.149999999999999" customHeight="1">
      <c r="A85" s="288"/>
      <c r="B85" s="298"/>
      <c r="C85" s="294" t="s">
        <v>150</v>
      </c>
      <c r="D85" s="54" t="s">
        <v>382</v>
      </c>
      <c r="E85" s="54" t="s">
        <v>382</v>
      </c>
      <c r="F85" s="54" t="s">
        <v>382</v>
      </c>
      <c r="G85" s="54" t="s">
        <v>382</v>
      </c>
      <c r="H85" s="54" t="s">
        <v>382</v>
      </c>
      <c r="I85" s="54" t="s">
        <v>382</v>
      </c>
      <c r="J85" s="54" t="s">
        <v>382</v>
      </c>
      <c r="K85" s="87" t="s">
        <v>382</v>
      </c>
      <c r="L85" s="118"/>
    </row>
    <row r="86" spans="1:12" ht="20.149999999999999" customHeight="1">
      <c r="A86" s="288"/>
      <c r="B86" s="298"/>
      <c r="C86" s="271"/>
      <c r="D86" s="54"/>
      <c r="E86" s="54"/>
      <c r="F86" s="54"/>
      <c r="G86" s="54"/>
      <c r="H86" s="54"/>
      <c r="I86" s="54"/>
      <c r="J86" s="54"/>
      <c r="K86" s="87"/>
      <c r="L86" s="118">
        <f t="shared" si="11"/>
        <v>0</v>
      </c>
    </row>
    <row r="87" spans="1:12" ht="20.149999999999999" customHeight="1">
      <c r="A87" s="288"/>
      <c r="B87" s="298"/>
      <c r="C87" s="294" t="s">
        <v>151</v>
      </c>
      <c r="D87" s="54"/>
      <c r="E87" s="54"/>
      <c r="F87" s="54" t="s">
        <v>425</v>
      </c>
      <c r="G87" s="54" t="s">
        <v>426</v>
      </c>
      <c r="H87" s="54"/>
      <c r="I87" s="54"/>
      <c r="J87" s="54"/>
      <c r="K87" s="87"/>
      <c r="L87" s="118"/>
    </row>
    <row r="88" spans="1:12" ht="20.149999999999999" customHeight="1">
      <c r="A88" s="288"/>
      <c r="B88" s="298"/>
      <c r="C88" s="271"/>
      <c r="D88" s="54"/>
      <c r="E88" s="54"/>
      <c r="F88" s="54"/>
      <c r="G88" s="54"/>
      <c r="H88" s="54"/>
      <c r="I88" s="54"/>
      <c r="J88" s="54"/>
      <c r="K88" s="87"/>
      <c r="L88" s="118">
        <f t="shared" si="11"/>
        <v>0</v>
      </c>
    </row>
    <row r="89" spans="1:12" ht="20.149999999999999" customHeight="1" thickBot="1">
      <c r="A89" s="288"/>
      <c r="B89" s="299"/>
      <c r="C89" s="175" t="s">
        <v>578</v>
      </c>
      <c r="D89" s="107">
        <f>SUM(D71:D88)</f>
        <v>0</v>
      </c>
      <c r="E89" s="107">
        <f t="shared" ref="E89:L89" si="12">SUM(E71:E88)</f>
        <v>0</v>
      </c>
      <c r="F89" s="107">
        <f t="shared" si="12"/>
        <v>0</v>
      </c>
      <c r="G89" s="107">
        <f t="shared" si="12"/>
        <v>0</v>
      </c>
      <c r="H89" s="107">
        <f t="shared" si="12"/>
        <v>0</v>
      </c>
      <c r="I89" s="107">
        <f t="shared" si="12"/>
        <v>0</v>
      </c>
      <c r="J89" s="107">
        <f t="shared" si="12"/>
        <v>0</v>
      </c>
      <c r="K89" s="109">
        <f t="shared" si="12"/>
        <v>0</v>
      </c>
      <c r="L89" s="119">
        <f t="shared" si="12"/>
        <v>0</v>
      </c>
    </row>
    <row r="90" spans="1:12" ht="20.149999999999999" customHeight="1">
      <c r="A90" s="288"/>
      <c r="B90" s="298" t="s">
        <v>22</v>
      </c>
      <c r="C90" s="295" t="s">
        <v>152</v>
      </c>
      <c r="D90" s="88"/>
      <c r="E90" s="88"/>
      <c r="F90" s="88"/>
      <c r="G90" s="88"/>
      <c r="H90" s="88"/>
      <c r="I90" s="88" t="s">
        <v>428</v>
      </c>
      <c r="J90" s="88"/>
      <c r="K90" s="110"/>
      <c r="L90" s="120"/>
    </row>
    <row r="91" spans="1:12" ht="20.149999999999999" customHeight="1">
      <c r="A91" s="288"/>
      <c r="B91" s="298"/>
      <c r="C91" s="269"/>
      <c r="D91" s="54"/>
      <c r="E91" s="54"/>
      <c r="F91" s="54"/>
      <c r="G91" s="54"/>
      <c r="H91" s="54"/>
      <c r="I91" s="54"/>
      <c r="J91" s="54"/>
      <c r="K91" s="87"/>
      <c r="L91" s="118">
        <f t="shared" ref="L91:L95" si="13">SUM(D91:K91)</f>
        <v>0</v>
      </c>
    </row>
    <row r="92" spans="1:12" ht="20.149999999999999" customHeight="1">
      <c r="A92" s="288"/>
      <c r="B92" s="298"/>
      <c r="C92" s="268" t="s">
        <v>153</v>
      </c>
      <c r="D92" s="54"/>
      <c r="E92" s="54"/>
      <c r="F92" s="54" t="s">
        <v>425</v>
      </c>
      <c r="G92" s="54" t="s">
        <v>426</v>
      </c>
      <c r="H92" s="54"/>
      <c r="I92" s="54"/>
      <c r="J92" s="54" t="s">
        <v>425</v>
      </c>
      <c r="K92" s="87" t="s">
        <v>426</v>
      </c>
      <c r="L92" s="118"/>
    </row>
    <row r="93" spans="1:12" ht="20.149999999999999" customHeight="1">
      <c r="A93" s="288"/>
      <c r="B93" s="298"/>
      <c r="C93" s="269"/>
      <c r="D93" s="54"/>
      <c r="E93" s="54"/>
      <c r="F93" s="54"/>
      <c r="G93" s="54"/>
      <c r="H93" s="54"/>
      <c r="I93" s="54"/>
      <c r="J93" s="54"/>
      <c r="K93" s="87"/>
      <c r="L93" s="118">
        <f t="shared" si="13"/>
        <v>0</v>
      </c>
    </row>
    <row r="94" spans="1:12" ht="20.149999999999999" customHeight="1">
      <c r="A94" s="288"/>
      <c r="B94" s="298"/>
      <c r="C94" s="268" t="s">
        <v>544</v>
      </c>
      <c r="D94" s="54"/>
      <c r="E94" s="54"/>
      <c r="F94" s="54" t="s">
        <v>129</v>
      </c>
      <c r="G94" s="54"/>
      <c r="H94" s="54"/>
      <c r="I94" s="54"/>
      <c r="J94" s="54"/>
      <c r="K94" s="87"/>
      <c r="L94" s="118"/>
    </row>
    <row r="95" spans="1:12" ht="20.149999999999999" customHeight="1">
      <c r="A95" s="288"/>
      <c r="B95" s="298"/>
      <c r="C95" s="269"/>
      <c r="D95" s="54"/>
      <c r="E95" s="54"/>
      <c r="F95" s="54"/>
      <c r="G95" s="54"/>
      <c r="H95" s="54"/>
      <c r="I95" s="54"/>
      <c r="J95" s="54"/>
      <c r="K95" s="87"/>
      <c r="L95" s="118">
        <f t="shared" si="13"/>
        <v>0</v>
      </c>
    </row>
    <row r="96" spans="1:12" ht="20.149999999999999" customHeight="1" thickBot="1">
      <c r="A96" s="288"/>
      <c r="B96" s="299"/>
      <c r="C96" s="175" t="s">
        <v>579</v>
      </c>
      <c r="D96" s="107">
        <f>SUM(D90:D95)</f>
        <v>0</v>
      </c>
      <c r="E96" s="107">
        <f t="shared" ref="E96:L96" si="14">SUM(E90:E95)</f>
        <v>0</v>
      </c>
      <c r="F96" s="107">
        <f t="shared" si="14"/>
        <v>0</v>
      </c>
      <c r="G96" s="107">
        <f t="shared" si="14"/>
        <v>0</v>
      </c>
      <c r="H96" s="107">
        <f t="shared" si="14"/>
        <v>0</v>
      </c>
      <c r="I96" s="107">
        <f t="shared" si="14"/>
        <v>0</v>
      </c>
      <c r="J96" s="107">
        <f t="shared" si="14"/>
        <v>0</v>
      </c>
      <c r="K96" s="109">
        <f t="shared" si="14"/>
        <v>0</v>
      </c>
      <c r="L96" s="119">
        <f t="shared" si="14"/>
        <v>0</v>
      </c>
    </row>
    <row r="97" spans="1:12" ht="20.149999999999999" customHeight="1">
      <c r="A97" s="288"/>
      <c r="B97" s="298" t="s">
        <v>15</v>
      </c>
      <c r="C97" s="295" t="s">
        <v>154</v>
      </c>
      <c r="D97" s="88" t="s">
        <v>426</v>
      </c>
      <c r="E97" s="88"/>
      <c r="F97" s="88" t="s">
        <v>425</v>
      </c>
      <c r="G97" s="88" t="s">
        <v>426</v>
      </c>
      <c r="H97" s="88"/>
      <c r="I97" s="88" t="s">
        <v>431</v>
      </c>
      <c r="J97" s="88" t="s">
        <v>429</v>
      </c>
      <c r="K97" s="110"/>
      <c r="L97" s="120"/>
    </row>
    <row r="98" spans="1:12" ht="20.149999999999999" customHeight="1">
      <c r="A98" s="288"/>
      <c r="B98" s="298"/>
      <c r="C98" s="269"/>
      <c r="D98" s="54"/>
      <c r="E98" s="54"/>
      <c r="F98" s="54"/>
      <c r="G98" s="54"/>
      <c r="H98" s="54"/>
      <c r="I98" s="54"/>
      <c r="J98" s="54"/>
      <c r="K98" s="87"/>
      <c r="L98" s="118">
        <f t="shared" ref="L98:L152" si="15">SUM(D98:K98)</f>
        <v>0</v>
      </c>
    </row>
    <row r="99" spans="1:12" ht="20.149999999999999" customHeight="1">
      <c r="A99" s="288"/>
      <c r="B99" s="298"/>
      <c r="C99" s="268" t="s">
        <v>155</v>
      </c>
      <c r="D99" s="54"/>
      <c r="E99" s="54"/>
      <c r="F99" s="54" t="s">
        <v>425</v>
      </c>
      <c r="G99" s="54" t="s">
        <v>426</v>
      </c>
      <c r="H99" s="54"/>
      <c r="I99" s="54"/>
      <c r="J99" s="54" t="s">
        <v>431</v>
      </c>
      <c r="K99" s="87" t="s">
        <v>429</v>
      </c>
      <c r="L99" s="118"/>
    </row>
    <row r="100" spans="1:12" ht="20.149999999999999" customHeight="1">
      <c r="A100" s="288"/>
      <c r="B100" s="298"/>
      <c r="C100" s="269"/>
      <c r="D100" s="54"/>
      <c r="E100" s="54"/>
      <c r="F100" s="54"/>
      <c r="G100" s="54"/>
      <c r="H100" s="54"/>
      <c r="I100" s="54"/>
      <c r="J100" s="54"/>
      <c r="K100" s="87"/>
      <c r="L100" s="118">
        <f t="shared" si="15"/>
        <v>0</v>
      </c>
    </row>
    <row r="101" spans="1:12" ht="20.149999999999999" customHeight="1">
      <c r="A101" s="288"/>
      <c r="B101" s="298"/>
      <c r="C101" s="282" t="s">
        <v>156</v>
      </c>
      <c r="D101" s="54" t="s">
        <v>426</v>
      </c>
      <c r="E101" s="54" t="s">
        <v>425</v>
      </c>
      <c r="F101" s="54"/>
      <c r="G101" s="54" t="s">
        <v>427</v>
      </c>
      <c r="H101" s="54" t="s">
        <v>426</v>
      </c>
      <c r="I101" s="54"/>
      <c r="J101" s="54" t="s">
        <v>425</v>
      </c>
      <c r="K101" s="87" t="s">
        <v>427</v>
      </c>
      <c r="L101" s="118"/>
    </row>
    <row r="102" spans="1:12" ht="20.149999999999999" customHeight="1">
      <c r="A102" s="288"/>
      <c r="B102" s="298"/>
      <c r="C102" s="281"/>
      <c r="D102" s="54"/>
      <c r="E102" s="54"/>
      <c r="F102" s="54"/>
      <c r="G102" s="54"/>
      <c r="H102" s="54"/>
      <c r="I102" s="54"/>
      <c r="J102" s="54"/>
      <c r="K102" s="87"/>
      <c r="L102" s="118">
        <f t="shared" si="15"/>
        <v>0</v>
      </c>
    </row>
    <row r="103" spans="1:12" ht="20.149999999999999" customHeight="1">
      <c r="A103" s="288"/>
      <c r="B103" s="298"/>
      <c r="C103" s="294" t="s">
        <v>157</v>
      </c>
      <c r="D103" s="54"/>
      <c r="E103" s="54"/>
      <c r="F103" s="54"/>
      <c r="G103" s="54" t="s">
        <v>424</v>
      </c>
      <c r="H103" s="54"/>
      <c r="I103" s="54"/>
      <c r="J103" s="54"/>
      <c r="K103" s="87"/>
      <c r="L103" s="118"/>
    </row>
    <row r="104" spans="1:12" ht="20.149999999999999" customHeight="1">
      <c r="A104" s="288"/>
      <c r="B104" s="298"/>
      <c r="C104" s="271"/>
      <c r="D104" s="54"/>
      <c r="E104" s="54"/>
      <c r="F104" s="54"/>
      <c r="G104" s="54"/>
      <c r="H104" s="54"/>
      <c r="I104" s="54"/>
      <c r="J104" s="54"/>
      <c r="K104" s="87"/>
      <c r="L104" s="118">
        <f t="shared" si="15"/>
        <v>0</v>
      </c>
    </row>
    <row r="105" spans="1:12" ht="20.149999999999999" customHeight="1">
      <c r="A105" s="288"/>
      <c r="B105" s="298"/>
      <c r="C105" s="268" t="s">
        <v>158</v>
      </c>
      <c r="D105" s="54" t="s">
        <v>427</v>
      </c>
      <c r="E105" s="54" t="s">
        <v>426</v>
      </c>
      <c r="F105" s="54" t="s">
        <v>425</v>
      </c>
      <c r="G105" s="54"/>
      <c r="H105" s="54"/>
      <c r="I105" s="54" t="s">
        <v>427</v>
      </c>
      <c r="J105" s="54" t="s">
        <v>426</v>
      </c>
      <c r="K105" s="87"/>
      <c r="L105" s="118"/>
    </row>
    <row r="106" spans="1:12" ht="20.149999999999999" customHeight="1">
      <c r="A106" s="288"/>
      <c r="B106" s="298"/>
      <c r="C106" s="269"/>
      <c r="D106" s="54"/>
      <c r="E106" s="54"/>
      <c r="F106" s="54"/>
      <c r="G106" s="54"/>
      <c r="H106" s="54"/>
      <c r="I106" s="54"/>
      <c r="J106" s="54"/>
      <c r="K106" s="87"/>
      <c r="L106" s="118">
        <f t="shared" si="15"/>
        <v>0</v>
      </c>
    </row>
    <row r="107" spans="1:12" ht="20.149999999999999" customHeight="1">
      <c r="A107" s="288"/>
      <c r="B107" s="298"/>
      <c r="C107" s="268" t="s">
        <v>160</v>
      </c>
      <c r="D107" s="54"/>
      <c r="E107" s="54"/>
      <c r="F107" s="54" t="s">
        <v>129</v>
      </c>
      <c r="G107" s="54"/>
      <c r="H107" s="54"/>
      <c r="I107" s="54" t="s">
        <v>129</v>
      </c>
      <c r="J107" s="54"/>
      <c r="K107" s="87" t="s">
        <v>129</v>
      </c>
      <c r="L107" s="118"/>
    </row>
    <row r="108" spans="1:12" ht="20.149999999999999" customHeight="1">
      <c r="A108" s="288"/>
      <c r="B108" s="298"/>
      <c r="C108" s="269"/>
      <c r="D108" s="54"/>
      <c r="E108" s="54"/>
      <c r="F108" s="54"/>
      <c r="G108" s="54"/>
      <c r="H108" s="54"/>
      <c r="I108" s="54"/>
      <c r="J108" s="54"/>
      <c r="K108" s="87"/>
      <c r="L108" s="118">
        <f t="shared" si="15"/>
        <v>0</v>
      </c>
    </row>
    <row r="109" spans="1:12" ht="20.149999999999999" customHeight="1">
      <c r="A109" s="288"/>
      <c r="B109" s="298"/>
      <c r="C109" s="268" t="s">
        <v>161</v>
      </c>
      <c r="D109" s="54" t="s">
        <v>426</v>
      </c>
      <c r="E109" s="54" t="s">
        <v>425</v>
      </c>
      <c r="F109" s="54"/>
      <c r="G109" s="54" t="s">
        <v>427</v>
      </c>
      <c r="H109" s="54" t="s">
        <v>426</v>
      </c>
      <c r="I109" s="54" t="s">
        <v>425</v>
      </c>
      <c r="J109" s="54"/>
      <c r="K109" s="87" t="s">
        <v>432</v>
      </c>
      <c r="L109" s="118"/>
    </row>
    <row r="110" spans="1:12" ht="20.149999999999999" customHeight="1">
      <c r="A110" s="288"/>
      <c r="B110" s="298"/>
      <c r="C110" s="269"/>
      <c r="D110" s="54"/>
      <c r="E110" s="54"/>
      <c r="F110" s="54"/>
      <c r="G110" s="54"/>
      <c r="H110" s="54"/>
      <c r="I110" s="54"/>
      <c r="J110" s="54"/>
      <c r="K110" s="87"/>
      <c r="L110" s="118">
        <f t="shared" si="15"/>
        <v>0</v>
      </c>
    </row>
    <row r="111" spans="1:12" ht="20.149999999999999" customHeight="1">
      <c r="A111" s="288"/>
      <c r="B111" s="298"/>
      <c r="C111" s="268" t="s">
        <v>162</v>
      </c>
      <c r="D111" s="54" t="s">
        <v>129</v>
      </c>
      <c r="E111" s="54"/>
      <c r="F111" s="54" t="s">
        <v>129</v>
      </c>
      <c r="G111" s="54"/>
      <c r="H111" s="54" t="s">
        <v>129</v>
      </c>
      <c r="I111" s="54"/>
      <c r="J111" s="54" t="s">
        <v>126</v>
      </c>
      <c r="K111" s="87"/>
      <c r="L111" s="118"/>
    </row>
    <row r="112" spans="1:12" ht="20.149999999999999" customHeight="1">
      <c r="A112" s="288"/>
      <c r="B112" s="298"/>
      <c r="C112" s="269"/>
      <c r="D112" s="54"/>
      <c r="E112" s="54"/>
      <c r="F112" s="54"/>
      <c r="G112" s="54"/>
      <c r="H112" s="54"/>
      <c r="I112" s="54"/>
      <c r="J112" s="54"/>
      <c r="K112" s="87"/>
      <c r="L112" s="118">
        <f t="shared" si="15"/>
        <v>0</v>
      </c>
    </row>
    <row r="113" spans="1:12" ht="20.149999999999999" customHeight="1">
      <c r="A113" s="288"/>
      <c r="B113" s="298"/>
      <c r="C113" s="268" t="s">
        <v>163</v>
      </c>
      <c r="D113" s="54" t="s">
        <v>129</v>
      </c>
      <c r="E113" s="54"/>
      <c r="F113" s="54" t="s">
        <v>129</v>
      </c>
      <c r="G113" s="54"/>
      <c r="H113" s="54" t="s">
        <v>126</v>
      </c>
      <c r="I113" s="54"/>
      <c r="J113" s="54" t="s">
        <v>129</v>
      </c>
      <c r="K113" s="87"/>
      <c r="L113" s="118"/>
    </row>
    <row r="114" spans="1:12" ht="20.149999999999999" customHeight="1">
      <c r="A114" s="288"/>
      <c r="B114" s="298"/>
      <c r="C114" s="269"/>
      <c r="D114" s="54"/>
      <c r="E114" s="54"/>
      <c r="F114" s="54"/>
      <c r="G114" s="54"/>
      <c r="H114" s="54"/>
      <c r="I114" s="54"/>
      <c r="J114" s="54"/>
      <c r="K114" s="87"/>
      <c r="L114" s="118">
        <f t="shared" si="15"/>
        <v>0</v>
      </c>
    </row>
    <row r="115" spans="1:12" ht="20.149999999999999" customHeight="1">
      <c r="A115" s="288"/>
      <c r="B115" s="298"/>
      <c r="C115" s="268" t="s">
        <v>164</v>
      </c>
      <c r="D115" s="54" t="s">
        <v>129</v>
      </c>
      <c r="E115" s="54"/>
      <c r="F115" s="54" t="s">
        <v>129</v>
      </c>
      <c r="G115" s="54"/>
      <c r="H115" s="54" t="s">
        <v>129</v>
      </c>
      <c r="I115" s="54"/>
      <c r="J115" s="54" t="s">
        <v>129</v>
      </c>
      <c r="K115" s="87"/>
      <c r="L115" s="118"/>
    </row>
    <row r="116" spans="1:12" ht="20.149999999999999" customHeight="1">
      <c r="A116" s="288"/>
      <c r="B116" s="298"/>
      <c r="C116" s="269"/>
      <c r="D116" s="54"/>
      <c r="E116" s="54"/>
      <c r="F116" s="54"/>
      <c r="G116" s="54"/>
      <c r="H116" s="54"/>
      <c r="I116" s="54"/>
      <c r="J116" s="54"/>
      <c r="K116" s="87"/>
      <c r="L116" s="118">
        <f t="shared" si="15"/>
        <v>0</v>
      </c>
    </row>
    <row r="117" spans="1:12" ht="20.149999999999999" customHeight="1">
      <c r="A117" s="288"/>
      <c r="B117" s="298"/>
      <c r="C117" s="268" t="s">
        <v>159</v>
      </c>
      <c r="D117" s="54" t="s">
        <v>129</v>
      </c>
      <c r="E117" s="54" t="s">
        <v>129</v>
      </c>
      <c r="F117" s="54" t="s">
        <v>129</v>
      </c>
      <c r="G117" s="54" t="s">
        <v>129</v>
      </c>
      <c r="H117" s="54" t="s">
        <v>129</v>
      </c>
      <c r="I117" s="54" t="s">
        <v>129</v>
      </c>
      <c r="J117" s="54" t="s">
        <v>129</v>
      </c>
      <c r="K117" s="87" t="s">
        <v>129</v>
      </c>
      <c r="L117" s="118"/>
    </row>
    <row r="118" spans="1:12" ht="20.149999999999999" customHeight="1">
      <c r="A118" s="288"/>
      <c r="B118" s="298"/>
      <c r="C118" s="269"/>
      <c r="D118" s="54"/>
      <c r="E118" s="54"/>
      <c r="F118" s="54"/>
      <c r="G118" s="54"/>
      <c r="H118" s="54"/>
      <c r="I118" s="54"/>
      <c r="J118" s="54"/>
      <c r="K118" s="87"/>
      <c r="L118" s="118">
        <f t="shared" si="15"/>
        <v>0</v>
      </c>
    </row>
    <row r="119" spans="1:12" ht="20.149999999999999" customHeight="1">
      <c r="A119" s="288"/>
      <c r="B119" s="298"/>
      <c r="C119" s="268" t="s">
        <v>165</v>
      </c>
      <c r="D119" s="54" t="s">
        <v>129</v>
      </c>
      <c r="E119" s="54" t="s">
        <v>126</v>
      </c>
      <c r="F119" s="54" t="s">
        <v>129</v>
      </c>
      <c r="G119" s="54" t="s">
        <v>129</v>
      </c>
      <c r="H119" s="54" t="s">
        <v>129</v>
      </c>
      <c r="I119" s="54" t="s">
        <v>129</v>
      </c>
      <c r="J119" s="54" t="s">
        <v>129</v>
      </c>
      <c r="K119" s="87" t="s">
        <v>129</v>
      </c>
      <c r="L119" s="118"/>
    </row>
    <row r="120" spans="1:12" ht="20.149999999999999" customHeight="1">
      <c r="A120" s="288"/>
      <c r="B120" s="298"/>
      <c r="C120" s="269"/>
      <c r="D120" s="54"/>
      <c r="E120" s="54"/>
      <c r="F120" s="54"/>
      <c r="G120" s="54"/>
      <c r="H120" s="54"/>
      <c r="I120" s="54"/>
      <c r="J120" s="54"/>
      <c r="K120" s="87"/>
      <c r="L120" s="118">
        <f t="shared" si="15"/>
        <v>0</v>
      </c>
    </row>
    <row r="121" spans="1:12" ht="20.149999999999999" customHeight="1">
      <c r="A121" s="288"/>
      <c r="B121" s="298"/>
      <c r="C121" s="268" t="s">
        <v>166</v>
      </c>
      <c r="D121" s="54" t="s">
        <v>129</v>
      </c>
      <c r="E121" s="54" t="s">
        <v>129</v>
      </c>
      <c r="F121" s="54" t="s">
        <v>129</v>
      </c>
      <c r="G121" s="54" t="s">
        <v>126</v>
      </c>
      <c r="H121" s="54" t="s">
        <v>129</v>
      </c>
      <c r="I121" s="54" t="s">
        <v>129</v>
      </c>
      <c r="J121" s="54" t="s">
        <v>129</v>
      </c>
      <c r="K121" s="87" t="s">
        <v>129</v>
      </c>
      <c r="L121" s="118"/>
    </row>
    <row r="122" spans="1:12" ht="20.149999999999999" customHeight="1">
      <c r="A122" s="288"/>
      <c r="B122" s="298"/>
      <c r="C122" s="269"/>
      <c r="D122" s="54"/>
      <c r="E122" s="54"/>
      <c r="F122" s="54"/>
      <c r="G122" s="54"/>
      <c r="H122" s="54"/>
      <c r="I122" s="54"/>
      <c r="J122" s="54"/>
      <c r="K122" s="87"/>
      <c r="L122" s="118">
        <f t="shared" si="15"/>
        <v>0</v>
      </c>
    </row>
    <row r="123" spans="1:12" ht="20.149999999999999" customHeight="1">
      <c r="A123" s="288"/>
      <c r="B123" s="298"/>
      <c r="C123" s="268" t="s">
        <v>167</v>
      </c>
      <c r="D123" s="54" t="s">
        <v>129</v>
      </c>
      <c r="E123" s="54" t="s">
        <v>126</v>
      </c>
      <c r="F123" s="54" t="s">
        <v>129</v>
      </c>
      <c r="G123" s="54" t="s">
        <v>129</v>
      </c>
      <c r="H123" s="54" t="s">
        <v>129</v>
      </c>
      <c r="I123" s="54" t="s">
        <v>129</v>
      </c>
      <c r="J123" s="54" t="s">
        <v>129</v>
      </c>
      <c r="K123" s="87" t="s">
        <v>129</v>
      </c>
      <c r="L123" s="118"/>
    </row>
    <row r="124" spans="1:12" ht="20.149999999999999" customHeight="1">
      <c r="A124" s="288"/>
      <c r="B124" s="298"/>
      <c r="C124" s="269"/>
      <c r="D124" s="54"/>
      <c r="E124" s="54"/>
      <c r="F124" s="54"/>
      <c r="G124" s="54"/>
      <c r="H124" s="54"/>
      <c r="I124" s="54"/>
      <c r="J124" s="54"/>
      <c r="K124" s="87"/>
      <c r="L124" s="118">
        <f t="shared" si="15"/>
        <v>0</v>
      </c>
    </row>
    <row r="125" spans="1:12" ht="20.149999999999999" customHeight="1">
      <c r="A125" s="288"/>
      <c r="B125" s="298"/>
      <c r="C125" s="268" t="s">
        <v>168</v>
      </c>
      <c r="D125" s="54" t="s">
        <v>129</v>
      </c>
      <c r="E125" s="54" t="s">
        <v>129</v>
      </c>
      <c r="F125" s="54" t="s">
        <v>129</v>
      </c>
      <c r="G125" s="54" t="s">
        <v>129</v>
      </c>
      <c r="H125" s="54" t="s">
        <v>129</v>
      </c>
      <c r="I125" s="54" t="s">
        <v>129</v>
      </c>
      <c r="J125" s="54" t="s">
        <v>129</v>
      </c>
      <c r="K125" s="87" t="s">
        <v>129</v>
      </c>
      <c r="L125" s="118"/>
    </row>
    <row r="126" spans="1:12" ht="20.149999999999999" customHeight="1">
      <c r="A126" s="288"/>
      <c r="B126" s="298"/>
      <c r="C126" s="269"/>
      <c r="D126" s="54"/>
      <c r="E126" s="54"/>
      <c r="F126" s="54"/>
      <c r="G126" s="54"/>
      <c r="H126" s="54"/>
      <c r="I126" s="54"/>
      <c r="J126" s="54"/>
      <c r="K126" s="87"/>
      <c r="L126" s="118">
        <f t="shared" si="15"/>
        <v>0</v>
      </c>
    </row>
    <row r="127" spans="1:12" ht="20.149999999999999" customHeight="1">
      <c r="A127" s="288"/>
      <c r="B127" s="298"/>
      <c r="C127" s="268" t="s">
        <v>169</v>
      </c>
      <c r="D127" s="54" t="s">
        <v>126</v>
      </c>
      <c r="E127" s="54"/>
      <c r="F127" s="54"/>
      <c r="G127" s="54"/>
      <c r="H127" s="54"/>
      <c r="I127" s="54"/>
      <c r="J127" s="54"/>
      <c r="K127" s="87"/>
      <c r="L127" s="118"/>
    </row>
    <row r="128" spans="1:12" ht="20.149999999999999" customHeight="1">
      <c r="A128" s="288"/>
      <c r="B128" s="298"/>
      <c r="C128" s="269"/>
      <c r="D128" s="54"/>
      <c r="E128" s="54"/>
      <c r="F128" s="54"/>
      <c r="G128" s="54"/>
      <c r="H128" s="54"/>
      <c r="I128" s="54"/>
      <c r="J128" s="54"/>
      <c r="K128" s="87"/>
      <c r="L128" s="118">
        <f t="shared" si="15"/>
        <v>0</v>
      </c>
    </row>
    <row r="129" spans="1:12" ht="20.149999999999999" customHeight="1">
      <c r="A129" s="288"/>
      <c r="B129" s="298"/>
      <c r="C129" s="268" t="s">
        <v>170</v>
      </c>
      <c r="D129" s="54" t="s">
        <v>126</v>
      </c>
      <c r="E129" s="54"/>
      <c r="F129" s="54"/>
      <c r="G129" s="54"/>
      <c r="H129" s="54"/>
      <c r="I129" s="54"/>
      <c r="J129" s="54"/>
      <c r="K129" s="87"/>
      <c r="L129" s="118"/>
    </row>
    <row r="130" spans="1:12" ht="20.149999999999999" customHeight="1">
      <c r="A130" s="288"/>
      <c r="B130" s="298"/>
      <c r="C130" s="269"/>
      <c r="D130" s="54"/>
      <c r="E130" s="54"/>
      <c r="F130" s="54"/>
      <c r="G130" s="54"/>
      <c r="H130" s="54"/>
      <c r="I130" s="54"/>
      <c r="J130" s="54"/>
      <c r="K130" s="87"/>
      <c r="L130" s="118">
        <f t="shared" si="15"/>
        <v>0</v>
      </c>
    </row>
    <row r="131" spans="1:12" ht="20.149999999999999" customHeight="1">
      <c r="A131" s="288"/>
      <c r="B131" s="298"/>
      <c r="C131" s="268" t="s">
        <v>171</v>
      </c>
      <c r="D131" s="54" t="s">
        <v>126</v>
      </c>
      <c r="E131" s="54"/>
      <c r="F131" s="54" t="s">
        <v>129</v>
      </c>
      <c r="G131" s="54"/>
      <c r="H131" s="54" t="s">
        <v>129</v>
      </c>
      <c r="I131" s="54"/>
      <c r="J131" s="54" t="s">
        <v>129</v>
      </c>
      <c r="K131" s="87"/>
      <c r="L131" s="118"/>
    </row>
    <row r="132" spans="1:12" ht="20.149999999999999" customHeight="1">
      <c r="A132" s="288"/>
      <c r="B132" s="298"/>
      <c r="C132" s="269"/>
      <c r="D132" s="54"/>
      <c r="E132" s="54"/>
      <c r="F132" s="54"/>
      <c r="G132" s="54"/>
      <c r="H132" s="54"/>
      <c r="I132" s="54"/>
      <c r="J132" s="54"/>
      <c r="K132" s="87"/>
      <c r="L132" s="118">
        <f t="shared" si="15"/>
        <v>0</v>
      </c>
    </row>
    <row r="133" spans="1:12" ht="20.149999999999999" customHeight="1">
      <c r="A133" s="288"/>
      <c r="B133" s="298"/>
      <c r="C133" s="294" t="s">
        <v>172</v>
      </c>
      <c r="D133" s="54"/>
      <c r="E133" s="54" t="s">
        <v>129</v>
      </c>
      <c r="F133" s="54"/>
      <c r="G133" s="54"/>
      <c r="H133" s="54"/>
      <c r="I133" s="54"/>
      <c r="J133" s="54"/>
      <c r="K133" s="87"/>
      <c r="L133" s="118"/>
    </row>
    <row r="134" spans="1:12" ht="20.149999999999999" customHeight="1">
      <c r="A134" s="288"/>
      <c r="B134" s="298"/>
      <c r="C134" s="271"/>
      <c r="D134" s="54"/>
      <c r="E134" s="54"/>
      <c r="F134" s="54"/>
      <c r="G134" s="54"/>
      <c r="H134" s="54"/>
      <c r="I134" s="54"/>
      <c r="J134" s="54"/>
      <c r="K134" s="87"/>
      <c r="L134" s="118">
        <f t="shared" si="15"/>
        <v>0</v>
      </c>
    </row>
    <row r="135" spans="1:12" ht="20.149999999999999" customHeight="1">
      <c r="A135" s="288"/>
      <c r="B135" s="298"/>
      <c r="C135" s="268" t="s">
        <v>173</v>
      </c>
      <c r="D135" s="54"/>
      <c r="E135" s="54"/>
      <c r="F135" s="54"/>
      <c r="G135" s="54" t="s">
        <v>129</v>
      </c>
      <c r="H135" s="54"/>
      <c r="I135" s="54"/>
      <c r="J135" s="54"/>
      <c r="K135" s="87"/>
      <c r="L135" s="118"/>
    </row>
    <row r="136" spans="1:12" ht="20.149999999999999" customHeight="1">
      <c r="A136" s="288"/>
      <c r="B136" s="298"/>
      <c r="C136" s="269"/>
      <c r="D136" s="54"/>
      <c r="E136" s="54"/>
      <c r="F136" s="54"/>
      <c r="G136" s="54"/>
      <c r="H136" s="54"/>
      <c r="I136" s="54"/>
      <c r="J136" s="54"/>
      <c r="K136" s="87"/>
      <c r="L136" s="118">
        <f t="shared" si="15"/>
        <v>0</v>
      </c>
    </row>
    <row r="137" spans="1:12" ht="20.149999999999999" customHeight="1">
      <c r="A137" s="288"/>
      <c r="B137" s="298"/>
      <c r="C137" s="268" t="s">
        <v>174</v>
      </c>
      <c r="D137" s="54" t="s">
        <v>129</v>
      </c>
      <c r="E137" s="54" t="s">
        <v>129</v>
      </c>
      <c r="F137" s="54" t="s">
        <v>129</v>
      </c>
      <c r="G137" s="54" t="s">
        <v>129</v>
      </c>
      <c r="H137" s="54" t="s">
        <v>129</v>
      </c>
      <c r="I137" s="54" t="s">
        <v>129</v>
      </c>
      <c r="J137" s="54" t="s">
        <v>129</v>
      </c>
      <c r="K137" s="87" t="s">
        <v>129</v>
      </c>
      <c r="L137" s="118"/>
    </row>
    <row r="138" spans="1:12" ht="20.149999999999999" customHeight="1">
      <c r="A138" s="288"/>
      <c r="B138" s="298"/>
      <c r="C138" s="269"/>
      <c r="D138" s="54"/>
      <c r="E138" s="54"/>
      <c r="F138" s="54"/>
      <c r="G138" s="54"/>
      <c r="H138" s="54"/>
      <c r="I138" s="54"/>
      <c r="J138" s="54"/>
      <c r="K138" s="87"/>
      <c r="L138" s="118">
        <f t="shared" si="15"/>
        <v>0</v>
      </c>
    </row>
    <row r="139" spans="1:12" ht="20.149999999999999" customHeight="1">
      <c r="A139" s="288"/>
      <c r="B139" s="298"/>
      <c r="C139" s="268" t="s">
        <v>175</v>
      </c>
      <c r="D139" s="54"/>
      <c r="E139" s="54" t="s">
        <v>129</v>
      </c>
      <c r="F139" s="54"/>
      <c r="G139" s="54"/>
      <c r="H139" s="54" t="s">
        <v>129</v>
      </c>
      <c r="I139" s="54"/>
      <c r="J139" s="54"/>
      <c r="K139" s="87" t="s">
        <v>129</v>
      </c>
      <c r="L139" s="118"/>
    </row>
    <row r="140" spans="1:12" ht="20.149999999999999" customHeight="1">
      <c r="A140" s="288"/>
      <c r="B140" s="298"/>
      <c r="C140" s="269"/>
      <c r="D140" s="54"/>
      <c r="E140" s="54"/>
      <c r="F140" s="54"/>
      <c r="G140" s="54"/>
      <c r="H140" s="54"/>
      <c r="I140" s="54"/>
      <c r="J140" s="54"/>
      <c r="K140" s="87"/>
      <c r="L140" s="118">
        <f t="shared" si="15"/>
        <v>0</v>
      </c>
    </row>
    <row r="141" spans="1:12" ht="20.149999999999999" customHeight="1">
      <c r="A141" s="288"/>
      <c r="B141" s="298"/>
      <c r="C141" s="268" t="s">
        <v>176</v>
      </c>
      <c r="D141" s="54"/>
      <c r="E141" s="54" t="s">
        <v>129</v>
      </c>
      <c r="F141" s="54"/>
      <c r="G141" s="54"/>
      <c r="H141" s="54" t="s">
        <v>129</v>
      </c>
      <c r="I141" s="54"/>
      <c r="J141" s="54"/>
      <c r="K141" s="87" t="s">
        <v>129</v>
      </c>
      <c r="L141" s="118"/>
    </row>
    <row r="142" spans="1:12" ht="20.149999999999999" customHeight="1">
      <c r="A142" s="288"/>
      <c r="B142" s="298"/>
      <c r="C142" s="269"/>
      <c r="D142" s="54"/>
      <c r="E142" s="54"/>
      <c r="F142" s="54"/>
      <c r="G142" s="54"/>
      <c r="H142" s="54"/>
      <c r="I142" s="54"/>
      <c r="J142" s="54"/>
      <c r="K142" s="87"/>
      <c r="L142" s="118">
        <f t="shared" si="15"/>
        <v>0</v>
      </c>
    </row>
    <row r="143" spans="1:12" ht="20.149999999999999" customHeight="1">
      <c r="A143" s="288"/>
      <c r="B143" s="298"/>
      <c r="C143" s="268" t="s">
        <v>177</v>
      </c>
      <c r="D143" s="54" t="s">
        <v>129</v>
      </c>
      <c r="E143" s="54"/>
      <c r="F143" s="54" t="s">
        <v>129</v>
      </c>
      <c r="G143" s="54"/>
      <c r="H143" s="54" t="s">
        <v>129</v>
      </c>
      <c r="I143" s="54"/>
      <c r="J143" s="54" t="s">
        <v>129</v>
      </c>
      <c r="K143" s="87"/>
      <c r="L143" s="118"/>
    </row>
    <row r="144" spans="1:12" ht="20.149999999999999" customHeight="1">
      <c r="A144" s="288"/>
      <c r="B144" s="298"/>
      <c r="C144" s="269"/>
      <c r="D144" s="54"/>
      <c r="E144" s="54"/>
      <c r="F144" s="54"/>
      <c r="G144" s="54"/>
      <c r="H144" s="54"/>
      <c r="I144" s="54"/>
      <c r="J144" s="54"/>
      <c r="K144" s="87"/>
      <c r="L144" s="118">
        <f t="shared" si="15"/>
        <v>0</v>
      </c>
    </row>
    <row r="145" spans="1:12" ht="20.149999999999999" customHeight="1">
      <c r="A145" s="288"/>
      <c r="B145" s="298"/>
      <c r="C145" s="268" t="s">
        <v>178</v>
      </c>
      <c r="D145" s="54" t="s">
        <v>129</v>
      </c>
      <c r="E145" s="54" t="s">
        <v>129</v>
      </c>
      <c r="F145" s="54" t="s">
        <v>129</v>
      </c>
      <c r="G145" s="54" t="s">
        <v>129</v>
      </c>
      <c r="H145" s="54" t="s">
        <v>129</v>
      </c>
      <c r="I145" s="54" t="s">
        <v>129</v>
      </c>
      <c r="J145" s="54" t="s">
        <v>129</v>
      </c>
      <c r="K145" s="87" t="s">
        <v>129</v>
      </c>
      <c r="L145" s="118"/>
    </row>
    <row r="146" spans="1:12" ht="20.149999999999999" customHeight="1">
      <c r="A146" s="288"/>
      <c r="B146" s="298"/>
      <c r="C146" s="269"/>
      <c r="D146" s="54"/>
      <c r="E146" s="54"/>
      <c r="F146" s="54"/>
      <c r="G146" s="54"/>
      <c r="H146" s="54"/>
      <c r="I146" s="54"/>
      <c r="J146" s="54"/>
      <c r="K146" s="87"/>
      <c r="L146" s="118">
        <f t="shared" si="15"/>
        <v>0</v>
      </c>
    </row>
    <row r="147" spans="1:12" ht="20.149999999999999" customHeight="1">
      <c r="A147" s="288"/>
      <c r="B147" s="298"/>
      <c r="C147" s="268" t="s">
        <v>179</v>
      </c>
      <c r="D147" s="54" t="s">
        <v>129</v>
      </c>
      <c r="E147" s="54" t="s">
        <v>129</v>
      </c>
      <c r="F147" s="54" t="s">
        <v>129</v>
      </c>
      <c r="G147" s="54" t="s">
        <v>129</v>
      </c>
      <c r="H147" s="54" t="s">
        <v>129</v>
      </c>
      <c r="I147" s="54" t="s">
        <v>129</v>
      </c>
      <c r="J147" s="54" t="s">
        <v>129</v>
      </c>
      <c r="K147" s="87" t="s">
        <v>129</v>
      </c>
      <c r="L147" s="118"/>
    </row>
    <row r="148" spans="1:12" ht="20.149999999999999" customHeight="1">
      <c r="A148" s="288"/>
      <c r="B148" s="298"/>
      <c r="C148" s="269"/>
      <c r="D148" s="54"/>
      <c r="E148" s="54"/>
      <c r="F148" s="54"/>
      <c r="G148" s="54"/>
      <c r="H148" s="54"/>
      <c r="I148" s="54"/>
      <c r="J148" s="54"/>
      <c r="K148" s="87"/>
      <c r="L148" s="118">
        <f t="shared" si="15"/>
        <v>0</v>
      </c>
    </row>
    <row r="149" spans="1:12" ht="20.149999999999999" customHeight="1">
      <c r="A149" s="288"/>
      <c r="B149" s="298"/>
      <c r="C149" s="282" t="s">
        <v>180</v>
      </c>
      <c r="D149" s="54"/>
      <c r="E149" s="54"/>
      <c r="F149" s="54"/>
      <c r="G149" s="54"/>
      <c r="H149" s="54"/>
      <c r="I149" s="54" t="s">
        <v>126</v>
      </c>
      <c r="J149" s="54"/>
      <c r="K149" s="87"/>
      <c r="L149" s="118"/>
    </row>
    <row r="150" spans="1:12" ht="20.149999999999999" customHeight="1">
      <c r="A150" s="288"/>
      <c r="B150" s="298"/>
      <c r="C150" s="281"/>
      <c r="D150" s="54"/>
      <c r="E150" s="54"/>
      <c r="F150" s="54"/>
      <c r="G150" s="54"/>
      <c r="H150" s="54"/>
      <c r="I150" s="54"/>
      <c r="J150" s="54"/>
      <c r="K150" s="87"/>
      <c r="L150" s="118">
        <f t="shared" si="15"/>
        <v>0</v>
      </c>
    </row>
    <row r="151" spans="1:12" ht="20.149999999999999" customHeight="1">
      <c r="A151" s="288"/>
      <c r="B151" s="298"/>
      <c r="C151" s="282" t="s">
        <v>181</v>
      </c>
      <c r="D151" s="54"/>
      <c r="E151" s="54"/>
      <c r="F151" s="54"/>
      <c r="G151" s="54"/>
      <c r="H151" s="54"/>
      <c r="I151" s="54" t="s">
        <v>126</v>
      </c>
      <c r="J151" s="54"/>
      <c r="K151" s="87"/>
      <c r="L151" s="118"/>
    </row>
    <row r="152" spans="1:12" ht="20.149999999999999" customHeight="1">
      <c r="A152" s="288"/>
      <c r="B152" s="298"/>
      <c r="C152" s="281"/>
      <c r="D152" s="54"/>
      <c r="E152" s="54"/>
      <c r="F152" s="54"/>
      <c r="G152" s="54"/>
      <c r="H152" s="54"/>
      <c r="I152" s="54"/>
      <c r="J152" s="54"/>
      <c r="K152" s="87"/>
      <c r="L152" s="118">
        <f t="shared" si="15"/>
        <v>0</v>
      </c>
    </row>
    <row r="153" spans="1:12" ht="20.149999999999999" customHeight="1" thickBot="1">
      <c r="A153" s="288"/>
      <c r="B153" s="299"/>
      <c r="C153" s="175" t="s">
        <v>580</v>
      </c>
      <c r="D153" s="107">
        <f>SUM(D97:D152)</f>
        <v>0</v>
      </c>
      <c r="E153" s="107">
        <f t="shared" ref="E153:L153" si="16">SUM(E97:E152)</f>
        <v>0</v>
      </c>
      <c r="F153" s="107">
        <f t="shared" si="16"/>
        <v>0</v>
      </c>
      <c r="G153" s="107">
        <f t="shared" si="16"/>
        <v>0</v>
      </c>
      <c r="H153" s="107">
        <f t="shared" si="16"/>
        <v>0</v>
      </c>
      <c r="I153" s="107">
        <f t="shared" si="16"/>
        <v>0</v>
      </c>
      <c r="J153" s="107">
        <f t="shared" si="16"/>
        <v>0</v>
      </c>
      <c r="K153" s="109">
        <f t="shared" si="16"/>
        <v>0</v>
      </c>
      <c r="L153" s="119">
        <f t="shared" si="16"/>
        <v>0</v>
      </c>
    </row>
    <row r="154" spans="1:12" ht="20.149999999999999" customHeight="1">
      <c r="A154" s="288"/>
      <c r="B154" s="298" t="s">
        <v>27</v>
      </c>
      <c r="C154" s="280" t="s">
        <v>182</v>
      </c>
      <c r="D154" s="88"/>
      <c r="E154" s="88" t="s">
        <v>383</v>
      </c>
      <c r="F154" s="88"/>
      <c r="G154" s="88"/>
      <c r="H154" s="88"/>
      <c r="I154" s="88"/>
      <c r="J154" s="88" t="s">
        <v>383</v>
      </c>
      <c r="K154" s="110"/>
      <c r="L154" s="120"/>
    </row>
    <row r="155" spans="1:12" ht="20.149999999999999" customHeight="1">
      <c r="A155" s="288"/>
      <c r="B155" s="298"/>
      <c r="C155" s="281"/>
      <c r="D155" s="54"/>
      <c r="E155" s="54"/>
      <c r="F155" s="54"/>
      <c r="G155" s="54"/>
      <c r="H155" s="54"/>
      <c r="I155" s="54"/>
      <c r="J155" s="54"/>
      <c r="K155" s="87"/>
      <c r="L155" s="118">
        <f t="shared" ref="L155:L161" si="17">SUM(D155:K155)</f>
        <v>0</v>
      </c>
    </row>
    <row r="156" spans="1:12" ht="20.149999999999999" customHeight="1">
      <c r="A156" s="288"/>
      <c r="B156" s="298"/>
      <c r="C156" s="282" t="s">
        <v>183</v>
      </c>
      <c r="D156" s="54"/>
      <c r="E156" s="54" t="s">
        <v>383</v>
      </c>
      <c r="F156" s="54"/>
      <c r="G156" s="54"/>
      <c r="H156" s="54"/>
      <c r="I156" s="54"/>
      <c r="J156" s="54" t="s">
        <v>383</v>
      </c>
      <c r="K156" s="87"/>
      <c r="L156" s="118"/>
    </row>
    <row r="157" spans="1:12" ht="20.149999999999999" customHeight="1">
      <c r="A157" s="288"/>
      <c r="B157" s="298"/>
      <c r="C157" s="281"/>
      <c r="D157" s="54"/>
      <c r="E157" s="54"/>
      <c r="F157" s="54"/>
      <c r="G157" s="54"/>
      <c r="H157" s="54"/>
      <c r="I157" s="54"/>
      <c r="J157" s="54"/>
      <c r="K157" s="87"/>
      <c r="L157" s="118">
        <f t="shared" si="17"/>
        <v>0</v>
      </c>
    </row>
    <row r="158" spans="1:12" ht="20.149999999999999" customHeight="1">
      <c r="A158" s="288"/>
      <c r="B158" s="298"/>
      <c r="C158" s="282" t="s">
        <v>184</v>
      </c>
      <c r="D158" s="54" t="s">
        <v>433</v>
      </c>
      <c r="E158" s="54"/>
      <c r="F158" s="54" t="s">
        <v>434</v>
      </c>
      <c r="G158" s="54" t="s">
        <v>435</v>
      </c>
      <c r="H158" s="54" t="s">
        <v>433</v>
      </c>
      <c r="I158" s="54"/>
      <c r="J158" s="54" t="s">
        <v>434</v>
      </c>
      <c r="K158" s="87" t="s">
        <v>435</v>
      </c>
      <c r="L158" s="118"/>
    </row>
    <row r="159" spans="1:12" ht="20.149999999999999" customHeight="1">
      <c r="A159" s="288"/>
      <c r="B159" s="298"/>
      <c r="C159" s="281"/>
      <c r="D159" s="54"/>
      <c r="E159" s="54"/>
      <c r="F159" s="54"/>
      <c r="G159" s="54"/>
      <c r="H159" s="54"/>
      <c r="I159" s="54"/>
      <c r="J159" s="54"/>
      <c r="K159" s="87"/>
      <c r="L159" s="118">
        <f t="shared" si="17"/>
        <v>0</v>
      </c>
    </row>
    <row r="160" spans="1:12" ht="20.149999999999999" customHeight="1">
      <c r="A160" s="288"/>
      <c r="B160" s="298"/>
      <c r="C160" s="282" t="s">
        <v>185</v>
      </c>
      <c r="D160" s="54"/>
      <c r="E160" s="54"/>
      <c r="F160" s="54"/>
      <c r="G160" s="54"/>
      <c r="H160" s="54"/>
      <c r="I160" s="54"/>
      <c r="J160" s="54"/>
      <c r="K160" s="87"/>
      <c r="L160" s="118"/>
    </row>
    <row r="161" spans="1:12" ht="20.149999999999999" customHeight="1">
      <c r="A161" s="288"/>
      <c r="B161" s="298"/>
      <c r="C161" s="281"/>
      <c r="D161" s="54"/>
      <c r="E161" s="54"/>
      <c r="F161" s="54"/>
      <c r="G161" s="54"/>
      <c r="H161" s="54"/>
      <c r="I161" s="54"/>
      <c r="J161" s="54"/>
      <c r="K161" s="87"/>
      <c r="L161" s="118">
        <f t="shared" si="17"/>
        <v>0</v>
      </c>
    </row>
    <row r="162" spans="1:12" ht="20.149999999999999" customHeight="1" thickBot="1">
      <c r="A162" s="288"/>
      <c r="B162" s="299"/>
      <c r="C162" s="175" t="s">
        <v>581</v>
      </c>
      <c r="D162" s="107">
        <f>SUM(D154:D161)</f>
        <v>0</v>
      </c>
      <c r="E162" s="107">
        <f t="shared" ref="E162:L162" si="18">SUM(E154:E161)</f>
        <v>0</v>
      </c>
      <c r="F162" s="107">
        <f t="shared" si="18"/>
        <v>0</v>
      </c>
      <c r="G162" s="107">
        <f t="shared" si="18"/>
        <v>0</v>
      </c>
      <c r="H162" s="107">
        <f t="shared" si="18"/>
        <v>0</v>
      </c>
      <c r="I162" s="107">
        <f t="shared" si="18"/>
        <v>0</v>
      </c>
      <c r="J162" s="107">
        <f t="shared" si="18"/>
        <v>0</v>
      </c>
      <c r="K162" s="109">
        <f t="shared" si="18"/>
        <v>0</v>
      </c>
      <c r="L162" s="119">
        <f t="shared" si="18"/>
        <v>0</v>
      </c>
    </row>
    <row r="163" spans="1:12" ht="20.149999999999999" customHeight="1">
      <c r="A163" s="288"/>
      <c r="B163" s="298" t="s">
        <v>11</v>
      </c>
      <c r="C163" s="280" t="s">
        <v>186</v>
      </c>
      <c r="D163" s="88"/>
      <c r="E163" s="88"/>
      <c r="F163" s="88" t="s">
        <v>383</v>
      </c>
      <c r="G163" s="88"/>
      <c r="H163" s="88"/>
      <c r="I163" s="88" t="s">
        <v>383</v>
      </c>
      <c r="J163" s="88"/>
      <c r="K163" s="110"/>
      <c r="L163" s="120"/>
    </row>
    <row r="164" spans="1:12" ht="20.149999999999999" customHeight="1">
      <c r="A164" s="288"/>
      <c r="B164" s="298"/>
      <c r="C164" s="281"/>
      <c r="D164" s="54"/>
      <c r="E164" s="54"/>
      <c r="F164" s="54"/>
      <c r="G164" s="54"/>
      <c r="H164" s="54"/>
      <c r="I164" s="54"/>
      <c r="J164" s="54"/>
      <c r="K164" s="87"/>
      <c r="L164" s="118">
        <f t="shared" ref="L164:L184" si="19">SUM(D164:K164)</f>
        <v>0</v>
      </c>
    </row>
    <row r="165" spans="1:12" ht="20.149999999999999" customHeight="1">
      <c r="A165" s="288"/>
      <c r="B165" s="298"/>
      <c r="C165" s="296" t="s">
        <v>187</v>
      </c>
      <c r="D165" s="54"/>
      <c r="E165" s="54"/>
      <c r="F165" s="54"/>
      <c r="G165" s="54"/>
      <c r="H165" s="54"/>
      <c r="I165" s="54"/>
      <c r="J165" s="54"/>
      <c r="K165" s="87" t="s">
        <v>383</v>
      </c>
      <c r="L165" s="118"/>
    </row>
    <row r="166" spans="1:12" ht="20.149999999999999" customHeight="1">
      <c r="A166" s="288"/>
      <c r="B166" s="298"/>
      <c r="C166" s="297"/>
      <c r="D166" s="54"/>
      <c r="E166" s="54"/>
      <c r="F166" s="54"/>
      <c r="G166" s="54"/>
      <c r="H166" s="54"/>
      <c r="I166" s="54"/>
      <c r="J166" s="54"/>
      <c r="K166" s="87"/>
      <c r="L166" s="118">
        <f t="shared" si="19"/>
        <v>0</v>
      </c>
    </row>
    <row r="167" spans="1:12" ht="20.149999999999999" customHeight="1">
      <c r="A167" s="288"/>
      <c r="B167" s="298"/>
      <c r="C167" s="294" t="s">
        <v>188</v>
      </c>
      <c r="D167" s="54" t="s">
        <v>429</v>
      </c>
      <c r="E167" s="54"/>
      <c r="F167" s="54"/>
      <c r="G167" s="54"/>
      <c r="H167" s="54"/>
      <c r="I167" s="54" t="s">
        <v>431</v>
      </c>
      <c r="J167" s="54"/>
      <c r="K167" s="87"/>
      <c r="L167" s="118"/>
    </row>
    <row r="168" spans="1:12" ht="20.149999999999999" customHeight="1">
      <c r="A168" s="288"/>
      <c r="B168" s="298"/>
      <c r="C168" s="271"/>
      <c r="D168" s="54"/>
      <c r="E168" s="54"/>
      <c r="F168" s="54"/>
      <c r="G168" s="54"/>
      <c r="H168" s="54"/>
      <c r="I168" s="54"/>
      <c r="J168" s="54"/>
      <c r="K168" s="87"/>
      <c r="L168" s="118">
        <f t="shared" si="19"/>
        <v>0</v>
      </c>
    </row>
    <row r="169" spans="1:12" ht="20.149999999999999" customHeight="1">
      <c r="A169" s="288"/>
      <c r="B169" s="298"/>
      <c r="C169" s="294" t="s">
        <v>189</v>
      </c>
      <c r="D169" s="54"/>
      <c r="E169" s="54" t="s">
        <v>428</v>
      </c>
      <c r="F169" s="54"/>
      <c r="G169" s="54"/>
      <c r="H169" s="54"/>
      <c r="I169" s="54"/>
      <c r="J169" s="54"/>
      <c r="K169" s="87"/>
      <c r="L169" s="118"/>
    </row>
    <row r="170" spans="1:12" ht="20.149999999999999" customHeight="1">
      <c r="A170" s="288"/>
      <c r="B170" s="298"/>
      <c r="C170" s="271"/>
      <c r="D170" s="54"/>
      <c r="E170" s="54"/>
      <c r="F170" s="54"/>
      <c r="G170" s="54"/>
      <c r="H170" s="54"/>
      <c r="I170" s="54"/>
      <c r="J170" s="54"/>
      <c r="K170" s="87"/>
      <c r="L170" s="118">
        <f t="shared" si="19"/>
        <v>0</v>
      </c>
    </row>
    <row r="171" spans="1:12" ht="20.149999999999999" customHeight="1">
      <c r="A171" s="288"/>
      <c r="B171" s="298"/>
      <c r="C171" s="296" t="s">
        <v>190</v>
      </c>
      <c r="D171" s="54"/>
      <c r="E171" s="54"/>
      <c r="F171" s="54"/>
      <c r="G171" s="54"/>
      <c r="H171" s="54"/>
      <c r="I171" s="54"/>
      <c r="J171" s="54"/>
      <c r="K171" s="87" t="s">
        <v>383</v>
      </c>
      <c r="L171" s="118"/>
    </row>
    <row r="172" spans="1:12" ht="20.149999999999999" customHeight="1">
      <c r="A172" s="288"/>
      <c r="B172" s="298"/>
      <c r="C172" s="297"/>
      <c r="D172" s="54"/>
      <c r="E172" s="54"/>
      <c r="F172" s="54"/>
      <c r="G172" s="54"/>
      <c r="H172" s="54"/>
      <c r="I172" s="54"/>
      <c r="J172" s="54"/>
      <c r="K172" s="87"/>
      <c r="L172" s="118">
        <f t="shared" si="19"/>
        <v>0</v>
      </c>
    </row>
    <row r="173" spans="1:12" ht="20.149999999999999" customHeight="1">
      <c r="A173" s="288"/>
      <c r="B173" s="298"/>
      <c r="C173" s="296" t="s">
        <v>191</v>
      </c>
      <c r="D173" s="54" t="s">
        <v>429</v>
      </c>
      <c r="E173" s="54"/>
      <c r="F173" s="54"/>
      <c r="G173" s="54"/>
      <c r="H173" s="54"/>
      <c r="I173" s="54" t="s">
        <v>431</v>
      </c>
      <c r="J173" s="54"/>
      <c r="K173" s="87"/>
      <c r="L173" s="118"/>
    </row>
    <row r="174" spans="1:12" ht="20.149999999999999" customHeight="1">
      <c r="A174" s="288"/>
      <c r="B174" s="298"/>
      <c r="C174" s="297"/>
      <c r="D174" s="54"/>
      <c r="E174" s="54"/>
      <c r="F174" s="54"/>
      <c r="G174" s="54"/>
      <c r="H174" s="54"/>
      <c r="I174" s="54"/>
      <c r="J174" s="54"/>
      <c r="K174" s="87"/>
      <c r="L174" s="118">
        <f t="shared" si="19"/>
        <v>0</v>
      </c>
    </row>
    <row r="175" spans="1:12" ht="20.149999999999999" customHeight="1">
      <c r="A175" s="288"/>
      <c r="B175" s="298"/>
      <c r="C175" s="294" t="s">
        <v>192</v>
      </c>
      <c r="D175" s="54"/>
      <c r="E175" s="54" t="s">
        <v>428</v>
      </c>
      <c r="F175" s="54"/>
      <c r="G175" s="54"/>
      <c r="H175" s="54"/>
      <c r="I175" s="54"/>
      <c r="J175" s="54"/>
      <c r="K175" s="87"/>
      <c r="L175" s="118"/>
    </row>
    <row r="176" spans="1:12" ht="20.149999999999999" customHeight="1">
      <c r="A176" s="288"/>
      <c r="B176" s="298"/>
      <c r="C176" s="271"/>
      <c r="D176" s="54"/>
      <c r="E176" s="54"/>
      <c r="F176" s="54"/>
      <c r="G176" s="54"/>
      <c r="H176" s="54"/>
      <c r="I176" s="54"/>
      <c r="J176" s="54"/>
      <c r="K176" s="87"/>
      <c r="L176" s="118">
        <f t="shared" si="19"/>
        <v>0</v>
      </c>
    </row>
    <row r="177" spans="1:12" ht="20.149999999999999" customHeight="1">
      <c r="A177" s="288"/>
      <c r="B177" s="298"/>
      <c r="C177" s="294" t="s">
        <v>193</v>
      </c>
      <c r="D177" s="54" t="s">
        <v>429</v>
      </c>
      <c r="E177" s="54"/>
      <c r="F177" s="54"/>
      <c r="G177" s="54"/>
      <c r="H177" s="54"/>
      <c r="I177" s="54" t="s">
        <v>431</v>
      </c>
      <c r="J177" s="54"/>
      <c r="K177" s="87"/>
      <c r="L177" s="118"/>
    </row>
    <row r="178" spans="1:12" ht="20.149999999999999" customHeight="1">
      <c r="A178" s="288"/>
      <c r="B178" s="298"/>
      <c r="C178" s="271"/>
      <c r="D178" s="54"/>
      <c r="E178" s="54"/>
      <c r="F178" s="54"/>
      <c r="G178" s="54"/>
      <c r="H178" s="54"/>
      <c r="I178" s="54"/>
      <c r="J178" s="54"/>
      <c r="K178" s="87"/>
      <c r="L178" s="118">
        <f t="shared" si="19"/>
        <v>0</v>
      </c>
    </row>
    <row r="179" spans="1:12" ht="20.149999999999999" customHeight="1">
      <c r="A179" s="288"/>
      <c r="B179" s="298"/>
      <c r="C179" s="268" t="s">
        <v>194</v>
      </c>
      <c r="D179" s="54" t="s">
        <v>383</v>
      </c>
      <c r="E179" s="54"/>
      <c r="F179" s="54"/>
      <c r="G179" s="54" t="s">
        <v>383</v>
      </c>
      <c r="H179" s="54"/>
      <c r="I179" s="54"/>
      <c r="J179" s="54" t="s">
        <v>383</v>
      </c>
      <c r="K179" s="87"/>
      <c r="L179" s="118"/>
    </row>
    <row r="180" spans="1:12" ht="20.149999999999999" customHeight="1">
      <c r="A180" s="288"/>
      <c r="B180" s="298"/>
      <c r="C180" s="269"/>
      <c r="D180" s="54"/>
      <c r="E180" s="54"/>
      <c r="F180" s="54"/>
      <c r="G180" s="54"/>
      <c r="H180" s="54"/>
      <c r="I180" s="54"/>
      <c r="J180" s="54"/>
      <c r="K180" s="87"/>
      <c r="L180" s="118">
        <f t="shared" si="19"/>
        <v>0</v>
      </c>
    </row>
    <row r="181" spans="1:12" ht="20.149999999999999" customHeight="1">
      <c r="A181" s="288"/>
      <c r="B181" s="298"/>
      <c r="C181" s="294" t="s">
        <v>195</v>
      </c>
      <c r="D181" s="54" t="s">
        <v>382</v>
      </c>
      <c r="E181" s="54" t="s">
        <v>382</v>
      </c>
      <c r="F181" s="54" t="s">
        <v>382</v>
      </c>
      <c r="G181" s="54" t="s">
        <v>382</v>
      </c>
      <c r="H181" s="54" t="s">
        <v>382</v>
      </c>
      <c r="I181" s="54" t="s">
        <v>382</v>
      </c>
      <c r="J181" s="54" t="s">
        <v>382</v>
      </c>
      <c r="K181" s="87" t="s">
        <v>382</v>
      </c>
      <c r="L181" s="118"/>
    </row>
    <row r="182" spans="1:12" ht="20.149999999999999" customHeight="1">
      <c r="A182" s="288"/>
      <c r="B182" s="298"/>
      <c r="C182" s="271"/>
      <c r="D182" s="54"/>
      <c r="E182" s="54"/>
      <c r="F182" s="54"/>
      <c r="G182" s="54"/>
      <c r="H182" s="54"/>
      <c r="I182" s="54"/>
      <c r="J182" s="54"/>
      <c r="K182" s="87"/>
      <c r="L182" s="118">
        <f t="shared" si="19"/>
        <v>0</v>
      </c>
    </row>
    <row r="183" spans="1:12" ht="20.149999999999999" customHeight="1">
      <c r="A183" s="288"/>
      <c r="B183" s="298"/>
      <c r="C183" s="294" t="s">
        <v>196</v>
      </c>
      <c r="D183" s="54" t="s">
        <v>382</v>
      </c>
      <c r="E183" s="54" t="s">
        <v>382</v>
      </c>
      <c r="F183" s="54" t="s">
        <v>382</v>
      </c>
      <c r="G183" s="54" t="s">
        <v>382</v>
      </c>
      <c r="H183" s="54" t="s">
        <v>382</v>
      </c>
      <c r="I183" s="54" t="s">
        <v>382</v>
      </c>
      <c r="J183" s="54" t="s">
        <v>382</v>
      </c>
      <c r="K183" s="87" t="s">
        <v>382</v>
      </c>
      <c r="L183" s="118"/>
    </row>
    <row r="184" spans="1:12" ht="20.149999999999999" customHeight="1">
      <c r="A184" s="288"/>
      <c r="B184" s="298"/>
      <c r="C184" s="271"/>
      <c r="D184" s="54"/>
      <c r="E184" s="54"/>
      <c r="F184" s="54"/>
      <c r="G184" s="54"/>
      <c r="H184" s="54"/>
      <c r="I184" s="54"/>
      <c r="J184" s="54"/>
      <c r="K184" s="87"/>
      <c r="L184" s="118">
        <f t="shared" si="19"/>
        <v>0</v>
      </c>
    </row>
    <row r="185" spans="1:12" ht="20.149999999999999" customHeight="1" thickBot="1">
      <c r="A185" s="288"/>
      <c r="B185" s="299"/>
      <c r="C185" s="175" t="s">
        <v>582</v>
      </c>
      <c r="D185" s="107">
        <f>SUM(D163:D184)</f>
        <v>0</v>
      </c>
      <c r="E185" s="107">
        <f t="shared" ref="E185:L185" si="20">SUM(E163:E184)</f>
        <v>0</v>
      </c>
      <c r="F185" s="107">
        <f t="shared" si="20"/>
        <v>0</v>
      </c>
      <c r="G185" s="107">
        <f t="shared" si="20"/>
        <v>0</v>
      </c>
      <c r="H185" s="107">
        <f t="shared" si="20"/>
        <v>0</v>
      </c>
      <c r="I185" s="107">
        <f t="shared" si="20"/>
        <v>0</v>
      </c>
      <c r="J185" s="107">
        <f t="shared" si="20"/>
        <v>0</v>
      </c>
      <c r="K185" s="109">
        <f t="shared" si="20"/>
        <v>0</v>
      </c>
      <c r="L185" s="119">
        <f t="shared" si="20"/>
        <v>0</v>
      </c>
    </row>
    <row r="186" spans="1:12" ht="20.149999999999999" customHeight="1">
      <c r="A186" s="288"/>
      <c r="B186" s="290" t="s">
        <v>197</v>
      </c>
      <c r="C186" s="292" t="s">
        <v>198</v>
      </c>
      <c r="D186" s="88"/>
      <c r="E186" s="88"/>
      <c r="F186" s="88" t="s">
        <v>385</v>
      </c>
      <c r="G186" s="88"/>
      <c r="H186" s="88"/>
      <c r="I186" s="88"/>
      <c r="J186" s="88"/>
      <c r="K186" s="110" t="s">
        <v>385</v>
      </c>
      <c r="L186" s="120"/>
    </row>
    <row r="187" spans="1:12" ht="20.149999999999999" customHeight="1">
      <c r="A187" s="288"/>
      <c r="B187" s="290"/>
      <c r="C187" s="293"/>
      <c r="D187" s="54"/>
      <c r="E187" s="54"/>
      <c r="F187" s="54"/>
      <c r="G187" s="54"/>
      <c r="H187" s="54"/>
      <c r="I187" s="54"/>
      <c r="J187" s="54"/>
      <c r="K187" s="87"/>
      <c r="L187" s="118">
        <f t="shared" ref="L187:L191" si="21">SUM(D187:K187)</f>
        <v>0</v>
      </c>
    </row>
    <row r="188" spans="1:12" ht="20.149999999999999" customHeight="1">
      <c r="A188" s="288"/>
      <c r="B188" s="290"/>
      <c r="C188" s="294" t="s">
        <v>199</v>
      </c>
      <c r="D188" s="54"/>
      <c r="E188" s="54"/>
      <c r="F188" s="54"/>
      <c r="G188" s="54" t="s">
        <v>385</v>
      </c>
      <c r="H188" s="54"/>
      <c r="I188" s="54"/>
      <c r="J188" s="54"/>
      <c r="K188" s="87"/>
      <c r="L188" s="118"/>
    </row>
    <row r="189" spans="1:12" ht="20.149999999999999" customHeight="1">
      <c r="A189" s="288"/>
      <c r="B189" s="290"/>
      <c r="C189" s="271"/>
      <c r="D189" s="54"/>
      <c r="E189" s="54"/>
      <c r="F189" s="54"/>
      <c r="G189" s="54"/>
      <c r="H189" s="54"/>
      <c r="I189" s="54"/>
      <c r="J189" s="54"/>
      <c r="K189" s="87"/>
      <c r="L189" s="118">
        <f t="shared" si="21"/>
        <v>0</v>
      </c>
    </row>
    <row r="190" spans="1:12" ht="20.149999999999999" customHeight="1">
      <c r="A190" s="288"/>
      <c r="B190" s="290"/>
      <c r="C190" s="294" t="s">
        <v>200</v>
      </c>
      <c r="D190" s="54" t="s">
        <v>385</v>
      </c>
      <c r="E190" s="54"/>
      <c r="F190" s="54" t="s">
        <v>385</v>
      </c>
      <c r="G190" s="54"/>
      <c r="H190" s="54" t="s">
        <v>385</v>
      </c>
      <c r="I190" s="54"/>
      <c r="J190" s="54" t="s">
        <v>385</v>
      </c>
      <c r="K190" s="87"/>
      <c r="L190" s="118"/>
    </row>
    <row r="191" spans="1:12" ht="20.149999999999999" customHeight="1">
      <c r="A191" s="288"/>
      <c r="B191" s="290"/>
      <c r="C191" s="271"/>
      <c r="D191" s="54"/>
      <c r="E191" s="54"/>
      <c r="F191" s="54"/>
      <c r="G191" s="54"/>
      <c r="H191" s="54"/>
      <c r="I191" s="54"/>
      <c r="J191" s="54"/>
      <c r="K191" s="87"/>
      <c r="L191" s="118">
        <f t="shared" si="21"/>
        <v>0</v>
      </c>
    </row>
    <row r="192" spans="1:12" ht="20.149999999999999" customHeight="1">
      <c r="A192" s="288"/>
      <c r="B192" s="290"/>
      <c r="C192" s="261" t="s">
        <v>554</v>
      </c>
      <c r="D192" s="54"/>
      <c r="E192" s="54"/>
      <c r="F192" s="54"/>
      <c r="G192" s="54"/>
      <c r="H192" s="54"/>
      <c r="I192" s="54"/>
      <c r="J192" s="54"/>
      <c r="K192" s="87" t="s">
        <v>556</v>
      </c>
      <c r="L192" s="118"/>
    </row>
    <row r="193" spans="1:12" ht="20.149999999999999" customHeight="1">
      <c r="A193" s="288"/>
      <c r="B193" s="290"/>
      <c r="C193" s="262"/>
      <c r="D193" s="54"/>
      <c r="E193" s="54"/>
      <c r="F193" s="54"/>
      <c r="G193" s="54"/>
      <c r="H193" s="54"/>
      <c r="I193" s="54"/>
      <c r="J193" s="54"/>
      <c r="K193" s="87"/>
      <c r="L193" s="118">
        <f t="shared" ref="L193" si="22">SUM(D193:K193)</f>
        <v>0</v>
      </c>
    </row>
    <row r="194" spans="1:12" ht="20.149999999999999" customHeight="1" thickBot="1">
      <c r="A194" s="289"/>
      <c r="B194" s="291"/>
      <c r="C194" s="175" t="s">
        <v>583</v>
      </c>
      <c r="D194" s="106">
        <f>SUM(D186:D193)</f>
        <v>0</v>
      </c>
      <c r="E194" s="106">
        <f t="shared" ref="E194:K194" si="23">SUM(E186:E193)</f>
        <v>0</v>
      </c>
      <c r="F194" s="106">
        <f t="shared" si="23"/>
        <v>0</v>
      </c>
      <c r="G194" s="106">
        <f t="shared" si="23"/>
        <v>0</v>
      </c>
      <c r="H194" s="106">
        <f t="shared" si="23"/>
        <v>0</v>
      </c>
      <c r="I194" s="106">
        <f t="shared" si="23"/>
        <v>0</v>
      </c>
      <c r="J194" s="106">
        <f t="shared" si="23"/>
        <v>0</v>
      </c>
      <c r="K194" s="112">
        <f t="shared" si="23"/>
        <v>0</v>
      </c>
      <c r="L194" s="119">
        <f>SUM(L186:L193)</f>
        <v>0</v>
      </c>
    </row>
    <row r="195" spans="1:12" ht="20.149999999999999" customHeight="1">
      <c r="A195" s="276" t="s">
        <v>201</v>
      </c>
      <c r="B195" s="277"/>
      <c r="C195" s="280" t="s">
        <v>202</v>
      </c>
      <c r="D195" s="88"/>
      <c r="E195" s="88"/>
      <c r="F195" s="88"/>
      <c r="G195" s="88"/>
      <c r="H195" s="88"/>
      <c r="I195" s="88"/>
      <c r="J195" s="88"/>
      <c r="K195" s="110" t="s">
        <v>126</v>
      </c>
      <c r="L195" s="120"/>
    </row>
    <row r="196" spans="1:12" ht="20.149999999999999" customHeight="1">
      <c r="A196" s="276"/>
      <c r="B196" s="277"/>
      <c r="C196" s="281"/>
      <c r="D196" s="54"/>
      <c r="E196" s="54"/>
      <c r="F196" s="54"/>
      <c r="G196" s="54"/>
      <c r="H196" s="54"/>
      <c r="I196" s="54"/>
      <c r="J196" s="54"/>
      <c r="K196" s="87"/>
      <c r="L196" s="118">
        <f t="shared" ref="L196:L198" si="24">SUM(D196:K196)</f>
        <v>0</v>
      </c>
    </row>
    <row r="197" spans="1:12" ht="20.149999999999999" customHeight="1">
      <c r="A197" s="276"/>
      <c r="B197" s="277"/>
      <c r="C197" s="282" t="s">
        <v>203</v>
      </c>
      <c r="D197" s="54" t="s">
        <v>385</v>
      </c>
      <c r="E197" s="54" t="s">
        <v>385</v>
      </c>
      <c r="F197" s="54" t="s">
        <v>385</v>
      </c>
      <c r="G197" s="54" t="s">
        <v>385</v>
      </c>
      <c r="H197" s="54" t="s">
        <v>385</v>
      </c>
      <c r="I197" s="54" t="s">
        <v>384</v>
      </c>
      <c r="J197" s="54" t="s">
        <v>385</v>
      </c>
      <c r="K197" s="87" t="s">
        <v>385</v>
      </c>
      <c r="L197" s="118"/>
    </row>
    <row r="198" spans="1:12" ht="20.149999999999999" customHeight="1">
      <c r="A198" s="276"/>
      <c r="B198" s="277"/>
      <c r="C198" s="281"/>
      <c r="D198" s="54"/>
      <c r="E198" s="54"/>
      <c r="F198" s="54"/>
      <c r="G198" s="54"/>
      <c r="H198" s="54"/>
      <c r="I198" s="54"/>
      <c r="J198" s="54"/>
      <c r="K198" s="87"/>
      <c r="L198" s="118">
        <f t="shared" si="24"/>
        <v>0</v>
      </c>
    </row>
    <row r="199" spans="1:12" ht="20.149999999999999" customHeight="1" thickBot="1">
      <c r="A199" s="278"/>
      <c r="B199" s="279"/>
      <c r="C199" s="175" t="s">
        <v>584</v>
      </c>
      <c r="D199" s="106">
        <f>SUM(D195:D198)</f>
        <v>0</v>
      </c>
      <c r="E199" s="106">
        <f t="shared" ref="E199:L199" si="25">SUM(E195:E198)</f>
        <v>0</v>
      </c>
      <c r="F199" s="106">
        <f t="shared" si="25"/>
        <v>0</v>
      </c>
      <c r="G199" s="106">
        <f t="shared" si="25"/>
        <v>0</v>
      </c>
      <c r="H199" s="106">
        <f t="shared" si="25"/>
        <v>0</v>
      </c>
      <c r="I199" s="106">
        <f t="shared" si="25"/>
        <v>0</v>
      </c>
      <c r="J199" s="106">
        <f t="shared" si="25"/>
        <v>0</v>
      </c>
      <c r="K199" s="112">
        <f t="shared" si="25"/>
        <v>0</v>
      </c>
      <c r="L199" s="119">
        <f t="shared" si="25"/>
        <v>0</v>
      </c>
    </row>
    <row r="200" spans="1:12" ht="20.149999999999999" customHeight="1">
      <c r="A200" s="265" t="s">
        <v>229</v>
      </c>
      <c r="B200" s="307" t="s">
        <v>228</v>
      </c>
      <c r="C200" s="283" t="s">
        <v>436</v>
      </c>
      <c r="D200" s="121"/>
      <c r="E200" s="121"/>
      <c r="F200" s="121"/>
      <c r="G200" s="121" t="s">
        <v>382</v>
      </c>
      <c r="H200" s="121"/>
      <c r="I200" s="121"/>
      <c r="J200" s="121"/>
      <c r="K200" s="122"/>
      <c r="L200" s="123"/>
    </row>
    <row r="201" spans="1:12" ht="20.149999999999999" customHeight="1">
      <c r="A201" s="266"/>
      <c r="B201" s="290"/>
      <c r="C201" s="275"/>
      <c r="D201" s="54"/>
      <c r="E201" s="54"/>
      <c r="F201" s="54"/>
      <c r="G201" s="54"/>
      <c r="H201" s="54"/>
      <c r="I201" s="54"/>
      <c r="J201" s="54"/>
      <c r="K201" s="87"/>
      <c r="L201" s="118">
        <f t="shared" ref="L201:L263" si="26">SUM(D201:K201)</f>
        <v>0</v>
      </c>
    </row>
    <row r="202" spans="1:12" ht="20.149999999999999" customHeight="1">
      <c r="A202" s="266"/>
      <c r="B202" s="290"/>
      <c r="C202" s="274" t="s">
        <v>437</v>
      </c>
      <c r="D202" s="54"/>
      <c r="E202" s="54"/>
      <c r="F202" s="54"/>
      <c r="G202" s="54" t="s">
        <v>382</v>
      </c>
      <c r="H202" s="54"/>
      <c r="I202" s="54"/>
      <c r="J202" s="54"/>
      <c r="K202" s="87"/>
      <c r="L202" s="118"/>
    </row>
    <row r="203" spans="1:12" ht="20.149999999999999" customHeight="1">
      <c r="A203" s="266"/>
      <c r="B203" s="290"/>
      <c r="C203" s="275"/>
      <c r="D203" s="54"/>
      <c r="E203" s="54"/>
      <c r="F203" s="54"/>
      <c r="G203" s="54"/>
      <c r="H203" s="54"/>
      <c r="I203" s="54"/>
      <c r="J203" s="54"/>
      <c r="K203" s="87"/>
      <c r="L203" s="118">
        <f t="shared" si="26"/>
        <v>0</v>
      </c>
    </row>
    <row r="204" spans="1:12" ht="20.149999999999999" customHeight="1">
      <c r="A204" s="266"/>
      <c r="B204" s="290"/>
      <c r="C204" s="274" t="s">
        <v>438</v>
      </c>
      <c r="D204" s="54"/>
      <c r="E204" s="54" t="s">
        <v>382</v>
      </c>
      <c r="F204" s="54"/>
      <c r="G204" s="54"/>
      <c r="H204" s="54"/>
      <c r="I204" s="54"/>
      <c r="J204" s="54" t="s">
        <v>382</v>
      </c>
      <c r="K204" s="87"/>
      <c r="L204" s="118"/>
    </row>
    <row r="205" spans="1:12" ht="20.149999999999999" customHeight="1">
      <c r="A205" s="266"/>
      <c r="B205" s="290"/>
      <c r="C205" s="275"/>
      <c r="D205" s="54"/>
      <c r="E205" s="54"/>
      <c r="F205" s="54"/>
      <c r="G205" s="54"/>
      <c r="H205" s="54"/>
      <c r="I205" s="54"/>
      <c r="J205" s="54"/>
      <c r="K205" s="87"/>
      <c r="L205" s="118">
        <f t="shared" si="26"/>
        <v>0</v>
      </c>
    </row>
    <row r="206" spans="1:12" ht="20.149999999999999" customHeight="1">
      <c r="A206" s="266"/>
      <c r="B206" s="290"/>
      <c r="C206" s="274" t="s">
        <v>439</v>
      </c>
      <c r="D206" s="54"/>
      <c r="E206" s="54" t="s">
        <v>382</v>
      </c>
      <c r="F206" s="54"/>
      <c r="G206" s="54"/>
      <c r="H206" s="54"/>
      <c r="I206" s="54"/>
      <c r="J206" s="54" t="s">
        <v>382</v>
      </c>
      <c r="K206" s="87"/>
      <c r="L206" s="118"/>
    </row>
    <row r="207" spans="1:12" ht="20.149999999999999" customHeight="1">
      <c r="A207" s="266"/>
      <c r="B207" s="290"/>
      <c r="C207" s="275"/>
      <c r="D207" s="54"/>
      <c r="E207" s="54"/>
      <c r="F207" s="54"/>
      <c r="G207" s="54"/>
      <c r="H207" s="54"/>
      <c r="I207" s="54"/>
      <c r="J207" s="54"/>
      <c r="K207" s="87"/>
      <c r="L207" s="118">
        <f t="shared" si="26"/>
        <v>0</v>
      </c>
    </row>
    <row r="208" spans="1:12" ht="20.149999999999999" customHeight="1">
      <c r="A208" s="266"/>
      <c r="B208" s="290"/>
      <c r="C208" s="274" t="s">
        <v>204</v>
      </c>
      <c r="D208" s="54"/>
      <c r="E208" s="54"/>
      <c r="F208" s="54" t="s">
        <v>382</v>
      </c>
      <c r="G208" s="54"/>
      <c r="H208" s="54"/>
      <c r="I208" s="54"/>
      <c r="J208" s="54"/>
      <c r="K208" s="87" t="s">
        <v>382</v>
      </c>
      <c r="L208" s="118"/>
    </row>
    <row r="209" spans="1:12" ht="20.149999999999999" customHeight="1">
      <c r="A209" s="266"/>
      <c r="B209" s="290"/>
      <c r="C209" s="275"/>
      <c r="D209" s="54"/>
      <c r="E209" s="54"/>
      <c r="F209" s="54"/>
      <c r="G209" s="54"/>
      <c r="H209" s="54"/>
      <c r="I209" s="54"/>
      <c r="J209" s="54"/>
      <c r="K209" s="87"/>
      <c r="L209" s="118">
        <f t="shared" si="26"/>
        <v>0</v>
      </c>
    </row>
    <row r="210" spans="1:12" ht="20.149999999999999" customHeight="1">
      <c r="A210" s="266"/>
      <c r="B210" s="290"/>
      <c r="C210" s="274" t="s">
        <v>205</v>
      </c>
      <c r="D210" s="54"/>
      <c r="E210" s="54"/>
      <c r="F210" s="54" t="s">
        <v>382</v>
      </c>
      <c r="G210" s="54"/>
      <c r="H210" s="54"/>
      <c r="I210" s="54"/>
      <c r="J210" s="54"/>
      <c r="K210" s="87" t="s">
        <v>382</v>
      </c>
      <c r="L210" s="118"/>
    </row>
    <row r="211" spans="1:12" ht="20.149999999999999" customHeight="1">
      <c r="A211" s="266"/>
      <c r="B211" s="290"/>
      <c r="C211" s="275"/>
      <c r="D211" s="54"/>
      <c r="E211" s="54"/>
      <c r="F211" s="54"/>
      <c r="G211" s="54"/>
      <c r="H211" s="54"/>
      <c r="I211" s="54"/>
      <c r="J211" s="54"/>
      <c r="K211" s="87"/>
      <c r="L211" s="118">
        <f t="shared" si="26"/>
        <v>0</v>
      </c>
    </row>
    <row r="212" spans="1:12" ht="20.149999999999999" customHeight="1">
      <c r="A212" s="266"/>
      <c r="B212" s="290"/>
      <c r="C212" s="274" t="s">
        <v>206</v>
      </c>
      <c r="D212" s="54"/>
      <c r="E212" s="54" t="s">
        <v>382</v>
      </c>
      <c r="F212" s="54"/>
      <c r="G212" s="54"/>
      <c r="H212" s="54"/>
      <c r="I212" s="54"/>
      <c r="J212" s="54" t="s">
        <v>382</v>
      </c>
      <c r="K212" s="87"/>
      <c r="L212" s="118"/>
    </row>
    <row r="213" spans="1:12" ht="20.149999999999999" customHeight="1">
      <c r="A213" s="266"/>
      <c r="B213" s="290"/>
      <c r="C213" s="275"/>
      <c r="D213" s="54"/>
      <c r="E213" s="54"/>
      <c r="F213" s="54"/>
      <c r="G213" s="54"/>
      <c r="H213" s="54"/>
      <c r="I213" s="54"/>
      <c r="J213" s="54"/>
      <c r="K213" s="87"/>
      <c r="L213" s="118">
        <f t="shared" si="26"/>
        <v>0</v>
      </c>
    </row>
    <row r="214" spans="1:12" ht="20.149999999999999" customHeight="1">
      <c r="A214" s="266"/>
      <c r="B214" s="290"/>
      <c r="C214" s="274" t="s">
        <v>207</v>
      </c>
      <c r="D214" s="54"/>
      <c r="E214" s="54" t="s">
        <v>382</v>
      </c>
      <c r="F214" s="54"/>
      <c r="G214" s="54"/>
      <c r="H214" s="54"/>
      <c r="I214" s="54"/>
      <c r="J214" s="54" t="s">
        <v>382</v>
      </c>
      <c r="K214" s="87"/>
      <c r="L214" s="118"/>
    </row>
    <row r="215" spans="1:12" ht="20.149999999999999" customHeight="1">
      <c r="A215" s="266"/>
      <c r="B215" s="290"/>
      <c r="C215" s="275"/>
      <c r="D215" s="54"/>
      <c r="E215" s="54"/>
      <c r="F215" s="54"/>
      <c r="G215" s="54"/>
      <c r="H215" s="54"/>
      <c r="I215" s="54"/>
      <c r="J215" s="54"/>
      <c r="K215" s="87"/>
      <c r="L215" s="118">
        <f t="shared" si="26"/>
        <v>0</v>
      </c>
    </row>
    <row r="216" spans="1:12" ht="20.149999999999999" customHeight="1">
      <c r="A216" s="266"/>
      <c r="B216" s="290"/>
      <c r="C216" s="274" t="s">
        <v>208</v>
      </c>
      <c r="D216" s="54"/>
      <c r="E216" s="54"/>
      <c r="F216" s="54" t="s">
        <v>382</v>
      </c>
      <c r="G216" s="54"/>
      <c r="H216" s="54"/>
      <c r="I216" s="54"/>
      <c r="J216" s="54"/>
      <c r="K216" s="87" t="s">
        <v>382</v>
      </c>
      <c r="L216" s="118"/>
    </row>
    <row r="217" spans="1:12" ht="20.149999999999999" customHeight="1">
      <c r="A217" s="266"/>
      <c r="B217" s="290"/>
      <c r="C217" s="275"/>
      <c r="D217" s="54"/>
      <c r="E217" s="54"/>
      <c r="F217" s="54"/>
      <c r="G217" s="54"/>
      <c r="H217" s="54"/>
      <c r="I217" s="54"/>
      <c r="J217" s="54"/>
      <c r="K217" s="87"/>
      <c r="L217" s="118">
        <f t="shared" si="26"/>
        <v>0</v>
      </c>
    </row>
    <row r="218" spans="1:12" ht="20.149999999999999" customHeight="1">
      <c r="A218" s="266"/>
      <c r="B218" s="290"/>
      <c r="C218" s="274" t="s">
        <v>209</v>
      </c>
      <c r="D218" s="54"/>
      <c r="E218" s="54"/>
      <c r="F218" s="54" t="s">
        <v>382</v>
      </c>
      <c r="G218" s="54"/>
      <c r="H218" s="54"/>
      <c r="I218" s="54"/>
      <c r="J218" s="54"/>
      <c r="K218" s="87" t="s">
        <v>382</v>
      </c>
      <c r="L218" s="118"/>
    </row>
    <row r="219" spans="1:12" ht="20.149999999999999" customHeight="1">
      <c r="A219" s="266"/>
      <c r="B219" s="290"/>
      <c r="C219" s="275"/>
      <c r="D219" s="54"/>
      <c r="E219" s="54"/>
      <c r="F219" s="54"/>
      <c r="G219" s="54"/>
      <c r="H219" s="54"/>
      <c r="I219" s="54"/>
      <c r="J219" s="54"/>
      <c r="K219" s="87"/>
      <c r="L219" s="118">
        <f t="shared" si="26"/>
        <v>0</v>
      </c>
    </row>
    <row r="220" spans="1:12" ht="20.149999999999999" customHeight="1">
      <c r="A220" s="266"/>
      <c r="B220" s="290"/>
      <c r="C220" s="274" t="s">
        <v>210</v>
      </c>
      <c r="D220" s="54"/>
      <c r="E220" s="54"/>
      <c r="F220" s="54" t="s">
        <v>382</v>
      </c>
      <c r="G220" s="54"/>
      <c r="H220" s="54"/>
      <c r="I220" s="54"/>
      <c r="J220" s="54"/>
      <c r="K220" s="87" t="s">
        <v>382</v>
      </c>
      <c r="L220" s="118"/>
    </row>
    <row r="221" spans="1:12" ht="20.149999999999999" customHeight="1">
      <c r="A221" s="266"/>
      <c r="B221" s="290"/>
      <c r="C221" s="275"/>
      <c r="D221" s="54"/>
      <c r="E221" s="54"/>
      <c r="F221" s="54"/>
      <c r="G221" s="54"/>
      <c r="H221" s="54"/>
      <c r="I221" s="54"/>
      <c r="J221" s="54"/>
      <c r="K221" s="87"/>
      <c r="L221" s="118">
        <f t="shared" si="26"/>
        <v>0</v>
      </c>
    </row>
    <row r="222" spans="1:12" ht="20.149999999999999" customHeight="1">
      <c r="A222" s="266"/>
      <c r="B222" s="290"/>
      <c r="C222" s="274" t="s">
        <v>211</v>
      </c>
      <c r="D222" s="54"/>
      <c r="E222" s="54"/>
      <c r="F222" s="54" t="s">
        <v>382</v>
      </c>
      <c r="G222" s="54"/>
      <c r="H222" s="54"/>
      <c r="I222" s="54"/>
      <c r="J222" s="54"/>
      <c r="K222" s="87" t="s">
        <v>382</v>
      </c>
      <c r="L222" s="118"/>
    </row>
    <row r="223" spans="1:12" ht="20.149999999999999" customHeight="1">
      <c r="A223" s="266"/>
      <c r="B223" s="290"/>
      <c r="C223" s="275"/>
      <c r="D223" s="54"/>
      <c r="E223" s="54"/>
      <c r="F223" s="54"/>
      <c r="G223" s="54"/>
      <c r="H223" s="54"/>
      <c r="I223" s="54"/>
      <c r="J223" s="54"/>
      <c r="K223" s="87"/>
      <c r="L223" s="118">
        <f t="shared" si="26"/>
        <v>0</v>
      </c>
    </row>
    <row r="224" spans="1:12" ht="20.149999999999999" customHeight="1">
      <c r="A224" s="266"/>
      <c r="B224" s="290"/>
      <c r="C224" s="274" t="s">
        <v>440</v>
      </c>
      <c r="D224" s="54" t="s">
        <v>382</v>
      </c>
      <c r="E224" s="54"/>
      <c r="F224" s="54"/>
      <c r="G224" s="54"/>
      <c r="H224" s="54"/>
      <c r="I224" s="54" t="s">
        <v>382</v>
      </c>
      <c r="J224" s="54"/>
      <c r="K224" s="87"/>
      <c r="L224" s="118"/>
    </row>
    <row r="225" spans="1:12" ht="20.149999999999999" customHeight="1">
      <c r="A225" s="266"/>
      <c r="B225" s="290"/>
      <c r="C225" s="275"/>
      <c r="D225" s="54"/>
      <c r="E225" s="54"/>
      <c r="F225" s="54"/>
      <c r="G225" s="54"/>
      <c r="H225" s="54"/>
      <c r="I225" s="54"/>
      <c r="J225" s="54"/>
      <c r="K225" s="87"/>
      <c r="L225" s="118">
        <f t="shared" si="26"/>
        <v>0</v>
      </c>
    </row>
    <row r="226" spans="1:12" ht="20.149999999999999" customHeight="1">
      <c r="A226" s="266"/>
      <c r="B226" s="290"/>
      <c r="C226" s="274" t="s">
        <v>441</v>
      </c>
      <c r="D226" s="54" t="s">
        <v>382</v>
      </c>
      <c r="E226" s="54"/>
      <c r="F226" s="54"/>
      <c r="G226" s="54"/>
      <c r="H226" s="54"/>
      <c r="I226" s="54" t="s">
        <v>382</v>
      </c>
      <c r="J226" s="54"/>
      <c r="K226" s="87"/>
      <c r="L226" s="118"/>
    </row>
    <row r="227" spans="1:12" ht="20.149999999999999" customHeight="1">
      <c r="A227" s="266"/>
      <c r="B227" s="290"/>
      <c r="C227" s="275"/>
      <c r="D227" s="54"/>
      <c r="E227" s="54"/>
      <c r="F227" s="54"/>
      <c r="G227" s="54"/>
      <c r="H227" s="54"/>
      <c r="I227" s="54"/>
      <c r="J227" s="54"/>
      <c r="K227" s="87"/>
      <c r="L227" s="118">
        <f t="shared" si="26"/>
        <v>0</v>
      </c>
    </row>
    <row r="228" spans="1:12" ht="20.149999999999999" customHeight="1">
      <c r="A228" s="266"/>
      <c r="B228" s="290"/>
      <c r="C228" s="274" t="s">
        <v>442</v>
      </c>
      <c r="D228" s="54" t="s">
        <v>382</v>
      </c>
      <c r="E228" s="54"/>
      <c r="F228" s="54"/>
      <c r="G228" s="54"/>
      <c r="H228" s="54"/>
      <c r="I228" s="54" t="s">
        <v>382</v>
      </c>
      <c r="J228" s="54"/>
      <c r="K228" s="87"/>
      <c r="L228" s="118"/>
    </row>
    <row r="229" spans="1:12" ht="20.149999999999999" customHeight="1">
      <c r="A229" s="266"/>
      <c r="B229" s="290"/>
      <c r="C229" s="275"/>
      <c r="D229" s="54"/>
      <c r="E229" s="54"/>
      <c r="F229" s="54"/>
      <c r="G229" s="54"/>
      <c r="H229" s="54"/>
      <c r="I229" s="54"/>
      <c r="J229" s="54"/>
      <c r="K229" s="87"/>
      <c r="L229" s="118">
        <f t="shared" si="26"/>
        <v>0</v>
      </c>
    </row>
    <row r="230" spans="1:12" ht="20.149999999999999" customHeight="1">
      <c r="A230" s="266"/>
      <c r="B230" s="290"/>
      <c r="C230" s="274" t="s">
        <v>443</v>
      </c>
      <c r="D230" s="54"/>
      <c r="E230" s="54" t="s">
        <v>382</v>
      </c>
      <c r="F230" s="54"/>
      <c r="G230" s="54"/>
      <c r="H230" s="54"/>
      <c r="I230" s="54"/>
      <c r="J230" s="54" t="s">
        <v>382</v>
      </c>
      <c r="K230" s="87"/>
      <c r="L230" s="118"/>
    </row>
    <row r="231" spans="1:12" ht="20.149999999999999" customHeight="1">
      <c r="A231" s="266"/>
      <c r="B231" s="290"/>
      <c r="C231" s="275"/>
      <c r="D231" s="54"/>
      <c r="E231" s="54"/>
      <c r="F231" s="54"/>
      <c r="G231" s="54"/>
      <c r="H231" s="54"/>
      <c r="I231" s="54"/>
      <c r="J231" s="54"/>
      <c r="K231" s="87"/>
      <c r="L231" s="118">
        <f t="shared" si="26"/>
        <v>0</v>
      </c>
    </row>
    <row r="232" spans="1:12" ht="20.149999999999999" customHeight="1">
      <c r="A232" s="266"/>
      <c r="B232" s="290"/>
      <c r="C232" s="274" t="s">
        <v>444</v>
      </c>
      <c r="D232" s="54"/>
      <c r="E232" s="54" t="s">
        <v>382</v>
      </c>
      <c r="F232" s="54"/>
      <c r="G232" s="54"/>
      <c r="H232" s="54"/>
      <c r="I232" s="54"/>
      <c r="J232" s="54" t="s">
        <v>382</v>
      </c>
      <c r="K232" s="87"/>
      <c r="L232" s="118"/>
    </row>
    <row r="233" spans="1:12" ht="20.149999999999999" customHeight="1">
      <c r="A233" s="266"/>
      <c r="B233" s="290"/>
      <c r="C233" s="275"/>
      <c r="D233" s="54"/>
      <c r="E233" s="54"/>
      <c r="F233" s="54"/>
      <c r="G233" s="54"/>
      <c r="H233" s="54"/>
      <c r="I233" s="54"/>
      <c r="J233" s="54"/>
      <c r="K233" s="87"/>
      <c r="L233" s="118">
        <f t="shared" si="26"/>
        <v>0</v>
      </c>
    </row>
    <row r="234" spans="1:12" ht="20.149999999999999" customHeight="1">
      <c r="A234" s="266"/>
      <c r="B234" s="290"/>
      <c r="C234" s="274" t="s">
        <v>445</v>
      </c>
      <c r="D234" s="54"/>
      <c r="E234" s="54" t="s">
        <v>382</v>
      </c>
      <c r="F234" s="54"/>
      <c r="G234" s="54"/>
      <c r="H234" s="54"/>
      <c r="I234" s="54"/>
      <c r="J234" s="54" t="s">
        <v>382</v>
      </c>
      <c r="K234" s="87"/>
      <c r="L234" s="118"/>
    </row>
    <row r="235" spans="1:12" ht="20.149999999999999" customHeight="1">
      <c r="A235" s="266"/>
      <c r="B235" s="290"/>
      <c r="C235" s="275"/>
      <c r="D235" s="54"/>
      <c r="E235" s="54"/>
      <c r="F235" s="54"/>
      <c r="G235" s="54"/>
      <c r="H235" s="54"/>
      <c r="I235" s="54"/>
      <c r="J235" s="54"/>
      <c r="K235" s="87"/>
      <c r="L235" s="118">
        <f t="shared" si="26"/>
        <v>0</v>
      </c>
    </row>
    <row r="236" spans="1:12" ht="20.149999999999999" customHeight="1">
      <c r="A236" s="266"/>
      <c r="B236" s="290"/>
      <c r="C236" s="274" t="s">
        <v>446</v>
      </c>
      <c r="D236" s="54"/>
      <c r="E236" s="54" t="s">
        <v>382</v>
      </c>
      <c r="F236" s="54"/>
      <c r="G236" s="54"/>
      <c r="H236" s="54"/>
      <c r="I236" s="54"/>
      <c r="J236" s="54" t="s">
        <v>382</v>
      </c>
      <c r="K236" s="87"/>
      <c r="L236" s="118"/>
    </row>
    <row r="237" spans="1:12" ht="20.149999999999999" customHeight="1">
      <c r="A237" s="266"/>
      <c r="B237" s="290"/>
      <c r="C237" s="275"/>
      <c r="D237" s="54"/>
      <c r="E237" s="54"/>
      <c r="F237" s="54"/>
      <c r="G237" s="54"/>
      <c r="H237" s="54"/>
      <c r="I237" s="54"/>
      <c r="J237" s="54"/>
      <c r="K237" s="87"/>
      <c r="L237" s="118">
        <f t="shared" si="26"/>
        <v>0</v>
      </c>
    </row>
    <row r="238" spans="1:12" ht="20.149999999999999" customHeight="1">
      <c r="A238" s="266"/>
      <c r="B238" s="290"/>
      <c r="C238" s="274" t="s">
        <v>447</v>
      </c>
      <c r="D238" s="54"/>
      <c r="E238" s="54" t="s">
        <v>382</v>
      </c>
      <c r="F238" s="54"/>
      <c r="G238" s="54"/>
      <c r="H238" s="54"/>
      <c r="I238" s="54"/>
      <c r="J238" s="54" t="s">
        <v>382</v>
      </c>
      <c r="K238" s="87"/>
      <c r="L238" s="118"/>
    </row>
    <row r="239" spans="1:12" ht="20.149999999999999" customHeight="1">
      <c r="A239" s="266"/>
      <c r="B239" s="290"/>
      <c r="C239" s="275"/>
      <c r="D239" s="54"/>
      <c r="E239" s="54"/>
      <c r="F239" s="54"/>
      <c r="G239" s="54"/>
      <c r="H239" s="54"/>
      <c r="I239" s="54"/>
      <c r="J239" s="54"/>
      <c r="K239" s="87"/>
      <c r="L239" s="118">
        <f t="shared" si="26"/>
        <v>0</v>
      </c>
    </row>
    <row r="240" spans="1:12" ht="20.149999999999999" customHeight="1">
      <c r="A240" s="266"/>
      <c r="B240" s="290"/>
      <c r="C240" s="274" t="s">
        <v>448</v>
      </c>
      <c r="D240" s="54"/>
      <c r="E240" s="54" t="s">
        <v>382</v>
      </c>
      <c r="F240" s="54"/>
      <c r="G240" s="54"/>
      <c r="H240" s="54"/>
      <c r="I240" s="54"/>
      <c r="J240" s="54" t="s">
        <v>382</v>
      </c>
      <c r="K240" s="87"/>
      <c r="L240" s="118"/>
    </row>
    <row r="241" spans="1:12" ht="20.149999999999999" customHeight="1">
      <c r="A241" s="266"/>
      <c r="B241" s="290"/>
      <c r="C241" s="275"/>
      <c r="D241" s="54"/>
      <c r="E241" s="54"/>
      <c r="F241" s="54"/>
      <c r="G241" s="54"/>
      <c r="H241" s="54"/>
      <c r="I241" s="54"/>
      <c r="J241" s="54"/>
      <c r="K241" s="87"/>
      <c r="L241" s="118">
        <f t="shared" si="26"/>
        <v>0</v>
      </c>
    </row>
    <row r="242" spans="1:12" ht="20.149999999999999" customHeight="1">
      <c r="A242" s="266"/>
      <c r="B242" s="290"/>
      <c r="C242" s="274" t="s">
        <v>449</v>
      </c>
      <c r="D242" s="54"/>
      <c r="E242" s="54" t="s">
        <v>382</v>
      </c>
      <c r="F242" s="54"/>
      <c r="G242" s="54"/>
      <c r="H242" s="54"/>
      <c r="I242" s="54"/>
      <c r="J242" s="54" t="s">
        <v>382</v>
      </c>
      <c r="K242" s="87"/>
      <c r="L242" s="118"/>
    </row>
    <row r="243" spans="1:12" ht="20.149999999999999" customHeight="1">
      <c r="A243" s="266"/>
      <c r="B243" s="290"/>
      <c r="C243" s="275"/>
      <c r="D243" s="54"/>
      <c r="E243" s="54"/>
      <c r="F243" s="54"/>
      <c r="G243" s="54"/>
      <c r="H243" s="54"/>
      <c r="I243" s="54"/>
      <c r="J243" s="54"/>
      <c r="K243" s="87"/>
      <c r="L243" s="118">
        <f t="shared" si="26"/>
        <v>0</v>
      </c>
    </row>
    <row r="244" spans="1:12" ht="20.149999999999999" customHeight="1">
      <c r="A244" s="266"/>
      <c r="B244" s="290"/>
      <c r="C244" s="274" t="s">
        <v>450</v>
      </c>
      <c r="D244" s="54"/>
      <c r="E244" s="54" t="s">
        <v>382</v>
      </c>
      <c r="F244" s="54"/>
      <c r="G244" s="54"/>
      <c r="H244" s="54"/>
      <c r="I244" s="54"/>
      <c r="J244" s="54" t="s">
        <v>382</v>
      </c>
      <c r="K244" s="87"/>
      <c r="L244" s="118"/>
    </row>
    <row r="245" spans="1:12" ht="20.149999999999999" customHeight="1">
      <c r="A245" s="266"/>
      <c r="B245" s="290"/>
      <c r="C245" s="275"/>
      <c r="D245" s="54"/>
      <c r="E245" s="54"/>
      <c r="F245" s="54"/>
      <c r="G245" s="54"/>
      <c r="H245" s="54"/>
      <c r="I245" s="54"/>
      <c r="J245" s="54"/>
      <c r="K245" s="87"/>
      <c r="L245" s="118">
        <f t="shared" si="26"/>
        <v>0</v>
      </c>
    </row>
    <row r="246" spans="1:12" ht="20.149999999999999" customHeight="1">
      <c r="A246" s="266"/>
      <c r="B246" s="290"/>
      <c r="C246" s="274" t="s">
        <v>451</v>
      </c>
      <c r="D246" s="54"/>
      <c r="E246" s="54" t="s">
        <v>382</v>
      </c>
      <c r="F246" s="54"/>
      <c r="G246" s="54"/>
      <c r="H246" s="54"/>
      <c r="I246" s="54"/>
      <c r="J246" s="54" t="s">
        <v>382</v>
      </c>
      <c r="K246" s="87"/>
      <c r="L246" s="118"/>
    </row>
    <row r="247" spans="1:12" ht="20.149999999999999" customHeight="1">
      <c r="A247" s="266"/>
      <c r="B247" s="290"/>
      <c r="C247" s="275"/>
      <c r="D247" s="54"/>
      <c r="E247" s="54"/>
      <c r="F247" s="54"/>
      <c r="G247" s="54"/>
      <c r="H247" s="54"/>
      <c r="I247" s="54"/>
      <c r="J247" s="54"/>
      <c r="K247" s="87"/>
      <c r="L247" s="118">
        <f t="shared" si="26"/>
        <v>0</v>
      </c>
    </row>
    <row r="248" spans="1:12" ht="20.149999999999999" customHeight="1">
      <c r="A248" s="266"/>
      <c r="B248" s="290"/>
      <c r="C248" s="274" t="s">
        <v>212</v>
      </c>
      <c r="D248" s="54"/>
      <c r="E248" s="54" t="s">
        <v>382</v>
      </c>
      <c r="F248" s="54"/>
      <c r="G248" s="54"/>
      <c r="H248" s="54"/>
      <c r="I248" s="54"/>
      <c r="J248" s="54" t="s">
        <v>382</v>
      </c>
      <c r="K248" s="87"/>
      <c r="L248" s="118"/>
    </row>
    <row r="249" spans="1:12" ht="20.149999999999999" customHeight="1">
      <c r="A249" s="266"/>
      <c r="B249" s="290"/>
      <c r="C249" s="275"/>
      <c r="D249" s="54"/>
      <c r="E249" s="54"/>
      <c r="F249" s="54"/>
      <c r="G249" s="54"/>
      <c r="H249" s="54"/>
      <c r="I249" s="54"/>
      <c r="J249" s="54"/>
      <c r="K249" s="87"/>
      <c r="L249" s="118">
        <f t="shared" si="26"/>
        <v>0</v>
      </c>
    </row>
    <row r="250" spans="1:12" ht="20.149999999999999" customHeight="1">
      <c r="A250" s="266"/>
      <c r="B250" s="290"/>
      <c r="C250" s="274" t="s">
        <v>213</v>
      </c>
      <c r="D250" s="54"/>
      <c r="E250" s="54" t="s">
        <v>382</v>
      </c>
      <c r="F250" s="54"/>
      <c r="G250" s="54"/>
      <c r="H250" s="54"/>
      <c r="I250" s="54"/>
      <c r="J250" s="54" t="s">
        <v>382</v>
      </c>
      <c r="K250" s="87"/>
      <c r="L250" s="118"/>
    </row>
    <row r="251" spans="1:12" ht="20.149999999999999" customHeight="1">
      <c r="A251" s="266"/>
      <c r="B251" s="290"/>
      <c r="C251" s="275"/>
      <c r="D251" s="54"/>
      <c r="E251" s="54"/>
      <c r="F251" s="54"/>
      <c r="G251" s="54"/>
      <c r="H251" s="54"/>
      <c r="I251" s="54"/>
      <c r="J251" s="54"/>
      <c r="K251" s="87"/>
      <c r="L251" s="118">
        <f t="shared" si="26"/>
        <v>0</v>
      </c>
    </row>
    <row r="252" spans="1:12" ht="20.149999999999999" customHeight="1">
      <c r="A252" s="266"/>
      <c r="B252" s="290"/>
      <c r="C252" s="274" t="s">
        <v>452</v>
      </c>
      <c r="D252" s="54" t="s">
        <v>382</v>
      </c>
      <c r="E252" s="54"/>
      <c r="F252" s="54"/>
      <c r="G252" s="54"/>
      <c r="H252" s="54"/>
      <c r="I252" s="54" t="s">
        <v>382</v>
      </c>
      <c r="J252" s="54"/>
      <c r="K252" s="87"/>
      <c r="L252" s="118"/>
    </row>
    <row r="253" spans="1:12" ht="20.149999999999999" customHeight="1">
      <c r="A253" s="266"/>
      <c r="B253" s="290"/>
      <c r="C253" s="275"/>
      <c r="D253" s="54"/>
      <c r="E253" s="54"/>
      <c r="F253" s="54"/>
      <c r="G253" s="54"/>
      <c r="H253" s="54"/>
      <c r="I253" s="54"/>
      <c r="J253" s="54"/>
      <c r="K253" s="87"/>
      <c r="L253" s="118">
        <f t="shared" si="26"/>
        <v>0</v>
      </c>
    </row>
    <row r="254" spans="1:12" ht="20.149999999999999" customHeight="1">
      <c r="A254" s="266"/>
      <c r="B254" s="290"/>
      <c r="C254" s="274" t="s">
        <v>453</v>
      </c>
      <c r="D254" s="54" t="s">
        <v>382</v>
      </c>
      <c r="E254" s="54"/>
      <c r="F254" s="54"/>
      <c r="G254" s="54"/>
      <c r="H254" s="54"/>
      <c r="I254" s="54" t="s">
        <v>382</v>
      </c>
      <c r="J254" s="54"/>
      <c r="K254" s="87"/>
      <c r="L254" s="118"/>
    </row>
    <row r="255" spans="1:12" ht="20.149999999999999" customHeight="1">
      <c r="A255" s="266"/>
      <c r="B255" s="290"/>
      <c r="C255" s="275"/>
      <c r="D255" s="54"/>
      <c r="E255" s="54"/>
      <c r="F255" s="54"/>
      <c r="G255" s="54"/>
      <c r="H255" s="54"/>
      <c r="I255" s="54"/>
      <c r="J255" s="54"/>
      <c r="K255" s="87"/>
      <c r="L255" s="118">
        <f t="shared" si="26"/>
        <v>0</v>
      </c>
    </row>
    <row r="256" spans="1:12" ht="20.149999999999999" customHeight="1">
      <c r="A256" s="266"/>
      <c r="B256" s="290"/>
      <c r="C256" s="274" t="s">
        <v>454</v>
      </c>
      <c r="D256" s="54" t="s">
        <v>382</v>
      </c>
      <c r="E256" s="54"/>
      <c r="F256" s="54"/>
      <c r="G256" s="54"/>
      <c r="H256" s="54"/>
      <c r="I256" s="54" t="s">
        <v>382</v>
      </c>
      <c r="J256" s="54"/>
      <c r="K256" s="87"/>
      <c r="L256" s="118"/>
    </row>
    <row r="257" spans="1:12" ht="20.149999999999999" customHeight="1">
      <c r="A257" s="266"/>
      <c r="B257" s="290"/>
      <c r="C257" s="275"/>
      <c r="D257" s="54"/>
      <c r="E257" s="54"/>
      <c r="F257" s="54"/>
      <c r="G257" s="54"/>
      <c r="H257" s="54"/>
      <c r="I257" s="54"/>
      <c r="J257" s="54"/>
      <c r="K257" s="87"/>
      <c r="L257" s="118">
        <f t="shared" si="26"/>
        <v>0</v>
      </c>
    </row>
    <row r="258" spans="1:12" ht="20.149999999999999" customHeight="1">
      <c r="A258" s="266"/>
      <c r="B258" s="290"/>
      <c r="C258" s="274" t="s">
        <v>455</v>
      </c>
      <c r="D258" s="54"/>
      <c r="E258" s="54"/>
      <c r="F258" s="54" t="s">
        <v>382</v>
      </c>
      <c r="G258" s="54"/>
      <c r="H258" s="54"/>
      <c r="I258" s="54"/>
      <c r="J258" s="54"/>
      <c r="K258" s="87" t="s">
        <v>382</v>
      </c>
      <c r="L258" s="118"/>
    </row>
    <row r="259" spans="1:12" ht="20.149999999999999" customHeight="1">
      <c r="A259" s="266"/>
      <c r="B259" s="290"/>
      <c r="C259" s="275"/>
      <c r="D259" s="54"/>
      <c r="E259" s="54"/>
      <c r="F259" s="54"/>
      <c r="G259" s="54"/>
      <c r="H259" s="54"/>
      <c r="I259" s="54"/>
      <c r="J259" s="54"/>
      <c r="K259" s="87"/>
      <c r="L259" s="118">
        <f t="shared" si="26"/>
        <v>0</v>
      </c>
    </row>
    <row r="260" spans="1:12" ht="20.149999999999999" customHeight="1">
      <c r="A260" s="266"/>
      <c r="B260" s="290"/>
      <c r="C260" s="274" t="s">
        <v>456</v>
      </c>
      <c r="D260" s="54"/>
      <c r="E260" s="54"/>
      <c r="F260" s="54" t="s">
        <v>382</v>
      </c>
      <c r="G260" s="54"/>
      <c r="H260" s="54"/>
      <c r="I260" s="54"/>
      <c r="J260" s="54"/>
      <c r="K260" s="87" t="s">
        <v>382</v>
      </c>
      <c r="L260" s="118"/>
    </row>
    <row r="261" spans="1:12" ht="20.149999999999999" customHeight="1">
      <c r="A261" s="266"/>
      <c r="B261" s="290"/>
      <c r="C261" s="275"/>
      <c r="D261" s="54"/>
      <c r="E261" s="54"/>
      <c r="F261" s="54"/>
      <c r="G261" s="54"/>
      <c r="H261" s="54"/>
      <c r="I261" s="54"/>
      <c r="J261" s="54"/>
      <c r="K261" s="87"/>
      <c r="L261" s="118">
        <f t="shared" si="26"/>
        <v>0</v>
      </c>
    </row>
    <row r="262" spans="1:12" ht="20.149999999999999" customHeight="1">
      <c r="A262" s="266"/>
      <c r="B262" s="290"/>
      <c r="C262" s="274" t="s">
        <v>457</v>
      </c>
      <c r="D262" s="54"/>
      <c r="E262" s="54"/>
      <c r="F262" s="54" t="s">
        <v>382</v>
      </c>
      <c r="G262" s="54"/>
      <c r="H262" s="54"/>
      <c r="I262" s="54"/>
      <c r="J262" s="54"/>
      <c r="K262" s="87" t="s">
        <v>382</v>
      </c>
      <c r="L262" s="118"/>
    </row>
    <row r="263" spans="1:12" ht="20.149999999999999" customHeight="1">
      <c r="A263" s="266"/>
      <c r="B263" s="290"/>
      <c r="C263" s="275"/>
      <c r="D263" s="54"/>
      <c r="E263" s="54"/>
      <c r="F263" s="54"/>
      <c r="G263" s="54"/>
      <c r="H263" s="54"/>
      <c r="I263" s="54"/>
      <c r="J263" s="54"/>
      <c r="K263" s="87"/>
      <c r="L263" s="118">
        <f t="shared" si="26"/>
        <v>0</v>
      </c>
    </row>
    <row r="264" spans="1:12" ht="20.149999999999999" customHeight="1">
      <c r="A264" s="266"/>
      <c r="B264" s="290"/>
      <c r="C264" s="274" t="s">
        <v>214</v>
      </c>
      <c r="D264" s="54"/>
      <c r="E264" s="54"/>
      <c r="F264" s="54" t="s">
        <v>382</v>
      </c>
      <c r="G264" s="54"/>
      <c r="H264" s="54"/>
      <c r="I264" s="54"/>
      <c r="J264" s="54"/>
      <c r="K264" s="87" t="s">
        <v>382</v>
      </c>
      <c r="L264" s="118"/>
    </row>
    <row r="265" spans="1:12" ht="20.149999999999999" customHeight="1">
      <c r="A265" s="266"/>
      <c r="B265" s="290"/>
      <c r="C265" s="275"/>
      <c r="D265" s="54"/>
      <c r="E265" s="54"/>
      <c r="F265" s="54"/>
      <c r="G265" s="54"/>
      <c r="H265" s="54"/>
      <c r="I265" s="54"/>
      <c r="J265" s="54"/>
      <c r="K265" s="87"/>
      <c r="L265" s="118">
        <f t="shared" ref="L265:L299" si="27">SUM(D265:K265)</f>
        <v>0</v>
      </c>
    </row>
    <row r="266" spans="1:12" ht="20.149999999999999" customHeight="1">
      <c r="A266" s="266"/>
      <c r="B266" s="290"/>
      <c r="C266" s="274" t="s">
        <v>215</v>
      </c>
      <c r="D266" s="54"/>
      <c r="E266" s="54"/>
      <c r="F266" s="54" t="s">
        <v>382</v>
      </c>
      <c r="G266" s="54"/>
      <c r="H266" s="54"/>
      <c r="I266" s="54"/>
      <c r="J266" s="54"/>
      <c r="K266" s="87" t="s">
        <v>382</v>
      </c>
      <c r="L266" s="118"/>
    </row>
    <row r="267" spans="1:12" ht="20.149999999999999" customHeight="1">
      <c r="A267" s="266"/>
      <c r="B267" s="290"/>
      <c r="C267" s="275"/>
      <c r="D267" s="54"/>
      <c r="E267" s="54"/>
      <c r="F267" s="54"/>
      <c r="G267" s="54"/>
      <c r="H267" s="54"/>
      <c r="I267" s="54"/>
      <c r="J267" s="54"/>
      <c r="K267" s="87"/>
      <c r="L267" s="118">
        <f t="shared" si="27"/>
        <v>0</v>
      </c>
    </row>
    <row r="268" spans="1:12" ht="20.149999999999999" customHeight="1">
      <c r="A268" s="266"/>
      <c r="B268" s="290"/>
      <c r="C268" s="274" t="s">
        <v>216</v>
      </c>
      <c r="D268" s="54"/>
      <c r="E268" s="54"/>
      <c r="F268" s="54" t="s">
        <v>382</v>
      </c>
      <c r="G268" s="54"/>
      <c r="H268" s="54"/>
      <c r="I268" s="54"/>
      <c r="J268" s="54"/>
      <c r="K268" s="87" t="s">
        <v>382</v>
      </c>
      <c r="L268" s="118"/>
    </row>
    <row r="269" spans="1:12" ht="20.149999999999999" customHeight="1">
      <c r="A269" s="266"/>
      <c r="B269" s="290"/>
      <c r="C269" s="275"/>
      <c r="D269" s="54"/>
      <c r="E269" s="54"/>
      <c r="F269" s="54"/>
      <c r="G269" s="54"/>
      <c r="H269" s="54"/>
      <c r="I269" s="54"/>
      <c r="J269" s="54"/>
      <c r="K269" s="87"/>
      <c r="L269" s="118">
        <f t="shared" si="27"/>
        <v>0</v>
      </c>
    </row>
    <row r="270" spans="1:12" ht="20.149999999999999" customHeight="1">
      <c r="A270" s="266"/>
      <c r="B270" s="290"/>
      <c r="C270" s="274" t="s">
        <v>217</v>
      </c>
      <c r="D270" s="54"/>
      <c r="E270" s="54"/>
      <c r="F270" s="54" t="s">
        <v>382</v>
      </c>
      <c r="G270" s="54"/>
      <c r="H270" s="54"/>
      <c r="I270" s="54"/>
      <c r="J270" s="54"/>
      <c r="K270" s="87" t="s">
        <v>382</v>
      </c>
      <c r="L270" s="118"/>
    </row>
    <row r="271" spans="1:12" ht="20.149999999999999" customHeight="1">
      <c r="A271" s="266"/>
      <c r="B271" s="290"/>
      <c r="C271" s="275"/>
      <c r="D271" s="54"/>
      <c r="E271" s="54"/>
      <c r="F271" s="54"/>
      <c r="G271" s="54"/>
      <c r="H271" s="54"/>
      <c r="I271" s="54"/>
      <c r="J271" s="54"/>
      <c r="K271" s="87"/>
      <c r="L271" s="118">
        <f t="shared" si="27"/>
        <v>0</v>
      </c>
    </row>
    <row r="272" spans="1:12" ht="20.149999999999999" customHeight="1">
      <c r="A272" s="266"/>
      <c r="B272" s="290"/>
      <c r="C272" s="274" t="s">
        <v>458</v>
      </c>
      <c r="D272" s="54"/>
      <c r="E272" s="54" t="s">
        <v>382</v>
      </c>
      <c r="F272" s="54"/>
      <c r="G272" s="54"/>
      <c r="H272" s="54"/>
      <c r="I272" s="54"/>
      <c r="J272" s="54" t="s">
        <v>382</v>
      </c>
      <c r="K272" s="87"/>
      <c r="L272" s="118"/>
    </row>
    <row r="273" spans="1:12" ht="20.149999999999999" customHeight="1">
      <c r="A273" s="266"/>
      <c r="B273" s="290"/>
      <c r="C273" s="275"/>
      <c r="D273" s="54"/>
      <c r="E273" s="54"/>
      <c r="F273" s="54"/>
      <c r="G273" s="54"/>
      <c r="H273" s="54"/>
      <c r="I273" s="54"/>
      <c r="J273" s="54"/>
      <c r="K273" s="87"/>
      <c r="L273" s="118">
        <f t="shared" si="27"/>
        <v>0</v>
      </c>
    </row>
    <row r="274" spans="1:12" ht="20.149999999999999" customHeight="1">
      <c r="A274" s="266"/>
      <c r="B274" s="290"/>
      <c r="C274" s="274" t="s">
        <v>459</v>
      </c>
      <c r="D274" s="54"/>
      <c r="E274" s="54" t="s">
        <v>382</v>
      </c>
      <c r="F274" s="54"/>
      <c r="G274" s="54"/>
      <c r="H274" s="54"/>
      <c r="I274" s="54"/>
      <c r="J274" s="54" t="s">
        <v>382</v>
      </c>
      <c r="K274" s="87"/>
      <c r="L274" s="118"/>
    </row>
    <row r="275" spans="1:12" ht="20.149999999999999" customHeight="1">
      <c r="A275" s="266"/>
      <c r="B275" s="290"/>
      <c r="C275" s="275"/>
      <c r="D275" s="54"/>
      <c r="E275" s="54"/>
      <c r="F275" s="54"/>
      <c r="G275" s="54"/>
      <c r="H275" s="54"/>
      <c r="I275" s="54"/>
      <c r="J275" s="54"/>
      <c r="K275" s="87"/>
      <c r="L275" s="118">
        <f t="shared" si="27"/>
        <v>0</v>
      </c>
    </row>
    <row r="276" spans="1:12" ht="20.149999999999999" customHeight="1">
      <c r="A276" s="266"/>
      <c r="B276" s="290"/>
      <c r="C276" s="274" t="s">
        <v>218</v>
      </c>
      <c r="D276" s="54"/>
      <c r="E276" s="54"/>
      <c r="F276" s="54" t="s">
        <v>382</v>
      </c>
      <c r="G276" s="54"/>
      <c r="H276" s="54"/>
      <c r="I276" s="54"/>
      <c r="J276" s="54"/>
      <c r="K276" s="87" t="s">
        <v>382</v>
      </c>
      <c r="L276" s="118"/>
    </row>
    <row r="277" spans="1:12" ht="20.149999999999999" customHeight="1">
      <c r="A277" s="266"/>
      <c r="B277" s="290"/>
      <c r="C277" s="275"/>
      <c r="D277" s="54"/>
      <c r="E277" s="54"/>
      <c r="F277" s="54"/>
      <c r="G277" s="54"/>
      <c r="H277" s="54"/>
      <c r="I277" s="54"/>
      <c r="J277" s="54"/>
      <c r="K277" s="87"/>
      <c r="L277" s="118">
        <f t="shared" si="27"/>
        <v>0</v>
      </c>
    </row>
    <row r="278" spans="1:12" ht="20.149999999999999" customHeight="1">
      <c r="A278" s="266"/>
      <c r="B278" s="290"/>
      <c r="C278" s="274" t="s">
        <v>219</v>
      </c>
      <c r="D278" s="54"/>
      <c r="E278" s="54"/>
      <c r="F278" s="54" t="s">
        <v>382</v>
      </c>
      <c r="G278" s="54"/>
      <c r="H278" s="54"/>
      <c r="I278" s="54"/>
      <c r="J278" s="54"/>
      <c r="K278" s="87" t="s">
        <v>382</v>
      </c>
      <c r="L278" s="118"/>
    </row>
    <row r="279" spans="1:12" ht="20.149999999999999" customHeight="1">
      <c r="A279" s="266"/>
      <c r="B279" s="290"/>
      <c r="C279" s="275"/>
      <c r="D279" s="54"/>
      <c r="E279" s="54"/>
      <c r="F279" s="54"/>
      <c r="G279" s="54"/>
      <c r="H279" s="54"/>
      <c r="I279" s="54"/>
      <c r="J279" s="54"/>
      <c r="K279" s="87"/>
      <c r="L279" s="118">
        <f t="shared" si="27"/>
        <v>0</v>
      </c>
    </row>
    <row r="280" spans="1:12" ht="20.149999999999999" customHeight="1">
      <c r="A280" s="266"/>
      <c r="B280" s="290"/>
      <c r="C280" s="274" t="s">
        <v>220</v>
      </c>
      <c r="D280" s="54"/>
      <c r="E280" s="54" t="s">
        <v>382</v>
      </c>
      <c r="F280" s="54"/>
      <c r="G280" s="54"/>
      <c r="H280" s="54"/>
      <c r="I280" s="54"/>
      <c r="J280" s="54" t="s">
        <v>382</v>
      </c>
      <c r="K280" s="87"/>
      <c r="L280" s="118"/>
    </row>
    <row r="281" spans="1:12" ht="20.149999999999999" customHeight="1">
      <c r="A281" s="266"/>
      <c r="B281" s="290"/>
      <c r="C281" s="275"/>
      <c r="D281" s="54"/>
      <c r="E281" s="54"/>
      <c r="F281" s="54"/>
      <c r="G281" s="54"/>
      <c r="H281" s="54"/>
      <c r="I281" s="54"/>
      <c r="J281" s="54"/>
      <c r="K281" s="87"/>
      <c r="L281" s="118">
        <f t="shared" si="27"/>
        <v>0</v>
      </c>
    </row>
    <row r="282" spans="1:12" ht="20.149999999999999" customHeight="1">
      <c r="A282" s="266"/>
      <c r="B282" s="290"/>
      <c r="C282" s="274" t="s">
        <v>221</v>
      </c>
      <c r="D282" s="54"/>
      <c r="E282" s="54" t="s">
        <v>382</v>
      </c>
      <c r="F282" s="54"/>
      <c r="G282" s="54"/>
      <c r="H282" s="54"/>
      <c r="I282" s="54"/>
      <c r="J282" s="54" t="s">
        <v>382</v>
      </c>
      <c r="K282" s="87"/>
      <c r="L282" s="118"/>
    </row>
    <row r="283" spans="1:12" ht="20.149999999999999" customHeight="1">
      <c r="A283" s="266"/>
      <c r="B283" s="290"/>
      <c r="C283" s="275"/>
      <c r="D283" s="54"/>
      <c r="E283" s="54"/>
      <c r="F283" s="54"/>
      <c r="G283" s="54"/>
      <c r="H283" s="54"/>
      <c r="I283" s="54"/>
      <c r="J283" s="54"/>
      <c r="K283" s="87"/>
      <c r="L283" s="118">
        <f t="shared" si="27"/>
        <v>0</v>
      </c>
    </row>
    <row r="284" spans="1:12" ht="20.149999999999999" customHeight="1">
      <c r="A284" s="266"/>
      <c r="B284" s="290"/>
      <c r="C284" s="274" t="s">
        <v>222</v>
      </c>
      <c r="D284" s="54"/>
      <c r="E284" s="54" t="s">
        <v>382</v>
      </c>
      <c r="F284" s="54"/>
      <c r="G284" s="54"/>
      <c r="H284" s="54"/>
      <c r="I284" s="54"/>
      <c r="J284" s="54" t="s">
        <v>382</v>
      </c>
      <c r="K284" s="87"/>
      <c r="L284" s="118"/>
    </row>
    <row r="285" spans="1:12" ht="20.149999999999999" customHeight="1">
      <c r="A285" s="266"/>
      <c r="B285" s="290"/>
      <c r="C285" s="309"/>
      <c r="D285" s="54"/>
      <c r="E285" s="54"/>
      <c r="F285" s="54"/>
      <c r="G285" s="54"/>
      <c r="H285" s="54"/>
      <c r="I285" s="54"/>
      <c r="J285" s="54"/>
      <c r="K285" s="87"/>
      <c r="L285" s="118">
        <f t="shared" si="27"/>
        <v>0</v>
      </c>
    </row>
    <row r="286" spans="1:12" ht="20.149999999999999" customHeight="1">
      <c r="A286" s="266"/>
      <c r="B286" s="290"/>
      <c r="C286" s="274" t="s">
        <v>223</v>
      </c>
      <c r="D286" s="54"/>
      <c r="E286" s="54"/>
      <c r="F286" s="54" t="s">
        <v>382</v>
      </c>
      <c r="G286" s="54"/>
      <c r="H286" s="54"/>
      <c r="I286" s="54"/>
      <c r="J286" s="54"/>
      <c r="K286" s="87" t="s">
        <v>382</v>
      </c>
      <c r="L286" s="118"/>
    </row>
    <row r="287" spans="1:12" ht="20.149999999999999" customHeight="1">
      <c r="A287" s="266"/>
      <c r="B287" s="290"/>
      <c r="C287" s="275"/>
      <c r="D287" s="54"/>
      <c r="E287" s="54"/>
      <c r="F287" s="54"/>
      <c r="G287" s="54"/>
      <c r="H287" s="54"/>
      <c r="I287" s="54"/>
      <c r="J287" s="54"/>
      <c r="K287" s="87"/>
      <c r="L287" s="118">
        <f t="shared" si="27"/>
        <v>0</v>
      </c>
    </row>
    <row r="288" spans="1:12" ht="20.149999999999999" customHeight="1">
      <c r="A288" s="266"/>
      <c r="B288" s="290"/>
      <c r="C288" s="274" t="s">
        <v>224</v>
      </c>
      <c r="D288" s="54"/>
      <c r="E288" s="54"/>
      <c r="F288" s="54" t="s">
        <v>382</v>
      </c>
      <c r="G288" s="54"/>
      <c r="H288" s="54"/>
      <c r="I288" s="54"/>
      <c r="J288" s="54"/>
      <c r="K288" s="87" t="s">
        <v>382</v>
      </c>
      <c r="L288" s="118"/>
    </row>
    <row r="289" spans="1:12" ht="20.149999999999999" customHeight="1">
      <c r="A289" s="266"/>
      <c r="B289" s="290"/>
      <c r="C289" s="275"/>
      <c r="D289" s="54"/>
      <c r="E289" s="54"/>
      <c r="F289" s="54"/>
      <c r="G289" s="54"/>
      <c r="H289" s="54"/>
      <c r="I289" s="54"/>
      <c r="J289" s="54"/>
      <c r="K289" s="87"/>
      <c r="L289" s="118">
        <f t="shared" si="27"/>
        <v>0</v>
      </c>
    </row>
    <row r="290" spans="1:12" ht="20.149999999999999" customHeight="1">
      <c r="A290" s="266"/>
      <c r="B290" s="290"/>
      <c r="C290" s="274" t="s">
        <v>225</v>
      </c>
      <c r="D290" s="54"/>
      <c r="E290" s="54" t="s">
        <v>382</v>
      </c>
      <c r="F290" s="54"/>
      <c r="G290" s="54"/>
      <c r="H290" s="54"/>
      <c r="I290" s="54"/>
      <c r="J290" s="54" t="s">
        <v>382</v>
      </c>
      <c r="K290" s="87"/>
      <c r="L290" s="118"/>
    </row>
    <row r="291" spans="1:12" ht="20.149999999999999" customHeight="1">
      <c r="A291" s="266"/>
      <c r="B291" s="290"/>
      <c r="C291" s="275"/>
      <c r="D291" s="54"/>
      <c r="E291" s="54"/>
      <c r="F291" s="54"/>
      <c r="G291" s="54"/>
      <c r="H291" s="54"/>
      <c r="I291" s="54"/>
      <c r="J291" s="54"/>
      <c r="K291" s="87"/>
      <c r="L291" s="118">
        <f t="shared" si="27"/>
        <v>0</v>
      </c>
    </row>
    <row r="292" spans="1:12" ht="20.149999999999999" customHeight="1">
      <c r="A292" s="266"/>
      <c r="B292" s="290"/>
      <c r="C292" s="274" t="s">
        <v>226</v>
      </c>
      <c r="D292" s="54"/>
      <c r="E292" s="54" t="s">
        <v>382</v>
      </c>
      <c r="F292" s="54"/>
      <c r="G292" s="54"/>
      <c r="H292" s="54"/>
      <c r="I292" s="54"/>
      <c r="J292" s="54" t="s">
        <v>382</v>
      </c>
      <c r="K292" s="87"/>
      <c r="L292" s="118"/>
    </row>
    <row r="293" spans="1:12" ht="20.149999999999999" customHeight="1">
      <c r="A293" s="266"/>
      <c r="B293" s="290"/>
      <c r="C293" s="275"/>
      <c r="D293" s="54"/>
      <c r="E293" s="54"/>
      <c r="F293" s="54"/>
      <c r="G293" s="54"/>
      <c r="H293" s="54"/>
      <c r="I293" s="54"/>
      <c r="J293" s="54"/>
      <c r="K293" s="87"/>
      <c r="L293" s="118">
        <f t="shared" si="27"/>
        <v>0</v>
      </c>
    </row>
    <row r="294" spans="1:12" ht="20.149999999999999" customHeight="1">
      <c r="A294" s="266"/>
      <c r="B294" s="290"/>
      <c r="C294" s="274" t="s">
        <v>227</v>
      </c>
      <c r="D294" s="54"/>
      <c r="E294" s="54" t="s">
        <v>382</v>
      </c>
      <c r="F294" s="54"/>
      <c r="G294" s="54"/>
      <c r="H294" s="54"/>
      <c r="I294" s="54"/>
      <c r="J294" s="54" t="s">
        <v>382</v>
      </c>
      <c r="K294" s="87"/>
      <c r="L294" s="118"/>
    </row>
    <row r="295" spans="1:12" ht="20.149999999999999" customHeight="1">
      <c r="A295" s="266"/>
      <c r="B295" s="290"/>
      <c r="C295" s="275"/>
      <c r="D295" s="54"/>
      <c r="E295" s="54"/>
      <c r="F295" s="54"/>
      <c r="G295" s="54"/>
      <c r="H295" s="54"/>
      <c r="I295" s="54"/>
      <c r="J295" s="54"/>
      <c r="K295" s="87"/>
      <c r="L295" s="118">
        <f t="shared" si="27"/>
        <v>0</v>
      </c>
    </row>
    <row r="296" spans="1:12" ht="20.149999999999999" customHeight="1">
      <c r="A296" s="266"/>
      <c r="B296" s="290"/>
      <c r="C296" s="274" t="s">
        <v>460</v>
      </c>
      <c r="D296" s="54"/>
      <c r="E296" s="54"/>
      <c r="F296" s="54"/>
      <c r="G296" s="54"/>
      <c r="H296" s="54"/>
      <c r="I296" s="54"/>
      <c r="J296" s="54"/>
      <c r="K296" s="87"/>
      <c r="L296" s="118"/>
    </row>
    <row r="297" spans="1:12" ht="20.149999999999999" customHeight="1">
      <c r="A297" s="266"/>
      <c r="B297" s="290"/>
      <c r="C297" s="275"/>
      <c r="D297" s="54"/>
      <c r="E297" s="54"/>
      <c r="F297" s="54"/>
      <c r="G297" s="54"/>
      <c r="H297" s="54"/>
      <c r="I297" s="54"/>
      <c r="J297" s="54"/>
      <c r="K297" s="87"/>
      <c r="L297" s="118">
        <f t="shared" si="27"/>
        <v>0</v>
      </c>
    </row>
    <row r="298" spans="1:12" ht="20.149999999999999" customHeight="1">
      <c r="A298" s="266"/>
      <c r="B298" s="290"/>
      <c r="C298" s="274" t="s">
        <v>461</v>
      </c>
      <c r="D298" s="54"/>
      <c r="E298" s="54"/>
      <c r="F298" s="54"/>
      <c r="G298" s="54"/>
      <c r="H298" s="54"/>
      <c r="I298" s="54"/>
      <c r="J298" s="54"/>
      <c r="K298" s="87"/>
      <c r="L298" s="118"/>
    </row>
    <row r="299" spans="1:12" ht="20.149999999999999" customHeight="1">
      <c r="A299" s="266"/>
      <c r="B299" s="290"/>
      <c r="C299" s="275"/>
      <c r="D299" s="54"/>
      <c r="E299" s="54"/>
      <c r="F299" s="54"/>
      <c r="G299" s="54"/>
      <c r="H299" s="54"/>
      <c r="I299" s="54"/>
      <c r="J299" s="54"/>
      <c r="K299" s="87"/>
      <c r="L299" s="118">
        <f t="shared" si="27"/>
        <v>0</v>
      </c>
    </row>
    <row r="300" spans="1:12" ht="20.149999999999999" customHeight="1">
      <c r="A300" s="266"/>
      <c r="B300" s="308"/>
      <c r="C300" s="174" t="s">
        <v>12</v>
      </c>
      <c r="D300" s="54">
        <f>SUM(D200:D299)</f>
        <v>0</v>
      </c>
      <c r="E300" s="54">
        <f t="shared" ref="E300:L300" si="28">SUM(E200:E299)</f>
        <v>0</v>
      </c>
      <c r="F300" s="54">
        <f t="shared" si="28"/>
        <v>0</v>
      </c>
      <c r="G300" s="54">
        <f t="shared" si="28"/>
        <v>0</v>
      </c>
      <c r="H300" s="54">
        <f t="shared" si="28"/>
        <v>0</v>
      </c>
      <c r="I300" s="54">
        <f t="shared" si="28"/>
        <v>0</v>
      </c>
      <c r="J300" s="54">
        <f t="shared" si="28"/>
        <v>0</v>
      </c>
      <c r="K300" s="87">
        <f t="shared" si="28"/>
        <v>0</v>
      </c>
      <c r="L300" s="118">
        <f t="shared" si="28"/>
        <v>0</v>
      </c>
    </row>
    <row r="301" spans="1:12" ht="20.149999999999999" customHeight="1">
      <c r="A301" s="266"/>
      <c r="B301" s="284" t="s">
        <v>230</v>
      </c>
      <c r="C301" s="272" t="s">
        <v>232</v>
      </c>
      <c r="D301" s="54" t="s">
        <v>382</v>
      </c>
      <c r="E301" s="54"/>
      <c r="F301" s="54"/>
      <c r="G301" s="54"/>
      <c r="H301" s="54"/>
      <c r="I301" s="54" t="s">
        <v>382</v>
      </c>
      <c r="J301" s="54"/>
      <c r="K301" s="87"/>
      <c r="L301" s="118"/>
    </row>
    <row r="302" spans="1:12" ht="20.149999999999999" customHeight="1">
      <c r="A302" s="266"/>
      <c r="B302" s="285"/>
      <c r="C302" s="273"/>
      <c r="D302" s="54"/>
      <c r="E302" s="54"/>
      <c r="F302" s="54"/>
      <c r="G302" s="54"/>
      <c r="H302" s="54"/>
      <c r="I302" s="54"/>
      <c r="J302" s="54"/>
      <c r="K302" s="87"/>
      <c r="L302" s="118">
        <f t="shared" ref="L302:L336" si="29">SUM(D302:K302)</f>
        <v>0</v>
      </c>
    </row>
    <row r="303" spans="1:12" ht="20.149999999999999" customHeight="1">
      <c r="A303" s="266"/>
      <c r="B303" s="285"/>
      <c r="C303" s="272" t="s">
        <v>231</v>
      </c>
      <c r="D303" s="54" t="s">
        <v>382</v>
      </c>
      <c r="E303" s="54"/>
      <c r="F303" s="54"/>
      <c r="G303" s="54"/>
      <c r="H303" s="54"/>
      <c r="I303" s="54" t="s">
        <v>382</v>
      </c>
      <c r="J303" s="54"/>
      <c r="K303" s="87"/>
      <c r="L303" s="118"/>
    </row>
    <row r="304" spans="1:12" ht="20.149999999999999" customHeight="1">
      <c r="A304" s="266"/>
      <c r="B304" s="285"/>
      <c r="C304" s="273"/>
      <c r="D304" s="54"/>
      <c r="E304" s="54"/>
      <c r="F304" s="54"/>
      <c r="G304" s="54"/>
      <c r="H304" s="54"/>
      <c r="I304" s="54"/>
      <c r="J304" s="54"/>
      <c r="K304" s="87"/>
      <c r="L304" s="118">
        <f t="shared" si="29"/>
        <v>0</v>
      </c>
    </row>
    <row r="305" spans="1:12" ht="20.149999999999999" customHeight="1">
      <c r="A305" s="266"/>
      <c r="B305" s="285"/>
      <c r="C305" s="272" t="s">
        <v>233</v>
      </c>
      <c r="D305" s="54" t="s">
        <v>382</v>
      </c>
      <c r="E305" s="54"/>
      <c r="F305" s="54"/>
      <c r="G305" s="54"/>
      <c r="H305" s="54"/>
      <c r="I305" s="54" t="s">
        <v>382</v>
      </c>
      <c r="J305" s="54"/>
      <c r="K305" s="87"/>
      <c r="L305" s="118"/>
    </row>
    <row r="306" spans="1:12" ht="20.149999999999999" customHeight="1">
      <c r="A306" s="266"/>
      <c r="B306" s="285"/>
      <c r="C306" s="273"/>
      <c r="D306" s="54"/>
      <c r="E306" s="54"/>
      <c r="F306" s="54"/>
      <c r="G306" s="54"/>
      <c r="H306" s="54"/>
      <c r="I306" s="54"/>
      <c r="J306" s="54"/>
      <c r="K306" s="87"/>
      <c r="L306" s="118">
        <f t="shared" si="29"/>
        <v>0</v>
      </c>
    </row>
    <row r="307" spans="1:12" ht="20.149999999999999" customHeight="1">
      <c r="A307" s="266"/>
      <c r="B307" s="285"/>
      <c r="C307" s="272" t="s">
        <v>234</v>
      </c>
      <c r="D307" s="54" t="s">
        <v>382</v>
      </c>
      <c r="E307" s="54"/>
      <c r="F307" s="54"/>
      <c r="G307" s="54"/>
      <c r="H307" s="54"/>
      <c r="I307" s="54" t="s">
        <v>382</v>
      </c>
      <c r="J307" s="54"/>
      <c r="K307" s="87"/>
      <c r="L307" s="118"/>
    </row>
    <row r="308" spans="1:12" ht="20.149999999999999" customHeight="1">
      <c r="A308" s="266"/>
      <c r="B308" s="285"/>
      <c r="C308" s="273"/>
      <c r="D308" s="54"/>
      <c r="E308" s="54"/>
      <c r="F308" s="54"/>
      <c r="G308" s="54"/>
      <c r="H308" s="54"/>
      <c r="I308" s="54"/>
      <c r="J308" s="54"/>
      <c r="K308" s="87"/>
      <c r="L308" s="118">
        <f t="shared" si="29"/>
        <v>0</v>
      </c>
    </row>
    <row r="309" spans="1:12" ht="20.149999999999999" customHeight="1">
      <c r="A309" s="266"/>
      <c r="B309" s="285"/>
      <c r="C309" s="272" t="s">
        <v>235</v>
      </c>
      <c r="D309" s="54" t="s">
        <v>382</v>
      </c>
      <c r="E309" s="54"/>
      <c r="F309" s="54"/>
      <c r="G309" s="54"/>
      <c r="H309" s="54"/>
      <c r="I309" s="54" t="s">
        <v>382</v>
      </c>
      <c r="J309" s="54"/>
      <c r="K309" s="87"/>
      <c r="L309" s="118"/>
    </row>
    <row r="310" spans="1:12" ht="20.149999999999999" customHeight="1">
      <c r="A310" s="266"/>
      <c r="B310" s="285"/>
      <c r="C310" s="273"/>
      <c r="D310" s="54"/>
      <c r="E310" s="54"/>
      <c r="F310" s="54"/>
      <c r="G310" s="54"/>
      <c r="H310" s="54"/>
      <c r="I310" s="54"/>
      <c r="J310" s="54"/>
      <c r="K310" s="87"/>
      <c r="L310" s="118">
        <f t="shared" si="29"/>
        <v>0</v>
      </c>
    </row>
    <row r="311" spans="1:12" ht="20.149999999999999" customHeight="1">
      <c r="A311" s="266"/>
      <c r="B311" s="285"/>
      <c r="C311" s="272" t="s">
        <v>236</v>
      </c>
      <c r="D311" s="54"/>
      <c r="E311" s="54" t="s">
        <v>382</v>
      </c>
      <c r="F311" s="54"/>
      <c r="G311" s="54"/>
      <c r="H311" s="54"/>
      <c r="I311" s="54"/>
      <c r="J311" s="54" t="s">
        <v>382</v>
      </c>
      <c r="K311" s="87"/>
      <c r="L311" s="118"/>
    </row>
    <row r="312" spans="1:12" ht="20.149999999999999" customHeight="1">
      <c r="A312" s="266"/>
      <c r="B312" s="285"/>
      <c r="C312" s="273"/>
      <c r="D312" s="54"/>
      <c r="E312" s="54"/>
      <c r="F312" s="54"/>
      <c r="G312" s="54"/>
      <c r="H312" s="54"/>
      <c r="I312" s="54"/>
      <c r="J312" s="54"/>
      <c r="K312" s="87"/>
      <c r="L312" s="118">
        <f t="shared" si="29"/>
        <v>0</v>
      </c>
    </row>
    <row r="313" spans="1:12" ht="20.149999999999999" customHeight="1">
      <c r="A313" s="266"/>
      <c r="B313" s="285"/>
      <c r="C313" s="272" t="s">
        <v>237</v>
      </c>
      <c r="D313" s="54"/>
      <c r="E313" s="54" t="s">
        <v>382</v>
      </c>
      <c r="F313" s="54"/>
      <c r="G313" s="54"/>
      <c r="H313" s="54"/>
      <c r="I313" s="54"/>
      <c r="J313" s="54" t="s">
        <v>382</v>
      </c>
      <c r="K313" s="87"/>
      <c r="L313" s="118"/>
    </row>
    <row r="314" spans="1:12" ht="20.149999999999999" customHeight="1">
      <c r="A314" s="266"/>
      <c r="B314" s="285"/>
      <c r="C314" s="273"/>
      <c r="D314" s="54"/>
      <c r="E314" s="54"/>
      <c r="F314" s="54"/>
      <c r="G314" s="54"/>
      <c r="H314" s="54"/>
      <c r="I314" s="54"/>
      <c r="J314" s="54"/>
      <c r="K314" s="87"/>
      <c r="L314" s="118">
        <f t="shared" si="29"/>
        <v>0</v>
      </c>
    </row>
    <row r="315" spans="1:12" ht="20.149999999999999" customHeight="1">
      <c r="A315" s="266"/>
      <c r="B315" s="285"/>
      <c r="C315" s="272" t="s">
        <v>542</v>
      </c>
      <c r="D315" s="54"/>
      <c r="E315" s="54"/>
      <c r="F315" s="54"/>
      <c r="G315" s="54"/>
      <c r="H315" s="54"/>
      <c r="I315" s="54"/>
      <c r="J315" s="54" t="s">
        <v>382</v>
      </c>
      <c r="K315" s="87"/>
      <c r="L315" s="118"/>
    </row>
    <row r="316" spans="1:12" ht="20.149999999999999" customHeight="1">
      <c r="A316" s="266"/>
      <c r="B316" s="285"/>
      <c r="C316" s="273"/>
      <c r="D316" s="54"/>
      <c r="E316" s="54"/>
      <c r="F316" s="54"/>
      <c r="G316" s="54"/>
      <c r="H316" s="54"/>
      <c r="I316" s="54"/>
      <c r="J316" s="54"/>
      <c r="K316" s="87"/>
      <c r="L316" s="118">
        <f t="shared" si="29"/>
        <v>0</v>
      </c>
    </row>
    <row r="317" spans="1:12" ht="20.149999999999999" customHeight="1">
      <c r="A317" s="266"/>
      <c r="B317" s="285"/>
      <c r="C317" s="272" t="s">
        <v>545</v>
      </c>
      <c r="D317" s="54"/>
      <c r="E317" s="54"/>
      <c r="F317" s="54"/>
      <c r="G317" s="54"/>
      <c r="H317" s="54"/>
      <c r="I317" s="54"/>
      <c r="J317" s="54" t="s">
        <v>382</v>
      </c>
      <c r="K317" s="87"/>
      <c r="L317" s="118"/>
    </row>
    <row r="318" spans="1:12" ht="20.149999999999999" customHeight="1">
      <c r="A318" s="266"/>
      <c r="B318" s="285"/>
      <c r="C318" s="273"/>
      <c r="D318" s="54"/>
      <c r="E318" s="54"/>
      <c r="F318" s="54"/>
      <c r="G318" s="54"/>
      <c r="H318" s="54"/>
      <c r="I318" s="54"/>
      <c r="J318" s="54"/>
      <c r="K318" s="87"/>
      <c r="L318" s="118">
        <f t="shared" si="29"/>
        <v>0</v>
      </c>
    </row>
    <row r="319" spans="1:12" ht="20.149999999999999" customHeight="1">
      <c r="A319" s="266"/>
      <c r="B319" s="285"/>
      <c r="C319" s="272" t="s">
        <v>238</v>
      </c>
      <c r="D319" s="54"/>
      <c r="E319" s="54"/>
      <c r="F319" s="54"/>
      <c r="G319" s="54"/>
      <c r="H319" s="54"/>
      <c r="I319" s="54"/>
      <c r="J319" s="54" t="s">
        <v>382</v>
      </c>
      <c r="K319" s="87"/>
      <c r="L319" s="118"/>
    </row>
    <row r="320" spans="1:12" ht="20.149999999999999" customHeight="1">
      <c r="A320" s="266"/>
      <c r="B320" s="285"/>
      <c r="C320" s="273"/>
      <c r="D320" s="54"/>
      <c r="E320" s="54"/>
      <c r="F320" s="54"/>
      <c r="G320" s="54"/>
      <c r="H320" s="54"/>
      <c r="I320" s="54"/>
      <c r="J320" s="54"/>
      <c r="K320" s="87"/>
      <c r="L320" s="118">
        <f t="shared" si="29"/>
        <v>0</v>
      </c>
    </row>
    <row r="321" spans="1:12" ht="20.149999999999999" customHeight="1">
      <c r="A321" s="266"/>
      <c r="B321" s="285"/>
      <c r="C321" s="272" t="s">
        <v>239</v>
      </c>
      <c r="D321" s="54"/>
      <c r="E321" s="54"/>
      <c r="F321" s="54"/>
      <c r="G321" s="54"/>
      <c r="H321" s="54"/>
      <c r="I321" s="54"/>
      <c r="J321" s="54" t="s">
        <v>382</v>
      </c>
      <c r="K321" s="87"/>
      <c r="L321" s="118"/>
    </row>
    <row r="322" spans="1:12" ht="20.149999999999999" customHeight="1">
      <c r="A322" s="266"/>
      <c r="B322" s="285"/>
      <c r="C322" s="273"/>
      <c r="D322" s="54"/>
      <c r="E322" s="54"/>
      <c r="F322" s="54"/>
      <c r="G322" s="54"/>
      <c r="H322" s="54"/>
      <c r="I322" s="54"/>
      <c r="J322" s="54"/>
      <c r="K322" s="87"/>
      <c r="L322" s="118">
        <f t="shared" si="29"/>
        <v>0</v>
      </c>
    </row>
    <row r="323" spans="1:12" ht="20.149999999999999" customHeight="1">
      <c r="A323" s="266"/>
      <c r="B323" s="285"/>
      <c r="C323" s="272" t="s">
        <v>240</v>
      </c>
      <c r="D323" s="54"/>
      <c r="E323" s="54"/>
      <c r="F323" s="54"/>
      <c r="G323" s="54"/>
      <c r="H323" s="54"/>
      <c r="I323" s="54"/>
      <c r="J323" s="54" t="s">
        <v>382</v>
      </c>
      <c r="K323" s="87"/>
      <c r="L323" s="118"/>
    </row>
    <row r="324" spans="1:12" ht="20.149999999999999" customHeight="1">
      <c r="A324" s="266"/>
      <c r="B324" s="285"/>
      <c r="C324" s="273"/>
      <c r="D324" s="54"/>
      <c r="E324" s="54"/>
      <c r="F324" s="54"/>
      <c r="G324" s="54"/>
      <c r="H324" s="54"/>
      <c r="I324" s="54"/>
      <c r="J324" s="54"/>
      <c r="K324" s="87"/>
      <c r="L324" s="118">
        <f t="shared" si="29"/>
        <v>0</v>
      </c>
    </row>
    <row r="325" spans="1:12" ht="20.149999999999999" customHeight="1">
      <c r="A325" s="266"/>
      <c r="B325" s="285"/>
      <c r="C325" s="272" t="s">
        <v>241</v>
      </c>
      <c r="D325" s="54"/>
      <c r="E325" s="54"/>
      <c r="F325" s="54" t="s">
        <v>382</v>
      </c>
      <c r="G325" s="54"/>
      <c r="H325" s="54"/>
      <c r="I325" s="54"/>
      <c r="J325" s="54"/>
      <c r="K325" s="87" t="s">
        <v>382</v>
      </c>
      <c r="L325" s="118"/>
    </row>
    <row r="326" spans="1:12" ht="20.149999999999999" customHeight="1">
      <c r="A326" s="266"/>
      <c r="B326" s="285"/>
      <c r="C326" s="273"/>
      <c r="D326" s="54"/>
      <c r="E326" s="54"/>
      <c r="F326" s="54"/>
      <c r="G326" s="54"/>
      <c r="H326" s="54"/>
      <c r="I326" s="54"/>
      <c r="J326" s="54"/>
      <c r="K326" s="87"/>
      <c r="L326" s="118">
        <f t="shared" si="29"/>
        <v>0</v>
      </c>
    </row>
    <row r="327" spans="1:12" ht="20.149999999999999" customHeight="1">
      <c r="A327" s="266"/>
      <c r="B327" s="285"/>
      <c r="C327" s="272" t="s">
        <v>242</v>
      </c>
      <c r="D327" s="54"/>
      <c r="E327" s="54"/>
      <c r="F327" s="54" t="s">
        <v>382</v>
      </c>
      <c r="G327" s="54"/>
      <c r="H327" s="54"/>
      <c r="I327" s="54"/>
      <c r="J327" s="54"/>
      <c r="K327" s="87" t="s">
        <v>382</v>
      </c>
      <c r="L327" s="118"/>
    </row>
    <row r="328" spans="1:12" ht="20.149999999999999" customHeight="1">
      <c r="A328" s="266"/>
      <c r="B328" s="285"/>
      <c r="C328" s="273"/>
      <c r="D328" s="54"/>
      <c r="E328" s="54"/>
      <c r="F328" s="54"/>
      <c r="G328" s="54"/>
      <c r="H328" s="54"/>
      <c r="I328" s="54"/>
      <c r="J328" s="54"/>
      <c r="K328" s="87"/>
      <c r="L328" s="118">
        <f t="shared" si="29"/>
        <v>0</v>
      </c>
    </row>
    <row r="329" spans="1:12" ht="20.149999999999999" customHeight="1">
      <c r="A329" s="266"/>
      <c r="B329" s="285"/>
      <c r="C329" s="272" t="s">
        <v>243</v>
      </c>
      <c r="D329" s="54"/>
      <c r="E329" s="54"/>
      <c r="F329" s="54" t="s">
        <v>382</v>
      </c>
      <c r="G329" s="54"/>
      <c r="H329" s="54"/>
      <c r="I329" s="54"/>
      <c r="J329" s="54"/>
      <c r="K329" s="87" t="s">
        <v>382</v>
      </c>
      <c r="L329" s="118"/>
    </row>
    <row r="330" spans="1:12" ht="20.149999999999999" customHeight="1">
      <c r="A330" s="266"/>
      <c r="B330" s="285"/>
      <c r="C330" s="273"/>
      <c r="D330" s="54"/>
      <c r="E330" s="54"/>
      <c r="F330" s="54"/>
      <c r="G330" s="54"/>
      <c r="H330" s="54"/>
      <c r="I330" s="54"/>
      <c r="J330" s="54"/>
      <c r="K330" s="87"/>
      <c r="L330" s="118">
        <f t="shared" si="29"/>
        <v>0</v>
      </c>
    </row>
    <row r="331" spans="1:12" ht="20.149999999999999" customHeight="1">
      <c r="A331" s="266"/>
      <c r="B331" s="285"/>
      <c r="C331" s="272" t="s">
        <v>244</v>
      </c>
      <c r="D331" s="54"/>
      <c r="E331" s="54"/>
      <c r="F331" s="54" t="s">
        <v>382</v>
      </c>
      <c r="G331" s="54"/>
      <c r="H331" s="54"/>
      <c r="I331" s="54"/>
      <c r="J331" s="54"/>
      <c r="K331" s="87" t="s">
        <v>382</v>
      </c>
      <c r="L331" s="118"/>
    </row>
    <row r="332" spans="1:12" ht="20.149999999999999" customHeight="1">
      <c r="A332" s="266"/>
      <c r="B332" s="285"/>
      <c r="C332" s="273"/>
      <c r="D332" s="54"/>
      <c r="E332" s="54"/>
      <c r="F332" s="54"/>
      <c r="G332" s="54"/>
      <c r="H332" s="54"/>
      <c r="I332" s="54"/>
      <c r="J332" s="54"/>
      <c r="K332" s="87"/>
      <c r="L332" s="118">
        <f t="shared" si="29"/>
        <v>0</v>
      </c>
    </row>
    <row r="333" spans="1:12" ht="20.149999999999999" customHeight="1">
      <c r="A333" s="266"/>
      <c r="B333" s="285"/>
      <c r="C333" s="272" t="s">
        <v>245</v>
      </c>
      <c r="D333" s="54"/>
      <c r="E333" s="54"/>
      <c r="F333" s="54" t="s">
        <v>382</v>
      </c>
      <c r="G333" s="54"/>
      <c r="H333" s="54"/>
      <c r="I333" s="54"/>
      <c r="J333" s="54"/>
      <c r="K333" s="87" t="s">
        <v>382</v>
      </c>
      <c r="L333" s="118"/>
    </row>
    <row r="334" spans="1:12" ht="20.149999999999999" customHeight="1">
      <c r="A334" s="266"/>
      <c r="B334" s="285"/>
      <c r="C334" s="273"/>
      <c r="D334" s="54"/>
      <c r="E334" s="54"/>
      <c r="F334" s="54"/>
      <c r="G334" s="54"/>
      <c r="H334" s="54"/>
      <c r="I334" s="54"/>
      <c r="J334" s="54"/>
      <c r="K334" s="87"/>
      <c r="L334" s="118">
        <f t="shared" si="29"/>
        <v>0</v>
      </c>
    </row>
    <row r="335" spans="1:12" ht="20.149999999999999" customHeight="1">
      <c r="A335" s="266"/>
      <c r="B335" s="285"/>
      <c r="C335" s="272" t="s">
        <v>246</v>
      </c>
      <c r="D335" s="54"/>
      <c r="E335" s="54"/>
      <c r="F335" s="54" t="s">
        <v>382</v>
      </c>
      <c r="G335" s="54"/>
      <c r="H335" s="54"/>
      <c r="I335" s="54"/>
      <c r="J335" s="54"/>
      <c r="K335" s="87" t="s">
        <v>382</v>
      </c>
      <c r="L335" s="118"/>
    </row>
    <row r="336" spans="1:12" ht="20.149999999999999" customHeight="1">
      <c r="A336" s="266"/>
      <c r="B336" s="285"/>
      <c r="C336" s="273"/>
      <c r="D336" s="54"/>
      <c r="E336" s="54"/>
      <c r="F336" s="54"/>
      <c r="G336" s="54"/>
      <c r="H336" s="54"/>
      <c r="I336" s="54"/>
      <c r="J336" s="54"/>
      <c r="K336" s="87"/>
      <c r="L336" s="118">
        <f t="shared" si="29"/>
        <v>0</v>
      </c>
    </row>
    <row r="337" spans="1:12" ht="20.149999999999999" customHeight="1">
      <c r="A337" s="266"/>
      <c r="B337" s="286"/>
      <c r="C337" s="174" t="s">
        <v>12</v>
      </c>
      <c r="D337" s="53">
        <f>SUM(D301:D336)</f>
        <v>0</v>
      </c>
      <c r="E337" s="53">
        <f t="shared" ref="E337:L337" si="30">SUM(E301:E336)</f>
        <v>0</v>
      </c>
      <c r="F337" s="53">
        <f t="shared" si="30"/>
        <v>0</v>
      </c>
      <c r="G337" s="53">
        <f t="shared" si="30"/>
        <v>0</v>
      </c>
      <c r="H337" s="53">
        <f t="shared" si="30"/>
        <v>0</v>
      </c>
      <c r="I337" s="53">
        <f t="shared" si="30"/>
        <v>0</v>
      </c>
      <c r="J337" s="53">
        <f t="shared" si="30"/>
        <v>0</v>
      </c>
      <c r="K337" s="111">
        <f t="shared" si="30"/>
        <v>0</v>
      </c>
      <c r="L337" s="118">
        <f t="shared" si="30"/>
        <v>0</v>
      </c>
    </row>
    <row r="338" spans="1:12" ht="20.149999999999999" customHeight="1">
      <c r="A338" s="266"/>
      <c r="B338" s="284" t="s">
        <v>247</v>
      </c>
      <c r="C338" s="272" t="s">
        <v>543</v>
      </c>
      <c r="D338" s="54"/>
      <c r="E338" s="54"/>
      <c r="F338" s="54" t="s">
        <v>382</v>
      </c>
      <c r="G338" s="54"/>
      <c r="H338" s="54"/>
      <c r="I338" s="54"/>
      <c r="J338" s="54"/>
      <c r="K338" s="87" t="s">
        <v>382</v>
      </c>
      <c r="L338" s="118"/>
    </row>
    <row r="339" spans="1:12" ht="20.149999999999999" customHeight="1">
      <c r="A339" s="266"/>
      <c r="B339" s="285"/>
      <c r="C339" s="273"/>
      <c r="D339" s="54"/>
      <c r="E339" s="54"/>
      <c r="F339" s="54"/>
      <c r="G339" s="54"/>
      <c r="H339" s="54"/>
      <c r="I339" s="54"/>
      <c r="J339" s="54"/>
      <c r="K339" s="87"/>
      <c r="L339" s="118">
        <f t="shared" ref="L339:L349" si="31">SUM(D339:K339)</f>
        <v>0</v>
      </c>
    </row>
    <row r="340" spans="1:12" ht="20.149999999999999" customHeight="1">
      <c r="A340" s="266"/>
      <c r="B340" s="285"/>
      <c r="C340" s="272" t="s">
        <v>546</v>
      </c>
      <c r="D340" s="54"/>
      <c r="E340" s="54"/>
      <c r="F340" s="54" t="s">
        <v>382</v>
      </c>
      <c r="G340" s="54"/>
      <c r="H340" s="54"/>
      <c r="I340" s="54"/>
      <c r="J340" s="54"/>
      <c r="K340" s="87" t="s">
        <v>382</v>
      </c>
      <c r="L340" s="118"/>
    </row>
    <row r="341" spans="1:12" ht="20.149999999999999" customHeight="1">
      <c r="A341" s="266"/>
      <c r="B341" s="285"/>
      <c r="C341" s="273"/>
      <c r="D341" s="54"/>
      <c r="E341" s="54"/>
      <c r="F341" s="54"/>
      <c r="G341" s="54"/>
      <c r="H341" s="54"/>
      <c r="I341" s="54"/>
      <c r="J341" s="54"/>
      <c r="K341" s="87"/>
      <c r="L341" s="118">
        <f t="shared" si="31"/>
        <v>0</v>
      </c>
    </row>
    <row r="342" spans="1:12" ht="20.149999999999999" customHeight="1">
      <c r="A342" s="266"/>
      <c r="B342" s="285"/>
      <c r="C342" s="272" t="s">
        <v>462</v>
      </c>
      <c r="D342" s="54"/>
      <c r="E342" s="54"/>
      <c r="F342" s="54" t="s">
        <v>382</v>
      </c>
      <c r="G342" s="54"/>
      <c r="H342" s="54"/>
      <c r="I342" s="54"/>
      <c r="J342" s="54"/>
      <c r="K342" s="87" t="s">
        <v>382</v>
      </c>
      <c r="L342" s="118"/>
    </row>
    <row r="343" spans="1:12" ht="20.149999999999999" customHeight="1">
      <c r="A343" s="266"/>
      <c r="B343" s="285"/>
      <c r="C343" s="273"/>
      <c r="D343" s="54"/>
      <c r="E343" s="54"/>
      <c r="F343" s="54"/>
      <c r="G343" s="54"/>
      <c r="H343" s="54"/>
      <c r="I343" s="54"/>
      <c r="J343" s="54"/>
      <c r="K343" s="87"/>
      <c r="L343" s="118">
        <f t="shared" si="31"/>
        <v>0</v>
      </c>
    </row>
    <row r="344" spans="1:12" ht="20.149999999999999" customHeight="1">
      <c r="A344" s="266"/>
      <c r="B344" s="285"/>
      <c r="C344" s="272" t="s">
        <v>463</v>
      </c>
      <c r="D344" s="54"/>
      <c r="E344" s="54"/>
      <c r="F344" s="54" t="s">
        <v>382</v>
      </c>
      <c r="G344" s="54"/>
      <c r="H344" s="54"/>
      <c r="I344" s="54"/>
      <c r="J344" s="54"/>
      <c r="K344" s="87" t="s">
        <v>382</v>
      </c>
      <c r="L344" s="118"/>
    </row>
    <row r="345" spans="1:12" ht="20.149999999999999" customHeight="1">
      <c r="A345" s="266"/>
      <c r="B345" s="285"/>
      <c r="C345" s="273"/>
      <c r="D345" s="54"/>
      <c r="E345" s="54"/>
      <c r="F345" s="54"/>
      <c r="G345" s="54"/>
      <c r="H345" s="54"/>
      <c r="I345" s="54"/>
      <c r="J345" s="54"/>
      <c r="K345" s="87"/>
      <c r="L345" s="118">
        <f t="shared" si="31"/>
        <v>0</v>
      </c>
    </row>
    <row r="346" spans="1:12" ht="20.149999999999999" customHeight="1">
      <c r="A346" s="266"/>
      <c r="B346" s="285"/>
      <c r="C346" s="272" t="s">
        <v>464</v>
      </c>
      <c r="D346" s="54"/>
      <c r="E346" s="54"/>
      <c r="F346" s="54" t="s">
        <v>382</v>
      </c>
      <c r="G346" s="54"/>
      <c r="H346" s="54"/>
      <c r="I346" s="54"/>
      <c r="J346" s="54"/>
      <c r="K346" s="87" t="s">
        <v>382</v>
      </c>
      <c r="L346" s="118"/>
    </row>
    <row r="347" spans="1:12" ht="20.149999999999999" customHeight="1">
      <c r="A347" s="266"/>
      <c r="B347" s="285"/>
      <c r="C347" s="273"/>
      <c r="D347" s="54"/>
      <c r="E347" s="54"/>
      <c r="F347" s="54"/>
      <c r="G347" s="54"/>
      <c r="H347" s="54"/>
      <c r="I347" s="54"/>
      <c r="J347" s="54"/>
      <c r="K347" s="87"/>
      <c r="L347" s="118">
        <f t="shared" si="31"/>
        <v>0</v>
      </c>
    </row>
    <row r="348" spans="1:12" ht="20.149999999999999" customHeight="1">
      <c r="A348" s="266"/>
      <c r="B348" s="285"/>
      <c r="C348" s="272" t="s">
        <v>465</v>
      </c>
      <c r="D348" s="54"/>
      <c r="E348" s="54"/>
      <c r="F348" s="54" t="s">
        <v>382</v>
      </c>
      <c r="G348" s="54"/>
      <c r="H348" s="54"/>
      <c r="I348" s="54"/>
      <c r="J348" s="54"/>
      <c r="K348" s="87" t="s">
        <v>382</v>
      </c>
      <c r="L348" s="118"/>
    </row>
    <row r="349" spans="1:12" ht="20.149999999999999" customHeight="1">
      <c r="A349" s="266"/>
      <c r="B349" s="285"/>
      <c r="C349" s="273"/>
      <c r="D349" s="54"/>
      <c r="E349" s="54"/>
      <c r="F349" s="54"/>
      <c r="G349" s="54"/>
      <c r="H349" s="54"/>
      <c r="I349" s="54"/>
      <c r="J349" s="54"/>
      <c r="K349" s="87"/>
      <c r="L349" s="118">
        <f t="shared" si="31"/>
        <v>0</v>
      </c>
    </row>
    <row r="350" spans="1:12" ht="20.149999999999999" customHeight="1">
      <c r="A350" s="266"/>
      <c r="B350" s="286"/>
      <c r="C350" s="174" t="s">
        <v>12</v>
      </c>
      <c r="D350" s="53">
        <f>SUM(D338:D349)</f>
        <v>0</v>
      </c>
      <c r="E350" s="53">
        <f t="shared" ref="E350:L350" si="32">SUM(E338:E349)</f>
        <v>0</v>
      </c>
      <c r="F350" s="53">
        <f t="shared" si="32"/>
        <v>0</v>
      </c>
      <c r="G350" s="53">
        <f t="shared" si="32"/>
        <v>0</v>
      </c>
      <c r="H350" s="53">
        <f t="shared" si="32"/>
        <v>0</v>
      </c>
      <c r="I350" s="53">
        <f t="shared" si="32"/>
        <v>0</v>
      </c>
      <c r="J350" s="53">
        <f t="shared" si="32"/>
        <v>0</v>
      </c>
      <c r="K350" s="111">
        <f t="shared" si="32"/>
        <v>0</v>
      </c>
      <c r="L350" s="118">
        <f t="shared" si="32"/>
        <v>0</v>
      </c>
    </row>
    <row r="351" spans="1:12" ht="20.149999999999999" customHeight="1">
      <c r="A351" s="266"/>
      <c r="B351" s="284" t="s">
        <v>248</v>
      </c>
      <c r="C351" s="272" t="s">
        <v>249</v>
      </c>
      <c r="D351" s="54"/>
      <c r="E351" s="54"/>
      <c r="F351" s="54" t="s">
        <v>382</v>
      </c>
      <c r="G351" s="54"/>
      <c r="H351" s="54"/>
      <c r="I351" s="54"/>
      <c r="J351" s="54"/>
      <c r="K351" s="87"/>
      <c r="L351" s="118"/>
    </row>
    <row r="352" spans="1:12" ht="20.149999999999999" customHeight="1">
      <c r="A352" s="266"/>
      <c r="B352" s="285"/>
      <c r="C352" s="273"/>
      <c r="D352" s="54"/>
      <c r="E352" s="54"/>
      <c r="F352" s="54"/>
      <c r="G352" s="54"/>
      <c r="H352" s="54"/>
      <c r="I352" s="54"/>
      <c r="J352" s="54"/>
      <c r="K352" s="87"/>
      <c r="L352" s="118">
        <f t="shared" ref="L352:L386" si="33">SUM(D352:K352)</f>
        <v>0</v>
      </c>
    </row>
    <row r="353" spans="1:12" ht="20.149999999999999" customHeight="1">
      <c r="A353" s="266"/>
      <c r="B353" s="285"/>
      <c r="C353" s="261" t="s">
        <v>466</v>
      </c>
      <c r="D353" s="54"/>
      <c r="E353" s="54"/>
      <c r="F353" s="54" t="s">
        <v>382</v>
      </c>
      <c r="G353" s="54"/>
      <c r="H353" s="54"/>
      <c r="I353" s="54"/>
      <c r="J353" s="54"/>
      <c r="K353" s="87"/>
      <c r="L353" s="118"/>
    </row>
    <row r="354" spans="1:12" ht="20.149999999999999" customHeight="1">
      <c r="A354" s="266"/>
      <c r="B354" s="285"/>
      <c r="C354" s="262"/>
      <c r="D354" s="54"/>
      <c r="E354" s="54"/>
      <c r="F354" s="54"/>
      <c r="G354" s="54"/>
      <c r="H354" s="54"/>
      <c r="I354" s="54"/>
      <c r="J354" s="54"/>
      <c r="K354" s="87"/>
      <c r="L354" s="118">
        <f t="shared" si="33"/>
        <v>0</v>
      </c>
    </row>
    <row r="355" spans="1:12" ht="20.149999999999999" customHeight="1">
      <c r="A355" s="266"/>
      <c r="B355" s="285"/>
      <c r="C355" s="261" t="s">
        <v>467</v>
      </c>
      <c r="D355" s="54"/>
      <c r="E355" s="54"/>
      <c r="F355" s="54" t="s">
        <v>382</v>
      </c>
      <c r="G355" s="54"/>
      <c r="H355" s="54"/>
      <c r="I355" s="54"/>
      <c r="J355" s="54"/>
      <c r="K355" s="87"/>
      <c r="L355" s="118"/>
    </row>
    <row r="356" spans="1:12" ht="20.149999999999999" customHeight="1">
      <c r="A356" s="266"/>
      <c r="B356" s="285"/>
      <c r="C356" s="262"/>
      <c r="D356" s="54"/>
      <c r="E356" s="54"/>
      <c r="F356" s="54"/>
      <c r="G356" s="54"/>
      <c r="H356" s="54"/>
      <c r="I356" s="54"/>
      <c r="J356" s="54"/>
      <c r="K356" s="87"/>
      <c r="L356" s="118">
        <f t="shared" si="33"/>
        <v>0</v>
      </c>
    </row>
    <row r="357" spans="1:12" ht="20.149999999999999" customHeight="1">
      <c r="A357" s="266"/>
      <c r="B357" s="285"/>
      <c r="C357" s="261" t="s">
        <v>468</v>
      </c>
      <c r="D357" s="54"/>
      <c r="E357" s="54"/>
      <c r="F357" s="54" t="s">
        <v>382</v>
      </c>
      <c r="G357" s="54"/>
      <c r="H357" s="54"/>
      <c r="I357" s="54"/>
      <c r="J357" s="54"/>
      <c r="K357" s="87"/>
      <c r="L357" s="118"/>
    </row>
    <row r="358" spans="1:12" ht="20.149999999999999" customHeight="1">
      <c r="A358" s="266"/>
      <c r="B358" s="285"/>
      <c r="C358" s="262"/>
      <c r="D358" s="54"/>
      <c r="E358" s="54"/>
      <c r="F358" s="54"/>
      <c r="G358" s="54"/>
      <c r="H358" s="54"/>
      <c r="I358" s="54"/>
      <c r="J358" s="54"/>
      <c r="K358" s="87"/>
      <c r="L358" s="118">
        <f t="shared" si="33"/>
        <v>0</v>
      </c>
    </row>
    <row r="359" spans="1:12" ht="20.149999999999999" customHeight="1">
      <c r="A359" s="266"/>
      <c r="B359" s="285"/>
      <c r="C359" s="261" t="s">
        <v>547</v>
      </c>
      <c r="D359" s="54"/>
      <c r="E359" s="54"/>
      <c r="F359" s="54" t="s">
        <v>382</v>
      </c>
      <c r="G359" s="54"/>
      <c r="H359" s="54"/>
      <c r="I359" s="54"/>
      <c r="J359" s="54"/>
      <c r="K359" s="87"/>
      <c r="L359" s="118"/>
    </row>
    <row r="360" spans="1:12" ht="20.149999999999999" customHeight="1">
      <c r="A360" s="266"/>
      <c r="B360" s="285"/>
      <c r="C360" s="262"/>
      <c r="D360" s="54"/>
      <c r="E360" s="54"/>
      <c r="F360" s="54"/>
      <c r="G360" s="54"/>
      <c r="H360" s="54"/>
      <c r="I360" s="54"/>
      <c r="J360" s="54"/>
      <c r="K360" s="87"/>
      <c r="L360" s="118">
        <f t="shared" si="33"/>
        <v>0</v>
      </c>
    </row>
    <row r="361" spans="1:12" ht="20.149999999999999" customHeight="1">
      <c r="A361" s="266"/>
      <c r="B361" s="285"/>
      <c r="C361" s="261" t="s">
        <v>548</v>
      </c>
      <c r="D361" s="54"/>
      <c r="E361" s="54"/>
      <c r="F361" s="54" t="s">
        <v>382</v>
      </c>
      <c r="G361" s="54"/>
      <c r="H361" s="54"/>
      <c r="I361" s="54"/>
      <c r="J361" s="54"/>
      <c r="K361" s="87"/>
      <c r="L361" s="118"/>
    </row>
    <row r="362" spans="1:12" ht="20.149999999999999" customHeight="1">
      <c r="A362" s="266"/>
      <c r="B362" s="285"/>
      <c r="C362" s="262"/>
      <c r="D362" s="54"/>
      <c r="E362" s="54"/>
      <c r="F362" s="54"/>
      <c r="G362" s="54"/>
      <c r="H362" s="54"/>
      <c r="I362" s="54"/>
      <c r="J362" s="54"/>
      <c r="K362" s="87"/>
      <c r="L362" s="118">
        <f t="shared" si="33"/>
        <v>0</v>
      </c>
    </row>
    <row r="363" spans="1:12" ht="20.149999999999999" customHeight="1">
      <c r="A363" s="266"/>
      <c r="B363" s="285"/>
      <c r="C363" s="261" t="s">
        <v>549</v>
      </c>
      <c r="D363" s="54"/>
      <c r="E363" s="54"/>
      <c r="F363" s="54" t="s">
        <v>382</v>
      </c>
      <c r="G363" s="54"/>
      <c r="H363" s="54"/>
      <c r="I363" s="54"/>
      <c r="J363" s="54"/>
      <c r="K363" s="87"/>
      <c r="L363" s="118"/>
    </row>
    <row r="364" spans="1:12" ht="20.149999999999999" customHeight="1">
      <c r="A364" s="266"/>
      <c r="B364" s="285"/>
      <c r="C364" s="262"/>
      <c r="D364" s="54"/>
      <c r="E364" s="54"/>
      <c r="F364" s="54"/>
      <c r="G364" s="54"/>
      <c r="H364" s="54"/>
      <c r="I364" s="54"/>
      <c r="J364" s="54"/>
      <c r="K364" s="87"/>
      <c r="L364" s="118">
        <f t="shared" si="33"/>
        <v>0</v>
      </c>
    </row>
    <row r="365" spans="1:12" ht="20.149999999999999" customHeight="1">
      <c r="A365" s="266"/>
      <c r="B365" s="285"/>
      <c r="C365" s="261" t="s">
        <v>469</v>
      </c>
      <c r="D365" s="54" t="s">
        <v>382</v>
      </c>
      <c r="E365" s="54"/>
      <c r="F365" s="54"/>
      <c r="G365" s="54"/>
      <c r="H365" s="54"/>
      <c r="I365" s="54"/>
      <c r="J365" s="54"/>
      <c r="K365" s="87"/>
      <c r="L365" s="118"/>
    </row>
    <row r="366" spans="1:12" ht="20.149999999999999" customHeight="1">
      <c r="A366" s="266"/>
      <c r="B366" s="285"/>
      <c r="C366" s="262"/>
      <c r="D366" s="54"/>
      <c r="E366" s="54"/>
      <c r="F366" s="54"/>
      <c r="G366" s="54"/>
      <c r="H366" s="54"/>
      <c r="I366" s="54"/>
      <c r="J366" s="54"/>
      <c r="K366" s="87"/>
      <c r="L366" s="118">
        <f t="shared" si="33"/>
        <v>0</v>
      </c>
    </row>
    <row r="367" spans="1:12" ht="20.149999999999999" customHeight="1">
      <c r="A367" s="266"/>
      <c r="B367" s="285"/>
      <c r="C367" s="261" t="s">
        <v>470</v>
      </c>
      <c r="D367" s="54" t="s">
        <v>382</v>
      </c>
      <c r="E367" s="54"/>
      <c r="F367" s="54"/>
      <c r="G367" s="54"/>
      <c r="H367" s="54"/>
      <c r="I367" s="54"/>
      <c r="J367" s="54"/>
      <c r="K367" s="87"/>
      <c r="L367" s="118"/>
    </row>
    <row r="368" spans="1:12" ht="20.149999999999999" customHeight="1">
      <c r="A368" s="266"/>
      <c r="B368" s="285"/>
      <c r="C368" s="262"/>
      <c r="D368" s="54"/>
      <c r="E368" s="54"/>
      <c r="F368" s="54"/>
      <c r="G368" s="54"/>
      <c r="H368" s="54"/>
      <c r="I368" s="54"/>
      <c r="J368" s="54"/>
      <c r="K368" s="87"/>
      <c r="L368" s="118">
        <f t="shared" si="33"/>
        <v>0</v>
      </c>
    </row>
    <row r="369" spans="1:12" ht="20.149999999999999" customHeight="1">
      <c r="A369" s="266"/>
      <c r="B369" s="285"/>
      <c r="C369" s="261" t="s">
        <v>471</v>
      </c>
      <c r="D369" s="54" t="s">
        <v>382</v>
      </c>
      <c r="E369" s="54"/>
      <c r="F369" s="54"/>
      <c r="G369" s="54"/>
      <c r="H369" s="54"/>
      <c r="I369" s="54"/>
      <c r="J369" s="54"/>
      <c r="K369" s="87"/>
      <c r="L369" s="118"/>
    </row>
    <row r="370" spans="1:12" ht="20.149999999999999" customHeight="1">
      <c r="A370" s="266"/>
      <c r="B370" s="285"/>
      <c r="C370" s="262"/>
      <c r="D370" s="54"/>
      <c r="E370" s="54"/>
      <c r="F370" s="54"/>
      <c r="G370" s="54"/>
      <c r="H370" s="54"/>
      <c r="I370" s="54"/>
      <c r="J370" s="54"/>
      <c r="K370" s="87"/>
      <c r="L370" s="118">
        <f t="shared" si="33"/>
        <v>0</v>
      </c>
    </row>
    <row r="371" spans="1:12" ht="20.149999999999999" customHeight="1">
      <c r="A371" s="266"/>
      <c r="B371" s="285"/>
      <c r="C371" s="261" t="s">
        <v>550</v>
      </c>
      <c r="D371" s="54" t="s">
        <v>382</v>
      </c>
      <c r="E371" s="54"/>
      <c r="F371" s="54"/>
      <c r="G371" s="54"/>
      <c r="H371" s="54"/>
      <c r="I371" s="54"/>
      <c r="J371" s="54"/>
      <c r="K371" s="87"/>
      <c r="L371" s="118"/>
    </row>
    <row r="372" spans="1:12" ht="20.149999999999999" customHeight="1">
      <c r="A372" s="266"/>
      <c r="B372" s="285"/>
      <c r="C372" s="262"/>
      <c r="D372" s="54"/>
      <c r="E372" s="54"/>
      <c r="F372" s="54"/>
      <c r="G372" s="54"/>
      <c r="H372" s="54"/>
      <c r="I372" s="54"/>
      <c r="J372" s="54"/>
      <c r="K372" s="87"/>
      <c r="L372" s="118">
        <f t="shared" si="33"/>
        <v>0</v>
      </c>
    </row>
    <row r="373" spans="1:12" ht="20.149999999999999" customHeight="1">
      <c r="A373" s="266"/>
      <c r="B373" s="285"/>
      <c r="C373" s="261" t="s">
        <v>551</v>
      </c>
      <c r="D373" s="54" t="s">
        <v>382</v>
      </c>
      <c r="E373" s="54"/>
      <c r="F373" s="54"/>
      <c r="G373" s="54"/>
      <c r="H373" s="54"/>
      <c r="I373" s="54"/>
      <c r="J373" s="54"/>
      <c r="K373" s="87"/>
      <c r="L373" s="118"/>
    </row>
    <row r="374" spans="1:12" ht="20.149999999999999" customHeight="1">
      <c r="A374" s="266"/>
      <c r="B374" s="285"/>
      <c r="C374" s="262"/>
      <c r="D374" s="54"/>
      <c r="E374" s="54"/>
      <c r="F374" s="54"/>
      <c r="G374" s="54"/>
      <c r="H374" s="54"/>
      <c r="I374" s="54"/>
      <c r="J374" s="54"/>
      <c r="K374" s="87"/>
      <c r="L374" s="118">
        <f t="shared" si="33"/>
        <v>0</v>
      </c>
    </row>
    <row r="375" spans="1:12" ht="20.149999999999999" customHeight="1">
      <c r="A375" s="266"/>
      <c r="B375" s="285"/>
      <c r="C375" s="261" t="s">
        <v>552</v>
      </c>
      <c r="D375" s="54" t="s">
        <v>382</v>
      </c>
      <c r="E375" s="54"/>
      <c r="F375" s="54"/>
      <c r="G375" s="54"/>
      <c r="H375" s="54"/>
      <c r="I375" s="54"/>
      <c r="J375" s="54"/>
      <c r="K375" s="87"/>
      <c r="L375" s="118"/>
    </row>
    <row r="376" spans="1:12" ht="20.149999999999999" customHeight="1">
      <c r="A376" s="266"/>
      <c r="B376" s="285"/>
      <c r="C376" s="262"/>
      <c r="D376" s="54"/>
      <c r="E376" s="54"/>
      <c r="F376" s="54"/>
      <c r="G376" s="54"/>
      <c r="H376" s="54"/>
      <c r="I376" s="54"/>
      <c r="J376" s="54"/>
      <c r="K376" s="87"/>
      <c r="L376" s="118">
        <f t="shared" si="33"/>
        <v>0</v>
      </c>
    </row>
    <row r="377" spans="1:12" ht="20.149999999999999" customHeight="1">
      <c r="A377" s="266"/>
      <c r="B377" s="285"/>
      <c r="C377" s="261" t="s">
        <v>472</v>
      </c>
      <c r="D377" s="54"/>
      <c r="E377" s="54"/>
      <c r="F377" s="54" t="s">
        <v>382</v>
      </c>
      <c r="G377" s="54"/>
      <c r="H377" s="54"/>
      <c r="I377" s="54"/>
      <c r="J377" s="54"/>
      <c r="K377" s="87"/>
      <c r="L377" s="118"/>
    </row>
    <row r="378" spans="1:12" ht="20.149999999999999" customHeight="1">
      <c r="A378" s="266"/>
      <c r="B378" s="285"/>
      <c r="C378" s="262"/>
      <c r="D378" s="54"/>
      <c r="E378" s="54"/>
      <c r="F378" s="54"/>
      <c r="G378" s="54"/>
      <c r="H378" s="54"/>
      <c r="I378" s="54"/>
      <c r="J378" s="54"/>
      <c r="K378" s="87"/>
      <c r="L378" s="118">
        <f t="shared" si="33"/>
        <v>0</v>
      </c>
    </row>
    <row r="379" spans="1:12" ht="20.149999999999999" customHeight="1">
      <c r="A379" s="266"/>
      <c r="B379" s="285"/>
      <c r="C379" s="261" t="s">
        <v>473</v>
      </c>
      <c r="D379" s="54"/>
      <c r="E379" s="54"/>
      <c r="F379" s="54" t="s">
        <v>382</v>
      </c>
      <c r="G379" s="54"/>
      <c r="H379" s="54"/>
      <c r="I379" s="54"/>
      <c r="J379" s="54"/>
      <c r="K379" s="87"/>
      <c r="L379" s="118"/>
    </row>
    <row r="380" spans="1:12" ht="20.149999999999999" customHeight="1">
      <c r="A380" s="266"/>
      <c r="B380" s="285"/>
      <c r="C380" s="262"/>
      <c r="D380" s="54"/>
      <c r="E380" s="54"/>
      <c r="F380" s="54"/>
      <c r="G380" s="54"/>
      <c r="H380" s="54"/>
      <c r="I380" s="54"/>
      <c r="J380" s="54"/>
      <c r="K380" s="87"/>
      <c r="L380" s="118">
        <f t="shared" si="33"/>
        <v>0</v>
      </c>
    </row>
    <row r="381" spans="1:12" ht="20.149999999999999" customHeight="1">
      <c r="A381" s="266"/>
      <c r="B381" s="285"/>
      <c r="C381" s="261" t="s">
        <v>474</v>
      </c>
      <c r="D381" s="54"/>
      <c r="E381" s="54"/>
      <c r="F381" s="54" t="s">
        <v>382</v>
      </c>
      <c r="G381" s="54"/>
      <c r="H381" s="54"/>
      <c r="I381" s="54"/>
      <c r="J381" s="54"/>
      <c r="K381" s="87"/>
      <c r="L381" s="118"/>
    </row>
    <row r="382" spans="1:12" ht="20.149999999999999" customHeight="1">
      <c r="A382" s="266"/>
      <c r="B382" s="285"/>
      <c r="C382" s="262"/>
      <c r="D382" s="54"/>
      <c r="E382" s="54"/>
      <c r="F382" s="54"/>
      <c r="G382" s="54"/>
      <c r="H382" s="54"/>
      <c r="I382" s="54"/>
      <c r="J382" s="54"/>
      <c r="K382" s="87"/>
      <c r="L382" s="118">
        <f t="shared" si="33"/>
        <v>0</v>
      </c>
    </row>
    <row r="383" spans="1:12" ht="20.149999999999999" customHeight="1">
      <c r="A383" s="266"/>
      <c r="B383" s="285"/>
      <c r="C383" s="261" t="s">
        <v>475</v>
      </c>
      <c r="D383" s="54" t="s">
        <v>382</v>
      </c>
      <c r="E383" s="54"/>
      <c r="F383" s="54"/>
      <c r="G383" s="54"/>
      <c r="H383" s="54"/>
      <c r="I383" s="54"/>
      <c r="J383" s="54"/>
      <c r="K383" s="87"/>
      <c r="L383" s="118"/>
    </row>
    <row r="384" spans="1:12" ht="20.149999999999999" customHeight="1">
      <c r="A384" s="266"/>
      <c r="B384" s="285"/>
      <c r="C384" s="262"/>
      <c r="D384" s="54"/>
      <c r="E384" s="54"/>
      <c r="F384" s="54"/>
      <c r="G384" s="54"/>
      <c r="H384" s="54"/>
      <c r="I384" s="54"/>
      <c r="J384" s="54"/>
      <c r="K384" s="87"/>
      <c r="L384" s="118">
        <f t="shared" si="33"/>
        <v>0</v>
      </c>
    </row>
    <row r="385" spans="1:12" ht="20.149999999999999" customHeight="1">
      <c r="A385" s="266"/>
      <c r="B385" s="285"/>
      <c r="C385" s="261" t="s">
        <v>476</v>
      </c>
      <c r="D385" s="54" t="s">
        <v>382</v>
      </c>
      <c r="E385" s="54"/>
      <c r="F385" s="54"/>
      <c r="G385" s="54"/>
      <c r="H385" s="54"/>
      <c r="I385" s="54"/>
      <c r="J385" s="54"/>
      <c r="K385" s="87"/>
      <c r="L385" s="118"/>
    </row>
    <row r="386" spans="1:12" ht="20.149999999999999" customHeight="1">
      <c r="A386" s="266"/>
      <c r="B386" s="285"/>
      <c r="C386" s="262"/>
      <c r="D386" s="54"/>
      <c r="E386" s="54"/>
      <c r="F386" s="54"/>
      <c r="G386" s="54"/>
      <c r="H386" s="54"/>
      <c r="I386" s="54"/>
      <c r="J386" s="54"/>
      <c r="K386" s="87"/>
      <c r="L386" s="118">
        <f t="shared" si="33"/>
        <v>0</v>
      </c>
    </row>
    <row r="387" spans="1:12" ht="20.149999999999999" customHeight="1">
      <c r="A387" s="266"/>
      <c r="B387" s="285"/>
      <c r="C387" s="261" t="s">
        <v>477</v>
      </c>
      <c r="D387" s="54" t="s">
        <v>382</v>
      </c>
      <c r="E387" s="54"/>
      <c r="F387" s="54"/>
      <c r="G387" s="54"/>
      <c r="H387" s="54"/>
      <c r="I387" s="54"/>
      <c r="J387" s="54"/>
      <c r="K387" s="87"/>
      <c r="L387" s="118"/>
    </row>
    <row r="388" spans="1:12" ht="20.149999999999999" customHeight="1">
      <c r="A388" s="266"/>
      <c r="B388" s="285"/>
      <c r="C388" s="262"/>
      <c r="D388" s="54"/>
      <c r="E388" s="54"/>
      <c r="F388" s="54"/>
      <c r="G388" s="54"/>
      <c r="H388" s="54"/>
      <c r="I388" s="54"/>
      <c r="J388" s="54"/>
      <c r="K388" s="87"/>
      <c r="L388" s="118">
        <f>SUM(D388:K388)</f>
        <v>0</v>
      </c>
    </row>
    <row r="389" spans="1:12" ht="20.149999999999999" customHeight="1">
      <c r="A389" s="266"/>
      <c r="B389" s="286"/>
      <c r="C389" s="174" t="s">
        <v>12</v>
      </c>
      <c r="D389" s="53">
        <f>SUM(D351:D388)</f>
        <v>0</v>
      </c>
      <c r="E389" s="53">
        <f t="shared" ref="E389:L389" si="34">SUM(E351:E388)</f>
        <v>0</v>
      </c>
      <c r="F389" s="53">
        <f t="shared" si="34"/>
        <v>0</v>
      </c>
      <c r="G389" s="53">
        <f t="shared" si="34"/>
        <v>0</v>
      </c>
      <c r="H389" s="53">
        <f t="shared" si="34"/>
        <v>0</v>
      </c>
      <c r="I389" s="53">
        <f t="shared" si="34"/>
        <v>0</v>
      </c>
      <c r="J389" s="53">
        <f t="shared" si="34"/>
        <v>0</v>
      </c>
      <c r="K389" s="111">
        <f t="shared" si="34"/>
        <v>0</v>
      </c>
      <c r="L389" s="118">
        <f t="shared" si="34"/>
        <v>0</v>
      </c>
    </row>
    <row r="390" spans="1:12" ht="20.149999999999999" customHeight="1">
      <c r="A390" s="266"/>
      <c r="B390" s="284" t="s">
        <v>250</v>
      </c>
      <c r="C390" s="261" t="s">
        <v>251</v>
      </c>
      <c r="D390" s="54"/>
      <c r="E390" s="54"/>
      <c r="F390" s="54"/>
      <c r="G390" s="54"/>
      <c r="H390" s="54"/>
      <c r="I390" s="54"/>
      <c r="J390" s="54"/>
      <c r="K390" s="87"/>
      <c r="L390" s="118"/>
    </row>
    <row r="391" spans="1:12" ht="20.149999999999999" customHeight="1">
      <c r="A391" s="266"/>
      <c r="B391" s="285"/>
      <c r="C391" s="262"/>
      <c r="D391" s="54"/>
      <c r="E391" s="54"/>
      <c r="F391" s="54"/>
      <c r="G391" s="54"/>
      <c r="H391" s="54"/>
      <c r="I391" s="54"/>
      <c r="J391" s="54"/>
      <c r="K391" s="87"/>
      <c r="L391" s="118">
        <f t="shared" ref="L391" si="35">SUM(D391:K391)</f>
        <v>0</v>
      </c>
    </row>
    <row r="392" spans="1:12" ht="20.149999999999999" customHeight="1">
      <c r="A392" s="266"/>
      <c r="B392" s="285"/>
      <c r="C392" s="261" t="s">
        <v>478</v>
      </c>
      <c r="D392" s="54"/>
      <c r="E392" s="54"/>
      <c r="F392" s="54"/>
      <c r="G392" s="54"/>
      <c r="H392" s="54"/>
      <c r="I392" s="54"/>
      <c r="J392" s="54" t="s">
        <v>126</v>
      </c>
      <c r="K392" s="87"/>
      <c r="L392" s="118"/>
    </row>
    <row r="393" spans="1:12" ht="20.149999999999999" customHeight="1">
      <c r="A393" s="266"/>
      <c r="B393" s="285"/>
      <c r="C393" s="262"/>
      <c r="D393" s="54"/>
      <c r="E393" s="54"/>
      <c r="F393" s="54"/>
      <c r="G393" s="54"/>
      <c r="H393" s="54"/>
      <c r="I393" s="54"/>
      <c r="J393" s="54"/>
      <c r="K393" s="87"/>
      <c r="L393" s="118">
        <f t="shared" ref="L393" si="36">SUM(D393:K393)</f>
        <v>0</v>
      </c>
    </row>
    <row r="394" spans="1:12" ht="20.149999999999999" customHeight="1">
      <c r="A394" s="266"/>
      <c r="B394" s="285"/>
      <c r="C394" s="261" t="s">
        <v>479</v>
      </c>
      <c r="D394" s="54"/>
      <c r="E394" s="54"/>
      <c r="F394" s="54"/>
      <c r="G394" s="54"/>
      <c r="H394" s="54"/>
      <c r="I394" s="54"/>
      <c r="J394" s="54" t="s">
        <v>126</v>
      </c>
      <c r="K394" s="87"/>
      <c r="L394" s="118"/>
    </row>
    <row r="395" spans="1:12" ht="20.149999999999999" customHeight="1">
      <c r="A395" s="266"/>
      <c r="B395" s="285"/>
      <c r="C395" s="262"/>
      <c r="D395" s="54"/>
      <c r="E395" s="54"/>
      <c r="F395" s="54"/>
      <c r="G395" s="54"/>
      <c r="H395" s="54"/>
      <c r="I395" s="54"/>
      <c r="J395" s="54"/>
      <c r="K395" s="87"/>
      <c r="L395" s="118">
        <f t="shared" ref="L395" si="37">SUM(D395:K395)</f>
        <v>0</v>
      </c>
    </row>
    <row r="396" spans="1:12" ht="20.149999999999999" customHeight="1">
      <c r="A396" s="266"/>
      <c r="B396" s="285"/>
      <c r="C396" s="261" t="s">
        <v>252</v>
      </c>
      <c r="D396" s="54"/>
      <c r="E396" s="54"/>
      <c r="F396" s="54"/>
      <c r="G396" s="54"/>
      <c r="H396" s="54"/>
      <c r="I396" s="54" t="s">
        <v>126</v>
      </c>
      <c r="J396" s="54"/>
      <c r="K396" s="87"/>
      <c r="L396" s="118"/>
    </row>
    <row r="397" spans="1:12" ht="20.149999999999999" customHeight="1">
      <c r="A397" s="266"/>
      <c r="B397" s="285"/>
      <c r="C397" s="262"/>
      <c r="D397" s="54"/>
      <c r="E397" s="54"/>
      <c r="F397" s="54"/>
      <c r="G397" s="54"/>
      <c r="H397" s="54"/>
      <c r="I397" s="54"/>
      <c r="J397" s="54"/>
      <c r="K397" s="87"/>
      <c r="L397" s="118">
        <f t="shared" ref="L397" si="38">SUM(D397:K397)</f>
        <v>0</v>
      </c>
    </row>
    <row r="398" spans="1:12" ht="20.149999999999999" customHeight="1">
      <c r="A398" s="266"/>
      <c r="B398" s="285"/>
      <c r="C398" s="261" t="s">
        <v>253</v>
      </c>
      <c r="D398" s="54"/>
      <c r="E398" s="54"/>
      <c r="F398" s="54"/>
      <c r="G398" s="54"/>
      <c r="H398" s="54"/>
      <c r="I398" s="54" t="s">
        <v>126</v>
      </c>
      <c r="J398" s="54"/>
      <c r="K398" s="87"/>
      <c r="L398" s="118"/>
    </row>
    <row r="399" spans="1:12" ht="20.149999999999999" customHeight="1">
      <c r="A399" s="266"/>
      <c r="B399" s="285"/>
      <c r="C399" s="262"/>
      <c r="D399" s="54"/>
      <c r="E399" s="54"/>
      <c r="F399" s="54"/>
      <c r="G399" s="54"/>
      <c r="H399" s="54"/>
      <c r="I399" s="54"/>
      <c r="J399" s="54"/>
      <c r="K399" s="87"/>
      <c r="L399" s="118">
        <f t="shared" ref="L399" si="39">SUM(D399:K399)</f>
        <v>0</v>
      </c>
    </row>
    <row r="400" spans="1:12" ht="20.149999999999999" customHeight="1">
      <c r="A400" s="266"/>
      <c r="B400" s="285"/>
      <c r="C400" s="261" t="s">
        <v>254</v>
      </c>
      <c r="D400" s="54"/>
      <c r="E400" s="54"/>
      <c r="F400" s="54"/>
      <c r="G400" s="54" t="s">
        <v>126</v>
      </c>
      <c r="H400" s="54"/>
      <c r="I400" s="54"/>
      <c r="J400" s="54"/>
      <c r="K400" s="87"/>
      <c r="L400" s="118"/>
    </row>
    <row r="401" spans="1:12" ht="20.149999999999999" customHeight="1">
      <c r="A401" s="266"/>
      <c r="B401" s="285"/>
      <c r="C401" s="262"/>
      <c r="D401" s="54"/>
      <c r="E401" s="54"/>
      <c r="F401" s="54"/>
      <c r="G401" s="54"/>
      <c r="H401" s="54"/>
      <c r="I401" s="54"/>
      <c r="J401" s="54"/>
      <c r="K401" s="87"/>
      <c r="L401" s="118">
        <f t="shared" ref="L401" si="40">SUM(D401:K401)</f>
        <v>0</v>
      </c>
    </row>
    <row r="402" spans="1:12" ht="20.149999999999999" customHeight="1">
      <c r="A402" s="266"/>
      <c r="B402" s="285"/>
      <c r="C402" s="261" t="s">
        <v>255</v>
      </c>
      <c r="D402" s="54"/>
      <c r="E402" s="54"/>
      <c r="F402" s="54"/>
      <c r="G402" s="54" t="s">
        <v>126</v>
      </c>
      <c r="H402" s="54"/>
      <c r="I402" s="54"/>
      <c r="J402" s="54"/>
      <c r="K402" s="87"/>
      <c r="L402" s="118"/>
    </row>
    <row r="403" spans="1:12" ht="20.149999999999999" customHeight="1">
      <c r="A403" s="266"/>
      <c r="B403" s="285"/>
      <c r="C403" s="262"/>
      <c r="D403" s="54"/>
      <c r="E403" s="54"/>
      <c r="F403" s="54"/>
      <c r="G403" s="54"/>
      <c r="H403" s="54"/>
      <c r="I403" s="54"/>
      <c r="J403" s="54"/>
      <c r="K403" s="87"/>
      <c r="L403" s="118">
        <f t="shared" ref="L403" si="41">SUM(D403:K403)</f>
        <v>0</v>
      </c>
    </row>
    <row r="404" spans="1:12" ht="20.149999999999999" customHeight="1">
      <c r="A404" s="266"/>
      <c r="B404" s="286"/>
      <c r="C404" s="174" t="s">
        <v>12</v>
      </c>
      <c r="D404" s="53">
        <f>SUM(D390:D403)</f>
        <v>0</v>
      </c>
      <c r="E404" s="53">
        <f t="shared" ref="E404:L404" si="42">SUM(E390:E403)</f>
        <v>0</v>
      </c>
      <c r="F404" s="53">
        <f t="shared" si="42"/>
        <v>0</v>
      </c>
      <c r="G404" s="53">
        <f t="shared" si="42"/>
        <v>0</v>
      </c>
      <c r="H404" s="53">
        <f t="shared" si="42"/>
        <v>0</v>
      </c>
      <c r="I404" s="53">
        <f t="shared" si="42"/>
        <v>0</v>
      </c>
      <c r="J404" s="53">
        <f t="shared" si="42"/>
        <v>0</v>
      </c>
      <c r="K404" s="111">
        <f t="shared" si="42"/>
        <v>0</v>
      </c>
      <c r="L404" s="118">
        <f t="shared" si="42"/>
        <v>0</v>
      </c>
    </row>
    <row r="405" spans="1:12" ht="20.149999999999999" customHeight="1">
      <c r="A405" s="266"/>
      <c r="B405" s="284" t="s">
        <v>256</v>
      </c>
      <c r="C405" s="261" t="s">
        <v>257</v>
      </c>
      <c r="D405" s="54"/>
      <c r="E405" s="54"/>
      <c r="F405" s="54"/>
      <c r="G405" s="54" t="s">
        <v>383</v>
      </c>
      <c r="H405" s="54"/>
      <c r="I405" s="54"/>
      <c r="J405" s="54"/>
      <c r="K405" s="87"/>
      <c r="L405" s="118"/>
    </row>
    <row r="406" spans="1:12" ht="20.149999999999999" customHeight="1">
      <c r="A406" s="266"/>
      <c r="B406" s="285"/>
      <c r="C406" s="262"/>
      <c r="D406" s="54"/>
      <c r="E406" s="54"/>
      <c r="F406" s="54"/>
      <c r="G406" s="54"/>
      <c r="H406" s="54"/>
      <c r="I406" s="54"/>
      <c r="J406" s="54"/>
      <c r="K406" s="87"/>
      <c r="L406" s="118">
        <f t="shared" ref="L406:L408" si="43">SUM(D406:K406)</f>
        <v>0</v>
      </c>
    </row>
    <row r="407" spans="1:12" ht="20.149999999999999" customHeight="1">
      <c r="A407" s="266"/>
      <c r="B407" s="285"/>
      <c r="C407" s="261" t="s">
        <v>258</v>
      </c>
      <c r="D407" s="54"/>
      <c r="E407" s="54"/>
      <c r="F407" s="54"/>
      <c r="G407" s="54" t="s">
        <v>383</v>
      </c>
      <c r="H407" s="54"/>
      <c r="I407" s="54"/>
      <c r="J407" s="54"/>
      <c r="K407" s="87"/>
      <c r="L407" s="118"/>
    </row>
    <row r="408" spans="1:12" ht="20.149999999999999" customHeight="1">
      <c r="A408" s="266"/>
      <c r="B408" s="285"/>
      <c r="C408" s="262"/>
      <c r="D408" s="54"/>
      <c r="E408" s="54"/>
      <c r="F408" s="54"/>
      <c r="G408" s="54"/>
      <c r="H408" s="54"/>
      <c r="I408" s="54"/>
      <c r="J408" s="54"/>
      <c r="K408" s="87"/>
      <c r="L408" s="118">
        <f t="shared" si="43"/>
        <v>0</v>
      </c>
    </row>
    <row r="409" spans="1:12" ht="20.149999999999999" customHeight="1">
      <c r="A409" s="266"/>
      <c r="B409" s="286"/>
      <c r="C409" s="174" t="s">
        <v>12</v>
      </c>
      <c r="D409" s="53">
        <f>SUM(D405:D408)</f>
        <v>0</v>
      </c>
      <c r="E409" s="53">
        <f t="shared" ref="E409:L409" si="44">SUM(E405:E408)</f>
        <v>0</v>
      </c>
      <c r="F409" s="53">
        <f t="shared" si="44"/>
        <v>0</v>
      </c>
      <c r="G409" s="53">
        <f t="shared" si="44"/>
        <v>0</v>
      </c>
      <c r="H409" s="53">
        <f t="shared" si="44"/>
        <v>0</v>
      </c>
      <c r="I409" s="53">
        <f t="shared" si="44"/>
        <v>0</v>
      </c>
      <c r="J409" s="53">
        <f t="shared" si="44"/>
        <v>0</v>
      </c>
      <c r="K409" s="111">
        <f t="shared" si="44"/>
        <v>0</v>
      </c>
      <c r="L409" s="118">
        <f t="shared" si="44"/>
        <v>0</v>
      </c>
    </row>
    <row r="410" spans="1:12" ht="20.149999999999999" customHeight="1">
      <c r="A410" s="266"/>
      <c r="B410" s="284" t="s">
        <v>259</v>
      </c>
      <c r="C410" s="261" t="s">
        <v>257</v>
      </c>
      <c r="D410" s="54"/>
      <c r="E410" s="54"/>
      <c r="F410" s="54" t="s">
        <v>126</v>
      </c>
      <c r="G410" s="54"/>
      <c r="H410" s="54"/>
      <c r="I410" s="54"/>
      <c r="J410" s="54"/>
      <c r="K410" s="87"/>
      <c r="L410" s="118"/>
    </row>
    <row r="411" spans="1:12" ht="20.149999999999999" customHeight="1">
      <c r="A411" s="266"/>
      <c r="B411" s="285"/>
      <c r="C411" s="262"/>
      <c r="D411" s="54"/>
      <c r="E411" s="54"/>
      <c r="F411" s="54"/>
      <c r="G411" s="54"/>
      <c r="H411" s="54"/>
      <c r="I411" s="54"/>
      <c r="J411" s="54"/>
      <c r="K411" s="87"/>
      <c r="L411" s="118">
        <f t="shared" ref="L411:L421" si="45">SUM(D411:K411)</f>
        <v>0</v>
      </c>
    </row>
    <row r="412" spans="1:12" ht="20.149999999999999" customHeight="1">
      <c r="A412" s="266"/>
      <c r="B412" s="285"/>
      <c r="C412" s="261" t="s">
        <v>258</v>
      </c>
      <c r="D412" s="54"/>
      <c r="E412" s="54"/>
      <c r="F412" s="54" t="s">
        <v>126</v>
      </c>
      <c r="G412" s="54"/>
      <c r="H412" s="54"/>
      <c r="I412" s="54"/>
      <c r="J412" s="54"/>
      <c r="K412" s="87"/>
      <c r="L412" s="118"/>
    </row>
    <row r="413" spans="1:12" ht="20.149999999999999" customHeight="1">
      <c r="A413" s="266"/>
      <c r="B413" s="285"/>
      <c r="C413" s="262"/>
      <c r="D413" s="54"/>
      <c r="E413" s="54"/>
      <c r="F413" s="54"/>
      <c r="G413" s="54"/>
      <c r="H413" s="54"/>
      <c r="I413" s="54"/>
      <c r="J413" s="54"/>
      <c r="K413" s="87"/>
      <c r="L413" s="118">
        <f t="shared" si="45"/>
        <v>0</v>
      </c>
    </row>
    <row r="414" spans="1:12" ht="20.149999999999999" customHeight="1">
      <c r="A414" s="266"/>
      <c r="B414" s="285"/>
      <c r="C414" s="261" t="s">
        <v>260</v>
      </c>
      <c r="D414" s="54"/>
      <c r="E414" s="54"/>
      <c r="F414" s="54" t="s">
        <v>126</v>
      </c>
      <c r="G414" s="54"/>
      <c r="H414" s="54"/>
      <c r="I414" s="54"/>
      <c r="J414" s="54"/>
      <c r="K414" s="87"/>
      <c r="L414" s="118"/>
    </row>
    <row r="415" spans="1:12" ht="20.149999999999999" customHeight="1">
      <c r="A415" s="266"/>
      <c r="B415" s="285"/>
      <c r="C415" s="262"/>
      <c r="D415" s="54"/>
      <c r="E415" s="54"/>
      <c r="F415" s="54"/>
      <c r="G415" s="54"/>
      <c r="H415" s="54"/>
      <c r="I415" s="54"/>
      <c r="J415" s="54"/>
      <c r="K415" s="87"/>
      <c r="L415" s="118">
        <f t="shared" si="45"/>
        <v>0</v>
      </c>
    </row>
    <row r="416" spans="1:12" ht="20.149999999999999" customHeight="1">
      <c r="A416" s="266"/>
      <c r="B416" s="285"/>
      <c r="C416" s="261" t="s">
        <v>261</v>
      </c>
      <c r="D416" s="54"/>
      <c r="E416" s="54"/>
      <c r="F416" s="54" t="s">
        <v>126</v>
      </c>
      <c r="G416" s="54"/>
      <c r="H416" s="54"/>
      <c r="I416" s="54"/>
      <c r="J416" s="54"/>
      <c r="K416" s="87"/>
      <c r="L416" s="118"/>
    </row>
    <row r="417" spans="1:12" ht="20.149999999999999" customHeight="1">
      <c r="A417" s="266"/>
      <c r="B417" s="285"/>
      <c r="C417" s="262"/>
      <c r="D417" s="54"/>
      <c r="E417" s="54"/>
      <c r="F417" s="54"/>
      <c r="G417" s="54"/>
      <c r="H417" s="54"/>
      <c r="I417" s="54"/>
      <c r="J417" s="54"/>
      <c r="K417" s="87"/>
      <c r="L417" s="118">
        <f t="shared" si="45"/>
        <v>0</v>
      </c>
    </row>
    <row r="418" spans="1:12" ht="20.149999999999999" customHeight="1">
      <c r="A418" s="266"/>
      <c r="B418" s="285"/>
      <c r="C418" s="261" t="s">
        <v>260</v>
      </c>
      <c r="D418" s="54"/>
      <c r="E418" s="54"/>
      <c r="F418" s="54" t="s">
        <v>126</v>
      </c>
      <c r="G418" s="54"/>
      <c r="H418" s="54"/>
      <c r="I418" s="54"/>
      <c r="J418" s="54"/>
      <c r="K418" s="87"/>
      <c r="L418" s="118"/>
    </row>
    <row r="419" spans="1:12" ht="20.149999999999999" customHeight="1">
      <c r="A419" s="266"/>
      <c r="B419" s="285"/>
      <c r="C419" s="262"/>
      <c r="D419" s="54"/>
      <c r="E419" s="54"/>
      <c r="F419" s="54"/>
      <c r="G419" s="54"/>
      <c r="H419" s="54"/>
      <c r="I419" s="54"/>
      <c r="J419" s="54"/>
      <c r="K419" s="87"/>
      <c r="L419" s="118">
        <f t="shared" si="45"/>
        <v>0</v>
      </c>
    </row>
    <row r="420" spans="1:12" ht="20.149999999999999" customHeight="1">
      <c r="A420" s="266"/>
      <c r="B420" s="285"/>
      <c r="C420" s="261" t="s">
        <v>261</v>
      </c>
      <c r="D420" s="54"/>
      <c r="E420" s="54"/>
      <c r="F420" s="54" t="s">
        <v>126</v>
      </c>
      <c r="G420" s="54"/>
      <c r="H420" s="54"/>
      <c r="I420" s="54"/>
      <c r="J420" s="54"/>
      <c r="K420" s="87"/>
      <c r="L420" s="118"/>
    </row>
    <row r="421" spans="1:12" ht="20.149999999999999" customHeight="1">
      <c r="A421" s="266"/>
      <c r="B421" s="285"/>
      <c r="C421" s="262"/>
      <c r="D421" s="54"/>
      <c r="E421" s="54"/>
      <c r="F421" s="54"/>
      <c r="G421" s="54"/>
      <c r="H421" s="54"/>
      <c r="I421" s="54"/>
      <c r="J421" s="54"/>
      <c r="K421" s="87"/>
      <c r="L421" s="118">
        <f t="shared" si="45"/>
        <v>0</v>
      </c>
    </row>
    <row r="422" spans="1:12" ht="20.149999999999999" customHeight="1">
      <c r="A422" s="266"/>
      <c r="B422" s="286"/>
      <c r="C422" s="174" t="s">
        <v>12</v>
      </c>
      <c r="D422" s="53">
        <f>SUM(D410:D421)</f>
        <v>0</v>
      </c>
      <c r="E422" s="53">
        <f t="shared" ref="E422:L422" si="46">SUM(E410:E421)</f>
        <v>0</v>
      </c>
      <c r="F422" s="53">
        <f t="shared" si="46"/>
        <v>0</v>
      </c>
      <c r="G422" s="53">
        <f t="shared" si="46"/>
        <v>0</v>
      </c>
      <c r="H422" s="53">
        <f t="shared" si="46"/>
        <v>0</v>
      </c>
      <c r="I422" s="53">
        <f t="shared" si="46"/>
        <v>0</v>
      </c>
      <c r="J422" s="53">
        <f t="shared" si="46"/>
        <v>0</v>
      </c>
      <c r="K422" s="111">
        <f t="shared" si="46"/>
        <v>0</v>
      </c>
      <c r="L422" s="118">
        <f t="shared" si="46"/>
        <v>0</v>
      </c>
    </row>
    <row r="423" spans="1:12" ht="20.149999999999999" customHeight="1">
      <c r="A423" s="266"/>
      <c r="B423" s="89" t="s">
        <v>262</v>
      </c>
      <c r="C423" s="261" t="s">
        <v>257</v>
      </c>
      <c r="D423" s="54"/>
      <c r="E423" s="54"/>
      <c r="F423" s="54"/>
      <c r="G423" s="54"/>
      <c r="H423" s="54"/>
      <c r="I423" s="54"/>
      <c r="J423" s="54" t="s">
        <v>126</v>
      </c>
      <c r="K423" s="87"/>
      <c r="L423" s="118"/>
    </row>
    <row r="424" spans="1:12" ht="20.149999999999999" customHeight="1">
      <c r="A424" s="266"/>
      <c r="B424" s="90"/>
      <c r="C424" s="262"/>
      <c r="D424" s="54"/>
      <c r="E424" s="54"/>
      <c r="F424" s="54"/>
      <c r="G424" s="54"/>
      <c r="H424" s="54"/>
      <c r="I424" s="54"/>
      <c r="J424" s="54">
        <f>F411</f>
        <v>0</v>
      </c>
      <c r="K424" s="87"/>
      <c r="L424" s="118">
        <f t="shared" ref="L424:L438" si="47">SUM(D424:K424)</f>
        <v>0</v>
      </c>
    </row>
    <row r="425" spans="1:12" ht="20.149999999999999" customHeight="1">
      <c r="A425" s="266"/>
      <c r="B425" s="90"/>
      <c r="C425" s="261" t="s">
        <v>258</v>
      </c>
      <c r="D425" s="54"/>
      <c r="E425" s="54"/>
      <c r="F425" s="54"/>
      <c r="G425" s="54"/>
      <c r="H425" s="54"/>
      <c r="I425" s="54"/>
      <c r="J425" s="54" t="s">
        <v>126</v>
      </c>
      <c r="K425" s="87"/>
      <c r="L425" s="118"/>
    </row>
    <row r="426" spans="1:12" ht="20.149999999999999" customHeight="1">
      <c r="A426" s="266"/>
      <c r="B426" s="90"/>
      <c r="C426" s="262"/>
      <c r="D426" s="54"/>
      <c r="E426" s="54"/>
      <c r="F426" s="54"/>
      <c r="G426" s="54"/>
      <c r="H426" s="54"/>
      <c r="I426" s="54"/>
      <c r="J426" s="54">
        <f>J424</f>
        <v>0</v>
      </c>
      <c r="K426" s="87"/>
      <c r="L426" s="118">
        <f t="shared" si="47"/>
        <v>0</v>
      </c>
    </row>
    <row r="427" spans="1:12" ht="20.149999999999999" customHeight="1">
      <c r="A427" s="266"/>
      <c r="B427" s="90"/>
      <c r="C427" s="261" t="s">
        <v>263</v>
      </c>
      <c r="D427" s="54"/>
      <c r="E427" s="54"/>
      <c r="F427" s="54"/>
      <c r="G427" s="54"/>
      <c r="H427" s="54"/>
      <c r="I427" s="54"/>
      <c r="J427" s="54" t="s">
        <v>126</v>
      </c>
      <c r="K427" s="87"/>
      <c r="L427" s="118"/>
    </row>
    <row r="428" spans="1:12" ht="20.149999999999999" customHeight="1">
      <c r="A428" s="266"/>
      <c r="B428" s="90"/>
      <c r="C428" s="262"/>
      <c r="D428" s="54"/>
      <c r="E428" s="54"/>
      <c r="F428" s="54"/>
      <c r="G428" s="54"/>
      <c r="H428" s="54"/>
      <c r="I428" s="54"/>
      <c r="J428" s="54">
        <f>J424</f>
        <v>0</v>
      </c>
      <c r="K428" s="87"/>
      <c r="L428" s="118">
        <f t="shared" si="47"/>
        <v>0</v>
      </c>
    </row>
    <row r="429" spans="1:12" ht="20.149999999999999" customHeight="1">
      <c r="A429" s="266"/>
      <c r="B429" s="90"/>
      <c r="C429" s="261" t="s">
        <v>264</v>
      </c>
      <c r="D429" s="54"/>
      <c r="E429" s="54"/>
      <c r="F429" s="54"/>
      <c r="G429" s="54"/>
      <c r="H429" s="54"/>
      <c r="I429" s="54"/>
      <c r="J429" s="54" t="s">
        <v>126</v>
      </c>
      <c r="K429" s="87"/>
      <c r="L429" s="118"/>
    </row>
    <row r="430" spans="1:12" ht="20.149999999999999" customHeight="1">
      <c r="A430" s="266"/>
      <c r="B430" s="90"/>
      <c r="C430" s="262"/>
      <c r="D430" s="54"/>
      <c r="E430" s="54"/>
      <c r="F430" s="54"/>
      <c r="G430" s="54"/>
      <c r="H430" s="54"/>
      <c r="I430" s="54"/>
      <c r="J430" s="54">
        <f>J424</f>
        <v>0</v>
      </c>
      <c r="K430" s="87"/>
      <c r="L430" s="118">
        <f t="shared" si="47"/>
        <v>0</v>
      </c>
    </row>
    <row r="431" spans="1:12" ht="20.149999999999999" customHeight="1">
      <c r="A431" s="266"/>
      <c r="B431" s="90"/>
      <c r="C431" s="261" t="s">
        <v>265</v>
      </c>
      <c r="D431" s="54"/>
      <c r="E431" s="54"/>
      <c r="F431" s="54"/>
      <c r="G431" s="54"/>
      <c r="H431" s="54"/>
      <c r="I431" s="54"/>
      <c r="J431" s="54" t="s">
        <v>126</v>
      </c>
      <c r="K431" s="87"/>
      <c r="L431" s="118"/>
    </row>
    <row r="432" spans="1:12" ht="20.149999999999999" customHeight="1">
      <c r="A432" s="266"/>
      <c r="B432" s="90"/>
      <c r="C432" s="262"/>
      <c r="D432" s="54"/>
      <c r="E432" s="54"/>
      <c r="F432" s="54"/>
      <c r="G432" s="54"/>
      <c r="H432" s="54"/>
      <c r="I432" s="54"/>
      <c r="J432" s="54">
        <f>J424</f>
        <v>0</v>
      </c>
      <c r="K432" s="87"/>
      <c r="L432" s="118">
        <f t="shared" si="47"/>
        <v>0</v>
      </c>
    </row>
    <row r="433" spans="1:12" ht="20.149999999999999" customHeight="1">
      <c r="A433" s="266"/>
      <c r="B433" s="90"/>
      <c r="C433" s="261" t="s">
        <v>266</v>
      </c>
      <c r="D433" s="54"/>
      <c r="E433" s="54"/>
      <c r="F433" s="54"/>
      <c r="G433" s="54"/>
      <c r="H433" s="54"/>
      <c r="I433" s="54"/>
      <c r="J433" s="54" t="s">
        <v>126</v>
      </c>
      <c r="K433" s="87"/>
      <c r="L433" s="118"/>
    </row>
    <row r="434" spans="1:12" ht="20.149999999999999" customHeight="1">
      <c r="A434" s="266"/>
      <c r="B434" s="90"/>
      <c r="C434" s="262"/>
      <c r="D434" s="54"/>
      <c r="E434" s="54"/>
      <c r="F434" s="54"/>
      <c r="G434" s="54"/>
      <c r="H434" s="54"/>
      <c r="I434" s="54"/>
      <c r="J434" s="54"/>
      <c r="K434" s="87"/>
      <c r="L434" s="118">
        <f t="shared" si="47"/>
        <v>0</v>
      </c>
    </row>
    <row r="435" spans="1:12" ht="20.149999999999999" customHeight="1">
      <c r="A435" s="266"/>
      <c r="B435" s="90"/>
      <c r="C435" s="261" t="s">
        <v>267</v>
      </c>
      <c r="D435" s="54"/>
      <c r="E435" s="54"/>
      <c r="F435" s="54"/>
      <c r="G435" s="54"/>
      <c r="H435" s="54"/>
      <c r="I435" s="54"/>
      <c r="J435" s="54" t="s">
        <v>126</v>
      </c>
      <c r="K435" s="87"/>
      <c r="L435" s="118"/>
    </row>
    <row r="436" spans="1:12" ht="20.149999999999999" customHeight="1">
      <c r="A436" s="266"/>
      <c r="B436" s="90"/>
      <c r="C436" s="262"/>
      <c r="D436" s="54"/>
      <c r="E436" s="54"/>
      <c r="F436" s="54"/>
      <c r="G436" s="54"/>
      <c r="H436" s="54"/>
      <c r="I436" s="54"/>
      <c r="J436" s="54"/>
      <c r="K436" s="87"/>
      <c r="L436" s="118">
        <f t="shared" si="47"/>
        <v>0</v>
      </c>
    </row>
    <row r="437" spans="1:12" ht="20.149999999999999" customHeight="1">
      <c r="A437" s="266"/>
      <c r="B437" s="90"/>
      <c r="C437" s="261" t="s">
        <v>268</v>
      </c>
      <c r="D437" s="54"/>
      <c r="E437" s="54"/>
      <c r="F437" s="54"/>
      <c r="G437" s="54"/>
      <c r="H437" s="54"/>
      <c r="I437" s="54"/>
      <c r="J437" s="54" t="s">
        <v>126</v>
      </c>
      <c r="K437" s="87"/>
      <c r="L437" s="118"/>
    </row>
    <row r="438" spans="1:12" ht="20.149999999999999" customHeight="1">
      <c r="A438" s="266"/>
      <c r="B438" s="90"/>
      <c r="C438" s="262"/>
      <c r="D438" s="54"/>
      <c r="E438" s="54"/>
      <c r="F438" s="54"/>
      <c r="G438" s="54"/>
      <c r="H438" s="54"/>
      <c r="I438" s="54"/>
      <c r="J438" s="54"/>
      <c r="K438" s="87"/>
      <c r="L438" s="118">
        <f t="shared" si="47"/>
        <v>0</v>
      </c>
    </row>
    <row r="439" spans="1:12" ht="20.149999999999999" customHeight="1">
      <c r="A439" s="266"/>
      <c r="B439" s="91"/>
      <c r="C439" s="174" t="s">
        <v>12</v>
      </c>
      <c r="D439" s="53">
        <f>SUM(D423:D438)</f>
        <v>0</v>
      </c>
      <c r="E439" s="53">
        <f t="shared" ref="E439:L439" si="48">SUM(E423:E438)</f>
        <v>0</v>
      </c>
      <c r="F439" s="53">
        <f t="shared" si="48"/>
        <v>0</v>
      </c>
      <c r="G439" s="53">
        <f t="shared" si="48"/>
        <v>0</v>
      </c>
      <c r="H439" s="53">
        <f t="shared" si="48"/>
        <v>0</v>
      </c>
      <c r="I439" s="53">
        <f t="shared" si="48"/>
        <v>0</v>
      </c>
      <c r="J439" s="53">
        <f>SUM(J423:J438)</f>
        <v>0</v>
      </c>
      <c r="K439" s="111">
        <f t="shared" si="48"/>
        <v>0</v>
      </c>
      <c r="L439" s="118">
        <f t="shared" si="48"/>
        <v>0</v>
      </c>
    </row>
    <row r="440" spans="1:12" ht="20.149999999999999" customHeight="1">
      <c r="A440" s="266"/>
      <c r="B440" s="284" t="s">
        <v>269</v>
      </c>
      <c r="C440" s="261" t="s">
        <v>257</v>
      </c>
      <c r="D440" s="54"/>
      <c r="E440" s="54"/>
      <c r="F440" s="54"/>
      <c r="G440" s="54"/>
      <c r="H440" s="54"/>
      <c r="I440" s="54" t="s">
        <v>126</v>
      </c>
      <c r="J440" s="54"/>
      <c r="K440" s="87"/>
      <c r="L440" s="118"/>
    </row>
    <row r="441" spans="1:12" ht="20.149999999999999" customHeight="1">
      <c r="A441" s="266"/>
      <c r="B441" s="285"/>
      <c r="C441" s="262"/>
      <c r="D441" s="54"/>
      <c r="E441" s="54"/>
      <c r="F441" s="54"/>
      <c r="G441" s="54"/>
      <c r="H441" s="54"/>
      <c r="I441" s="54"/>
      <c r="J441" s="54"/>
      <c r="K441" s="87"/>
      <c r="L441" s="118">
        <f t="shared" ref="L441:L443" si="49">SUM(D441:K441)</f>
        <v>0</v>
      </c>
    </row>
    <row r="442" spans="1:12" ht="20.149999999999999" customHeight="1">
      <c r="A442" s="266"/>
      <c r="B442" s="285"/>
      <c r="C442" s="261" t="s">
        <v>258</v>
      </c>
      <c r="D442" s="54"/>
      <c r="E442" s="54"/>
      <c r="F442" s="54"/>
      <c r="G442" s="54"/>
      <c r="H442" s="54" t="s">
        <v>126</v>
      </c>
      <c r="I442" s="54"/>
      <c r="J442" s="54"/>
      <c r="K442" s="87"/>
      <c r="L442" s="118"/>
    </row>
    <row r="443" spans="1:12" ht="20.149999999999999" customHeight="1">
      <c r="A443" s="266"/>
      <c r="B443" s="285"/>
      <c r="C443" s="262"/>
      <c r="D443" s="54"/>
      <c r="E443" s="54"/>
      <c r="F443" s="54"/>
      <c r="G443" s="54"/>
      <c r="H443" s="54"/>
      <c r="I443" s="54"/>
      <c r="J443" s="54"/>
      <c r="K443" s="87"/>
      <c r="L443" s="118">
        <f t="shared" si="49"/>
        <v>0</v>
      </c>
    </row>
    <row r="444" spans="1:12" ht="20.149999999999999" customHeight="1">
      <c r="A444" s="266"/>
      <c r="B444" s="286"/>
      <c r="C444" s="174" t="s">
        <v>12</v>
      </c>
      <c r="D444" s="53">
        <f>SUM(D440:D443)</f>
        <v>0</v>
      </c>
      <c r="E444" s="53">
        <f t="shared" ref="E444:L444" si="50">SUM(E440:E443)</f>
        <v>0</v>
      </c>
      <c r="F444" s="53">
        <f t="shared" si="50"/>
        <v>0</v>
      </c>
      <c r="G444" s="53">
        <f t="shared" si="50"/>
        <v>0</v>
      </c>
      <c r="H444" s="53">
        <f t="shared" si="50"/>
        <v>0</v>
      </c>
      <c r="I444" s="53">
        <f t="shared" si="50"/>
        <v>0</v>
      </c>
      <c r="J444" s="53">
        <f t="shared" si="50"/>
        <v>0</v>
      </c>
      <c r="K444" s="111">
        <f t="shared" si="50"/>
        <v>0</v>
      </c>
      <c r="L444" s="118">
        <f t="shared" si="50"/>
        <v>0</v>
      </c>
    </row>
    <row r="445" spans="1:12" ht="20.149999999999999" customHeight="1">
      <c r="A445" s="266"/>
      <c r="B445" s="284" t="s">
        <v>270</v>
      </c>
      <c r="C445" s="261" t="s">
        <v>270</v>
      </c>
      <c r="D445" s="54" t="s">
        <v>383</v>
      </c>
      <c r="E445" s="54"/>
      <c r="F445" s="54"/>
      <c r="G445" s="54" t="s">
        <v>383</v>
      </c>
      <c r="H445" s="54"/>
      <c r="I445" s="54"/>
      <c r="J445" s="54" t="s">
        <v>383</v>
      </c>
      <c r="K445" s="87"/>
      <c r="L445" s="118"/>
    </row>
    <row r="446" spans="1:12" ht="20.149999999999999" customHeight="1">
      <c r="A446" s="266"/>
      <c r="B446" s="285"/>
      <c r="C446" s="262"/>
      <c r="D446" s="54"/>
      <c r="E446" s="54"/>
      <c r="F446" s="54"/>
      <c r="G446" s="54"/>
      <c r="H446" s="54"/>
      <c r="I446" s="54"/>
      <c r="J446" s="54"/>
      <c r="K446" s="87"/>
      <c r="L446" s="118">
        <f t="shared" ref="L446" si="51">SUM(D446:K446)</f>
        <v>0</v>
      </c>
    </row>
    <row r="447" spans="1:12" ht="20.149999999999999" customHeight="1">
      <c r="A447" s="266"/>
      <c r="B447" s="286"/>
      <c r="C447" s="174" t="s">
        <v>12</v>
      </c>
      <c r="D447" s="53">
        <f>SUM(D445:D446)</f>
        <v>0</v>
      </c>
      <c r="E447" s="53">
        <f t="shared" ref="E447:L447" si="52">SUM(E445:E446)</f>
        <v>0</v>
      </c>
      <c r="F447" s="53">
        <f t="shared" si="52"/>
        <v>0</v>
      </c>
      <c r="G447" s="53">
        <f t="shared" si="52"/>
        <v>0</v>
      </c>
      <c r="H447" s="53">
        <f t="shared" si="52"/>
        <v>0</v>
      </c>
      <c r="I447" s="53">
        <f t="shared" si="52"/>
        <v>0</v>
      </c>
      <c r="J447" s="53">
        <f t="shared" si="52"/>
        <v>0</v>
      </c>
      <c r="K447" s="111">
        <f t="shared" si="52"/>
        <v>0</v>
      </c>
      <c r="L447" s="118">
        <f t="shared" si="52"/>
        <v>0</v>
      </c>
    </row>
    <row r="448" spans="1:12" ht="20.149999999999999" customHeight="1">
      <c r="A448" s="266"/>
      <c r="B448" s="263" t="s">
        <v>271</v>
      </c>
      <c r="C448" s="261" t="s">
        <v>480</v>
      </c>
      <c r="D448" s="54"/>
      <c r="E448" s="54"/>
      <c r="F448" s="54"/>
      <c r="G448" s="54"/>
      <c r="H448" s="54"/>
      <c r="I448" s="54"/>
      <c r="J448" s="54"/>
      <c r="K448" s="87" t="s">
        <v>382</v>
      </c>
      <c r="L448" s="118"/>
    </row>
    <row r="449" spans="1:12" ht="20.149999999999999" customHeight="1">
      <c r="A449" s="266"/>
      <c r="B449" s="264"/>
      <c r="C449" s="262"/>
      <c r="D449" s="54"/>
      <c r="E449" s="54"/>
      <c r="F449" s="54"/>
      <c r="G449" s="54"/>
      <c r="H449" s="54"/>
      <c r="I449" s="54"/>
      <c r="J449" s="54"/>
      <c r="K449" s="87"/>
      <c r="L449" s="118">
        <f t="shared" ref="L449:L513" si="53">SUM(D449:K449)</f>
        <v>0</v>
      </c>
    </row>
    <row r="450" spans="1:12" ht="20.149999999999999" customHeight="1">
      <c r="A450" s="266"/>
      <c r="B450" s="90"/>
      <c r="C450" s="261" t="s">
        <v>481</v>
      </c>
      <c r="D450" s="54"/>
      <c r="E450" s="54"/>
      <c r="F450" s="54"/>
      <c r="G450" s="54"/>
      <c r="H450" s="54"/>
      <c r="I450" s="54"/>
      <c r="J450" s="54"/>
      <c r="K450" s="87" t="s">
        <v>382</v>
      </c>
      <c r="L450" s="118"/>
    </row>
    <row r="451" spans="1:12" ht="20.149999999999999" customHeight="1">
      <c r="A451" s="266"/>
      <c r="B451" s="90"/>
      <c r="C451" s="262"/>
      <c r="D451" s="54"/>
      <c r="E451" s="54"/>
      <c r="F451" s="54"/>
      <c r="G451" s="54"/>
      <c r="H451" s="54"/>
      <c r="I451" s="54"/>
      <c r="J451" s="54"/>
      <c r="K451" s="87"/>
      <c r="L451" s="118">
        <f t="shared" si="53"/>
        <v>0</v>
      </c>
    </row>
    <row r="452" spans="1:12" ht="20.149999999999999" customHeight="1">
      <c r="A452" s="266"/>
      <c r="B452" s="90"/>
      <c r="C452" s="261" t="s">
        <v>482</v>
      </c>
      <c r="D452" s="54"/>
      <c r="E452" s="54"/>
      <c r="F452" s="54"/>
      <c r="G452" s="54"/>
      <c r="H452" s="54"/>
      <c r="I452" s="54" t="s">
        <v>382</v>
      </c>
      <c r="J452" s="54"/>
      <c r="K452" s="87"/>
      <c r="L452" s="118"/>
    </row>
    <row r="453" spans="1:12" ht="20.149999999999999" customHeight="1">
      <c r="A453" s="266"/>
      <c r="B453" s="90"/>
      <c r="C453" s="262"/>
      <c r="D453" s="54"/>
      <c r="E453" s="54"/>
      <c r="F453" s="54"/>
      <c r="G453" s="54"/>
      <c r="H453" s="54"/>
      <c r="I453" s="54"/>
      <c r="J453" s="54"/>
      <c r="K453" s="87"/>
      <c r="L453" s="118">
        <f t="shared" si="53"/>
        <v>0</v>
      </c>
    </row>
    <row r="454" spans="1:12" ht="20.149999999999999" customHeight="1">
      <c r="A454" s="266"/>
      <c r="B454" s="90"/>
      <c r="C454" s="261" t="s">
        <v>483</v>
      </c>
      <c r="D454" s="54"/>
      <c r="E454" s="54"/>
      <c r="F454" s="54" t="s">
        <v>382</v>
      </c>
      <c r="G454" s="54"/>
      <c r="H454" s="54"/>
      <c r="I454" s="54"/>
      <c r="J454" s="54"/>
      <c r="K454" s="87"/>
      <c r="L454" s="118"/>
    </row>
    <row r="455" spans="1:12" ht="20.149999999999999" customHeight="1">
      <c r="A455" s="266"/>
      <c r="B455" s="90"/>
      <c r="C455" s="262"/>
      <c r="D455" s="54"/>
      <c r="E455" s="54"/>
      <c r="F455" s="54"/>
      <c r="G455" s="54"/>
      <c r="H455" s="54"/>
      <c r="I455" s="54"/>
      <c r="J455" s="54"/>
      <c r="K455" s="87"/>
      <c r="L455" s="118">
        <f t="shared" si="53"/>
        <v>0</v>
      </c>
    </row>
    <row r="456" spans="1:12" ht="20.149999999999999" customHeight="1">
      <c r="A456" s="266"/>
      <c r="B456" s="90"/>
      <c r="C456" s="261" t="s">
        <v>484</v>
      </c>
      <c r="D456" s="54"/>
      <c r="E456" s="54"/>
      <c r="F456" s="54" t="s">
        <v>382</v>
      </c>
      <c r="G456" s="54"/>
      <c r="H456" s="54"/>
      <c r="I456" s="54"/>
      <c r="J456" s="54"/>
      <c r="K456" s="87"/>
      <c r="L456" s="118"/>
    </row>
    <row r="457" spans="1:12" ht="20.149999999999999" customHeight="1">
      <c r="A457" s="266"/>
      <c r="B457" s="90"/>
      <c r="C457" s="262"/>
      <c r="D457" s="54"/>
      <c r="E457" s="54"/>
      <c r="F457" s="54"/>
      <c r="G457" s="54"/>
      <c r="H457" s="54"/>
      <c r="I457" s="54"/>
      <c r="J457" s="54"/>
      <c r="K457" s="87"/>
      <c r="L457" s="118">
        <f t="shared" si="53"/>
        <v>0</v>
      </c>
    </row>
    <row r="458" spans="1:12" ht="20.149999999999999" customHeight="1">
      <c r="A458" s="266"/>
      <c r="B458" s="90"/>
      <c r="C458" s="261" t="s">
        <v>485</v>
      </c>
      <c r="D458" s="54"/>
      <c r="E458" s="54"/>
      <c r="F458" s="54" t="s">
        <v>382</v>
      </c>
      <c r="G458" s="54"/>
      <c r="H458" s="54"/>
      <c r="I458" s="54"/>
      <c r="J458" s="54"/>
      <c r="K458" s="87"/>
      <c r="L458" s="118"/>
    </row>
    <row r="459" spans="1:12" ht="20.149999999999999" customHeight="1">
      <c r="A459" s="266"/>
      <c r="B459" s="90"/>
      <c r="C459" s="262"/>
      <c r="D459" s="54"/>
      <c r="E459" s="54"/>
      <c r="F459" s="54"/>
      <c r="G459" s="54"/>
      <c r="H459" s="54"/>
      <c r="I459" s="54"/>
      <c r="J459" s="54"/>
      <c r="K459" s="87"/>
      <c r="L459" s="118">
        <f t="shared" si="53"/>
        <v>0</v>
      </c>
    </row>
    <row r="460" spans="1:12" ht="20.149999999999999" customHeight="1">
      <c r="A460" s="266"/>
      <c r="B460" s="90"/>
      <c r="C460" s="261" t="s">
        <v>573</v>
      </c>
      <c r="D460" s="54"/>
      <c r="E460" s="54"/>
      <c r="F460" s="54"/>
      <c r="G460" s="54"/>
      <c r="H460" s="54"/>
      <c r="I460" s="54"/>
      <c r="J460" s="54"/>
      <c r="K460" s="87"/>
      <c r="L460" s="118"/>
    </row>
    <row r="461" spans="1:12" ht="20.149999999999999" customHeight="1">
      <c r="A461" s="266"/>
      <c r="B461" s="90"/>
      <c r="C461" s="262"/>
      <c r="D461" s="54"/>
      <c r="E461" s="54"/>
      <c r="F461" s="54"/>
      <c r="G461" s="54"/>
      <c r="H461" s="54"/>
      <c r="I461" s="54"/>
      <c r="J461" s="54"/>
      <c r="K461" s="87"/>
      <c r="L461" s="118">
        <f t="shared" ref="L461" si="54">SUM(D461:K461)</f>
        <v>0</v>
      </c>
    </row>
    <row r="462" spans="1:12" ht="20.149999999999999" customHeight="1">
      <c r="A462" s="266"/>
      <c r="B462" s="90"/>
      <c r="C462" s="261" t="s">
        <v>486</v>
      </c>
      <c r="D462" s="54"/>
      <c r="E462" s="54"/>
      <c r="F462" s="54"/>
      <c r="G462" s="54"/>
      <c r="H462" s="54"/>
      <c r="I462" s="54"/>
      <c r="J462" s="54"/>
      <c r="K462" s="87"/>
      <c r="L462" s="118"/>
    </row>
    <row r="463" spans="1:12" ht="20.149999999999999" customHeight="1">
      <c r="A463" s="266"/>
      <c r="B463" s="90"/>
      <c r="C463" s="262"/>
      <c r="D463" s="54"/>
      <c r="E463" s="54"/>
      <c r="F463" s="54"/>
      <c r="G463" s="54"/>
      <c r="H463" s="54"/>
      <c r="I463" s="54"/>
      <c r="J463" s="54"/>
      <c r="K463" s="87"/>
      <c r="L463" s="118">
        <f t="shared" si="53"/>
        <v>0</v>
      </c>
    </row>
    <row r="464" spans="1:12" ht="20.149999999999999" customHeight="1">
      <c r="A464" s="266"/>
      <c r="B464" s="90"/>
      <c r="C464" s="261" t="s">
        <v>487</v>
      </c>
      <c r="D464" s="54"/>
      <c r="E464" s="54"/>
      <c r="F464" s="54"/>
      <c r="G464" s="54"/>
      <c r="H464" s="54"/>
      <c r="I464" s="54"/>
      <c r="J464" s="54"/>
      <c r="K464" s="111" t="s">
        <v>382</v>
      </c>
      <c r="L464" s="118"/>
    </row>
    <row r="465" spans="1:12" ht="20.149999999999999" customHeight="1">
      <c r="A465" s="266"/>
      <c r="B465" s="90"/>
      <c r="C465" s="262"/>
      <c r="D465" s="54"/>
      <c r="E465" s="54"/>
      <c r="F465" s="54"/>
      <c r="G465" s="54"/>
      <c r="H465" s="54"/>
      <c r="I465" s="54"/>
      <c r="J465" s="54"/>
      <c r="K465" s="87"/>
      <c r="L465" s="118">
        <f t="shared" si="53"/>
        <v>0</v>
      </c>
    </row>
    <row r="466" spans="1:12" ht="20.149999999999999" customHeight="1">
      <c r="A466" s="266"/>
      <c r="B466" s="90"/>
      <c r="C466" s="261" t="s">
        <v>488</v>
      </c>
      <c r="D466" s="54"/>
      <c r="E466" s="54"/>
      <c r="F466" s="54"/>
      <c r="G466" s="54"/>
      <c r="H466" s="54"/>
      <c r="I466" s="54"/>
      <c r="J466" s="54"/>
      <c r="K466" s="87"/>
      <c r="L466" s="118"/>
    </row>
    <row r="467" spans="1:12" ht="20.149999999999999" customHeight="1">
      <c r="A467" s="266"/>
      <c r="B467" s="90"/>
      <c r="C467" s="262"/>
      <c r="D467" s="54"/>
      <c r="E467" s="54"/>
      <c r="F467" s="54"/>
      <c r="G467" s="54"/>
      <c r="H467" s="54"/>
      <c r="I467" s="54"/>
      <c r="J467" s="54"/>
      <c r="K467" s="87"/>
      <c r="L467" s="118">
        <f t="shared" si="53"/>
        <v>0</v>
      </c>
    </row>
    <row r="468" spans="1:12" ht="20.149999999999999" customHeight="1">
      <c r="A468" s="266"/>
      <c r="B468" s="90"/>
      <c r="C468" s="261" t="s">
        <v>489</v>
      </c>
      <c r="D468" s="54"/>
      <c r="E468" s="54"/>
      <c r="F468" s="54"/>
      <c r="G468" s="54"/>
      <c r="H468" s="54"/>
      <c r="I468" s="54"/>
      <c r="J468" s="54" t="s">
        <v>382</v>
      </c>
      <c r="K468" s="87"/>
      <c r="L468" s="118"/>
    </row>
    <row r="469" spans="1:12" ht="20.149999999999999" customHeight="1">
      <c r="A469" s="266"/>
      <c r="B469" s="90"/>
      <c r="C469" s="262"/>
      <c r="D469" s="54"/>
      <c r="E469" s="54"/>
      <c r="F469" s="54"/>
      <c r="G469" s="54"/>
      <c r="H469" s="54"/>
      <c r="I469" s="54"/>
      <c r="J469" s="54"/>
      <c r="K469" s="87"/>
      <c r="L469" s="118">
        <f t="shared" si="53"/>
        <v>0</v>
      </c>
    </row>
    <row r="470" spans="1:12" ht="20.149999999999999" customHeight="1">
      <c r="A470" s="266"/>
      <c r="B470" s="90"/>
      <c r="C470" s="261" t="s">
        <v>490</v>
      </c>
      <c r="D470" s="54"/>
      <c r="E470" s="54"/>
      <c r="F470" s="54"/>
      <c r="G470" s="54"/>
      <c r="H470" s="54"/>
      <c r="I470" s="54"/>
      <c r="J470" s="54"/>
      <c r="K470" s="87" t="s">
        <v>382</v>
      </c>
      <c r="L470" s="118"/>
    </row>
    <row r="471" spans="1:12" ht="20.149999999999999" customHeight="1">
      <c r="A471" s="266"/>
      <c r="B471" s="90"/>
      <c r="C471" s="262"/>
      <c r="D471" s="54"/>
      <c r="E471" s="54"/>
      <c r="F471" s="54"/>
      <c r="G471" s="54"/>
      <c r="H471" s="54"/>
      <c r="I471" s="54"/>
      <c r="J471" s="54"/>
      <c r="K471" s="87"/>
      <c r="L471" s="118">
        <f t="shared" si="53"/>
        <v>0</v>
      </c>
    </row>
    <row r="472" spans="1:12" ht="20.149999999999999" customHeight="1">
      <c r="A472" s="266"/>
      <c r="B472" s="90"/>
      <c r="C472" s="261" t="s">
        <v>491</v>
      </c>
      <c r="D472" s="54"/>
      <c r="E472" s="54"/>
      <c r="F472" s="54"/>
      <c r="G472" s="54"/>
      <c r="H472" s="54"/>
      <c r="I472" s="54"/>
      <c r="J472" s="54" t="s">
        <v>382</v>
      </c>
      <c r="K472" s="87"/>
      <c r="L472" s="118"/>
    </row>
    <row r="473" spans="1:12" ht="20.149999999999999" customHeight="1">
      <c r="A473" s="266"/>
      <c r="B473" s="90"/>
      <c r="C473" s="262"/>
      <c r="D473" s="54"/>
      <c r="E473" s="54"/>
      <c r="F473" s="54"/>
      <c r="G473" s="54"/>
      <c r="H473" s="54"/>
      <c r="I473" s="54"/>
      <c r="J473" s="54"/>
      <c r="K473" s="87"/>
      <c r="L473" s="118">
        <f t="shared" si="53"/>
        <v>0</v>
      </c>
    </row>
    <row r="474" spans="1:12" ht="20.149999999999999" customHeight="1">
      <c r="A474" s="266"/>
      <c r="B474" s="90"/>
      <c r="C474" s="261" t="s">
        <v>492</v>
      </c>
      <c r="D474" s="54"/>
      <c r="E474" s="54"/>
      <c r="F474" s="54"/>
      <c r="G474" s="54"/>
      <c r="H474" s="54"/>
      <c r="I474" s="54"/>
      <c r="J474" s="54"/>
      <c r="K474" s="87" t="s">
        <v>382</v>
      </c>
      <c r="L474" s="118"/>
    </row>
    <row r="475" spans="1:12" ht="20.149999999999999" customHeight="1">
      <c r="A475" s="266"/>
      <c r="B475" s="90"/>
      <c r="C475" s="262"/>
      <c r="D475" s="54"/>
      <c r="E475" s="54"/>
      <c r="F475" s="54"/>
      <c r="G475" s="54"/>
      <c r="H475" s="54"/>
      <c r="I475" s="54"/>
      <c r="J475" s="54"/>
      <c r="K475" s="87"/>
      <c r="L475" s="118">
        <f t="shared" si="53"/>
        <v>0</v>
      </c>
    </row>
    <row r="476" spans="1:12" ht="20.149999999999999" customHeight="1">
      <c r="A476" s="266"/>
      <c r="B476" s="90"/>
      <c r="C476" s="261" t="s">
        <v>493</v>
      </c>
      <c r="D476" s="54"/>
      <c r="E476" s="54"/>
      <c r="F476" s="54" t="s">
        <v>382</v>
      </c>
      <c r="G476" s="54"/>
      <c r="H476" s="54"/>
      <c r="I476" s="54"/>
      <c r="J476" s="54"/>
      <c r="K476" s="87"/>
      <c r="L476" s="118"/>
    </row>
    <row r="477" spans="1:12" ht="20.149999999999999" customHeight="1">
      <c r="A477" s="266"/>
      <c r="B477" s="90"/>
      <c r="C477" s="262"/>
      <c r="D477" s="54"/>
      <c r="E477" s="54"/>
      <c r="F477" s="54"/>
      <c r="G477" s="54"/>
      <c r="H477" s="54"/>
      <c r="I477" s="54"/>
      <c r="J477" s="54"/>
      <c r="K477" s="87"/>
      <c r="L477" s="118">
        <f t="shared" si="53"/>
        <v>0</v>
      </c>
    </row>
    <row r="478" spans="1:12" ht="20.149999999999999" customHeight="1">
      <c r="A478" s="266"/>
      <c r="B478" s="90"/>
      <c r="C478" s="261" t="s">
        <v>494</v>
      </c>
      <c r="D478" s="54"/>
      <c r="E478" s="54"/>
      <c r="F478" s="54" t="s">
        <v>382</v>
      </c>
      <c r="G478" s="54"/>
      <c r="H478" s="54"/>
      <c r="I478" s="54"/>
      <c r="J478" s="54"/>
      <c r="K478" s="87"/>
      <c r="L478" s="118"/>
    </row>
    <row r="479" spans="1:12" ht="20.149999999999999" customHeight="1">
      <c r="A479" s="266"/>
      <c r="B479" s="90"/>
      <c r="C479" s="262"/>
      <c r="D479" s="54"/>
      <c r="E479" s="54"/>
      <c r="F479" s="54"/>
      <c r="G479" s="54"/>
      <c r="H479" s="54"/>
      <c r="I479" s="54"/>
      <c r="J479" s="54"/>
      <c r="K479" s="87"/>
      <c r="L479" s="118">
        <f t="shared" si="53"/>
        <v>0</v>
      </c>
    </row>
    <row r="480" spans="1:12" ht="20.149999999999999" customHeight="1">
      <c r="A480" s="266"/>
      <c r="B480" s="90"/>
      <c r="C480" s="261" t="s">
        <v>495</v>
      </c>
      <c r="D480" s="54"/>
      <c r="E480" s="54"/>
      <c r="F480" s="54"/>
      <c r="G480" s="54"/>
      <c r="H480" s="54"/>
      <c r="I480" s="54"/>
      <c r="J480" s="54" t="s">
        <v>382</v>
      </c>
      <c r="K480" s="87"/>
      <c r="L480" s="118"/>
    </row>
    <row r="481" spans="1:12" ht="20.149999999999999" customHeight="1">
      <c r="A481" s="266"/>
      <c r="B481" s="90"/>
      <c r="C481" s="262"/>
      <c r="D481" s="54"/>
      <c r="E481" s="54"/>
      <c r="F481" s="54"/>
      <c r="G481" s="54"/>
      <c r="H481" s="54"/>
      <c r="I481" s="54"/>
      <c r="J481" s="54"/>
      <c r="K481" s="87"/>
      <c r="L481" s="118">
        <f t="shared" si="53"/>
        <v>0</v>
      </c>
    </row>
    <row r="482" spans="1:12" ht="20.149999999999999" customHeight="1">
      <c r="A482" s="266"/>
      <c r="B482" s="90"/>
      <c r="C482" s="261" t="s">
        <v>496</v>
      </c>
      <c r="D482" s="54"/>
      <c r="E482" s="54"/>
      <c r="F482" s="54" t="s">
        <v>382</v>
      </c>
      <c r="G482" s="54"/>
      <c r="H482" s="54"/>
      <c r="I482" s="54"/>
      <c r="J482" s="54"/>
      <c r="K482" s="87"/>
      <c r="L482" s="118"/>
    </row>
    <row r="483" spans="1:12" ht="20.149999999999999" customHeight="1">
      <c r="A483" s="266"/>
      <c r="B483" s="90"/>
      <c r="C483" s="262"/>
      <c r="D483" s="54"/>
      <c r="E483" s="54"/>
      <c r="F483" s="54"/>
      <c r="G483" s="54"/>
      <c r="H483" s="54"/>
      <c r="I483" s="54"/>
      <c r="J483" s="54"/>
      <c r="K483" s="87"/>
      <c r="L483" s="118">
        <f t="shared" si="53"/>
        <v>0</v>
      </c>
    </row>
    <row r="484" spans="1:12" ht="20.149999999999999" customHeight="1">
      <c r="A484" s="266"/>
      <c r="B484" s="90"/>
      <c r="C484" s="261" t="s">
        <v>497</v>
      </c>
      <c r="D484" s="54"/>
      <c r="E484" s="54"/>
      <c r="F484" s="54"/>
      <c r="G484" s="54"/>
      <c r="H484" s="54"/>
      <c r="I484" s="54"/>
      <c r="J484" s="54" t="s">
        <v>382</v>
      </c>
      <c r="K484" s="87"/>
      <c r="L484" s="118"/>
    </row>
    <row r="485" spans="1:12" ht="20.149999999999999" customHeight="1">
      <c r="A485" s="266"/>
      <c r="B485" s="90"/>
      <c r="C485" s="262"/>
      <c r="D485" s="54"/>
      <c r="E485" s="54"/>
      <c r="F485" s="54"/>
      <c r="G485" s="54"/>
      <c r="H485" s="54"/>
      <c r="I485" s="54"/>
      <c r="J485" s="54"/>
      <c r="K485" s="87"/>
      <c r="L485" s="118">
        <f t="shared" si="53"/>
        <v>0</v>
      </c>
    </row>
    <row r="486" spans="1:12" ht="20.149999999999999" customHeight="1">
      <c r="A486" s="266"/>
      <c r="B486" s="90"/>
      <c r="C486" s="261" t="s">
        <v>498</v>
      </c>
      <c r="D486" s="54"/>
      <c r="E486" s="54"/>
      <c r="F486" s="54"/>
      <c r="G486" s="54"/>
      <c r="H486" s="54"/>
      <c r="I486" s="54"/>
      <c r="J486" s="54" t="s">
        <v>382</v>
      </c>
      <c r="K486" s="87"/>
      <c r="L486" s="118"/>
    </row>
    <row r="487" spans="1:12" ht="20.149999999999999" customHeight="1">
      <c r="A487" s="266"/>
      <c r="B487" s="90"/>
      <c r="C487" s="262"/>
      <c r="D487" s="54"/>
      <c r="E487" s="54"/>
      <c r="F487" s="54"/>
      <c r="G487" s="54"/>
      <c r="H487" s="54"/>
      <c r="I487" s="54"/>
      <c r="J487" s="54"/>
      <c r="K487" s="87"/>
      <c r="L487" s="118">
        <f t="shared" si="53"/>
        <v>0</v>
      </c>
    </row>
    <row r="488" spans="1:12" ht="20.149999999999999" customHeight="1">
      <c r="A488" s="266"/>
      <c r="B488" s="90"/>
      <c r="C488" s="261" t="s">
        <v>499</v>
      </c>
      <c r="D488" s="54"/>
      <c r="E488" s="54"/>
      <c r="F488" s="54"/>
      <c r="G488" s="54"/>
      <c r="H488" s="54"/>
      <c r="I488" s="54"/>
      <c r="J488" s="54" t="s">
        <v>382</v>
      </c>
      <c r="K488" s="87"/>
      <c r="L488" s="118"/>
    </row>
    <row r="489" spans="1:12" ht="20.149999999999999" customHeight="1">
      <c r="A489" s="266"/>
      <c r="B489" s="90"/>
      <c r="C489" s="262"/>
      <c r="D489" s="54"/>
      <c r="E489" s="54"/>
      <c r="F489" s="54"/>
      <c r="G489" s="54"/>
      <c r="H489" s="54"/>
      <c r="I489" s="54"/>
      <c r="J489" s="54"/>
      <c r="K489" s="87"/>
      <c r="L489" s="118">
        <f t="shared" si="53"/>
        <v>0</v>
      </c>
    </row>
    <row r="490" spans="1:12" ht="20.149999999999999" customHeight="1">
      <c r="A490" s="266"/>
      <c r="B490" s="90"/>
      <c r="C490" s="261" t="s">
        <v>500</v>
      </c>
      <c r="D490" s="54"/>
      <c r="E490" s="54"/>
      <c r="F490" s="54"/>
      <c r="G490" s="54"/>
      <c r="H490" s="54"/>
      <c r="I490" s="54"/>
      <c r="J490" s="54"/>
      <c r="K490" s="111" t="s">
        <v>382</v>
      </c>
      <c r="L490" s="118"/>
    </row>
    <row r="491" spans="1:12" ht="20.149999999999999" customHeight="1">
      <c r="A491" s="266"/>
      <c r="B491" s="90"/>
      <c r="C491" s="262"/>
      <c r="D491" s="54"/>
      <c r="E491" s="54"/>
      <c r="F491" s="54"/>
      <c r="G491" s="54"/>
      <c r="H491" s="54"/>
      <c r="I491" s="54"/>
      <c r="J491" s="54"/>
      <c r="K491" s="111"/>
      <c r="L491" s="118">
        <f t="shared" si="53"/>
        <v>0</v>
      </c>
    </row>
    <row r="492" spans="1:12" ht="20.149999999999999" customHeight="1">
      <c r="A492" s="266"/>
      <c r="B492" s="90"/>
      <c r="C492" s="261" t="s">
        <v>501</v>
      </c>
      <c r="D492" s="54"/>
      <c r="E492" s="54"/>
      <c r="F492" s="54"/>
      <c r="G492" s="54"/>
      <c r="H492" s="54"/>
      <c r="I492" s="54"/>
      <c r="J492" s="54"/>
      <c r="K492" s="111" t="s">
        <v>382</v>
      </c>
      <c r="L492" s="118"/>
    </row>
    <row r="493" spans="1:12" ht="20.149999999999999" customHeight="1">
      <c r="A493" s="266"/>
      <c r="B493" s="90"/>
      <c r="C493" s="262"/>
      <c r="D493" s="54"/>
      <c r="E493" s="54"/>
      <c r="F493" s="54"/>
      <c r="G493" s="54"/>
      <c r="H493" s="54"/>
      <c r="I493" s="54"/>
      <c r="J493" s="54"/>
      <c r="K493" s="111"/>
      <c r="L493" s="118">
        <f t="shared" si="53"/>
        <v>0</v>
      </c>
    </row>
    <row r="494" spans="1:12" ht="20.149999999999999" customHeight="1">
      <c r="A494" s="266"/>
      <c r="B494" s="90"/>
      <c r="C494" s="261" t="s">
        <v>502</v>
      </c>
      <c r="D494" s="54"/>
      <c r="E494" s="54"/>
      <c r="F494" s="54"/>
      <c r="G494" s="54"/>
      <c r="H494" s="54"/>
      <c r="I494" s="54"/>
      <c r="J494" s="54"/>
      <c r="K494" s="111" t="s">
        <v>382</v>
      </c>
      <c r="L494" s="118"/>
    </row>
    <row r="495" spans="1:12" ht="20.149999999999999" customHeight="1">
      <c r="A495" s="266"/>
      <c r="B495" s="90"/>
      <c r="C495" s="262"/>
      <c r="D495" s="54"/>
      <c r="E495" s="54"/>
      <c r="F495" s="54"/>
      <c r="G495" s="54"/>
      <c r="H495" s="54"/>
      <c r="I495" s="54"/>
      <c r="J495" s="54"/>
      <c r="K495" s="87"/>
      <c r="L495" s="118">
        <f t="shared" si="53"/>
        <v>0</v>
      </c>
    </row>
    <row r="496" spans="1:12" ht="20.149999999999999" customHeight="1">
      <c r="A496" s="266"/>
      <c r="B496" s="90"/>
      <c r="C496" s="261" t="s">
        <v>503</v>
      </c>
      <c r="D496" s="54"/>
      <c r="E496" s="54"/>
      <c r="F496" s="54"/>
      <c r="G496" s="54"/>
      <c r="H496" s="54" t="s">
        <v>382</v>
      </c>
      <c r="I496" s="54"/>
      <c r="J496" s="54"/>
      <c r="K496" s="87"/>
      <c r="L496" s="118"/>
    </row>
    <row r="497" spans="1:12" ht="20.149999999999999" customHeight="1">
      <c r="A497" s="266"/>
      <c r="B497" s="90"/>
      <c r="C497" s="262"/>
      <c r="D497" s="54"/>
      <c r="E497" s="54"/>
      <c r="F497" s="54"/>
      <c r="G497" s="54"/>
      <c r="H497" s="54"/>
      <c r="I497" s="54"/>
      <c r="J497" s="54"/>
      <c r="K497" s="87"/>
      <c r="L497" s="118">
        <f t="shared" si="53"/>
        <v>0</v>
      </c>
    </row>
    <row r="498" spans="1:12" ht="20.149999999999999" customHeight="1">
      <c r="A498" s="266"/>
      <c r="B498" s="90"/>
      <c r="C498" s="261" t="s">
        <v>504</v>
      </c>
      <c r="D498" s="54"/>
      <c r="E498" s="54"/>
      <c r="F498" s="54"/>
      <c r="G498" s="54"/>
      <c r="H498" s="54"/>
      <c r="I498" s="54"/>
      <c r="J498" s="54"/>
      <c r="K498" s="87" t="s">
        <v>382</v>
      </c>
      <c r="L498" s="118"/>
    </row>
    <row r="499" spans="1:12" ht="20.149999999999999" customHeight="1">
      <c r="A499" s="266"/>
      <c r="B499" s="90"/>
      <c r="C499" s="262"/>
      <c r="D499" s="54"/>
      <c r="E499" s="54"/>
      <c r="F499" s="54"/>
      <c r="G499" s="54"/>
      <c r="H499" s="54"/>
      <c r="I499" s="54"/>
      <c r="J499" s="54"/>
      <c r="K499" s="87"/>
      <c r="L499" s="118">
        <f t="shared" si="53"/>
        <v>0</v>
      </c>
    </row>
    <row r="500" spans="1:12" ht="20.149999999999999" customHeight="1">
      <c r="A500" s="266"/>
      <c r="B500" s="90"/>
      <c r="C500" s="261" t="s">
        <v>505</v>
      </c>
      <c r="D500" s="54"/>
      <c r="E500" s="54"/>
      <c r="F500" s="54"/>
      <c r="G500" s="54"/>
      <c r="H500" s="54" t="s">
        <v>382</v>
      </c>
      <c r="I500" s="54"/>
      <c r="J500" s="54"/>
      <c r="K500" s="87"/>
      <c r="L500" s="118"/>
    </row>
    <row r="501" spans="1:12" ht="20.149999999999999" customHeight="1">
      <c r="A501" s="266"/>
      <c r="B501" s="90"/>
      <c r="C501" s="262"/>
      <c r="D501" s="54"/>
      <c r="E501" s="54"/>
      <c r="F501" s="54"/>
      <c r="G501" s="54"/>
      <c r="H501" s="54"/>
      <c r="I501" s="54"/>
      <c r="J501" s="54"/>
      <c r="K501" s="87"/>
      <c r="L501" s="118">
        <f t="shared" si="53"/>
        <v>0</v>
      </c>
    </row>
    <row r="502" spans="1:12" ht="20.149999999999999" customHeight="1">
      <c r="A502" s="266"/>
      <c r="B502" s="90"/>
      <c r="C502" s="261" t="s">
        <v>506</v>
      </c>
      <c r="D502" s="54"/>
      <c r="E502" s="54"/>
      <c r="F502" s="54"/>
      <c r="G502" s="54"/>
      <c r="H502" s="54"/>
      <c r="I502" s="54"/>
      <c r="J502" s="54"/>
      <c r="K502" s="87"/>
      <c r="L502" s="118"/>
    </row>
    <row r="503" spans="1:12" ht="20.149999999999999" customHeight="1">
      <c r="A503" s="266"/>
      <c r="B503" s="90"/>
      <c r="C503" s="262"/>
      <c r="D503" s="54"/>
      <c r="E503" s="54"/>
      <c r="F503" s="54"/>
      <c r="G503" s="54"/>
      <c r="H503" s="54"/>
      <c r="I503" s="54"/>
      <c r="J503" s="54"/>
      <c r="K503" s="87"/>
      <c r="L503" s="118">
        <f t="shared" si="53"/>
        <v>0</v>
      </c>
    </row>
    <row r="504" spans="1:12" ht="20.149999999999999" customHeight="1">
      <c r="A504" s="266"/>
      <c r="B504" s="90"/>
      <c r="C504" s="261" t="s">
        <v>507</v>
      </c>
      <c r="D504" s="54"/>
      <c r="E504" s="54"/>
      <c r="F504" s="54"/>
      <c r="G504" s="54"/>
      <c r="H504" s="54"/>
      <c r="I504" s="54"/>
      <c r="J504" s="54"/>
      <c r="K504" s="87"/>
      <c r="L504" s="118"/>
    </row>
    <row r="505" spans="1:12" ht="20.149999999999999" customHeight="1">
      <c r="A505" s="266"/>
      <c r="B505" s="90"/>
      <c r="C505" s="262"/>
      <c r="D505" s="54"/>
      <c r="E505" s="54"/>
      <c r="F505" s="54"/>
      <c r="G505" s="54"/>
      <c r="H505" s="54"/>
      <c r="I505" s="54"/>
      <c r="J505" s="54"/>
      <c r="K505" s="87"/>
      <c r="L505" s="118">
        <f t="shared" si="53"/>
        <v>0</v>
      </c>
    </row>
    <row r="506" spans="1:12" ht="20.149999999999999" customHeight="1">
      <c r="A506" s="266"/>
      <c r="B506" s="90"/>
      <c r="C506" s="261" t="s">
        <v>508</v>
      </c>
      <c r="D506" s="54"/>
      <c r="E506" s="54"/>
      <c r="F506" s="54"/>
      <c r="G506" s="54"/>
      <c r="H506" s="54"/>
      <c r="I506" s="54"/>
      <c r="J506" s="54"/>
      <c r="K506" s="87"/>
      <c r="L506" s="118"/>
    </row>
    <row r="507" spans="1:12" ht="20.149999999999999" customHeight="1">
      <c r="A507" s="266"/>
      <c r="B507" s="90"/>
      <c r="C507" s="262"/>
      <c r="D507" s="54"/>
      <c r="E507" s="54"/>
      <c r="F507" s="54"/>
      <c r="G507" s="54"/>
      <c r="H507" s="54"/>
      <c r="I507" s="54"/>
      <c r="J507" s="54"/>
      <c r="K507" s="87"/>
      <c r="L507" s="118">
        <f t="shared" si="53"/>
        <v>0</v>
      </c>
    </row>
    <row r="508" spans="1:12" ht="20.149999999999999" customHeight="1">
      <c r="A508" s="266"/>
      <c r="B508" s="90"/>
      <c r="C508" s="261" t="s">
        <v>509</v>
      </c>
      <c r="D508" s="54"/>
      <c r="E508" s="54"/>
      <c r="F508" s="54"/>
      <c r="G508" s="54"/>
      <c r="H508" s="54"/>
      <c r="I508" s="54"/>
      <c r="J508" s="54" t="s">
        <v>382</v>
      </c>
      <c r="K508" s="87"/>
      <c r="L508" s="118"/>
    </row>
    <row r="509" spans="1:12" ht="20.149999999999999" customHeight="1">
      <c r="A509" s="266"/>
      <c r="B509" s="90"/>
      <c r="C509" s="262"/>
      <c r="D509" s="54"/>
      <c r="E509" s="54"/>
      <c r="F509" s="54"/>
      <c r="G509" s="54"/>
      <c r="H509" s="54"/>
      <c r="I509" s="54"/>
      <c r="J509" s="54"/>
      <c r="K509" s="87"/>
      <c r="L509" s="118">
        <f t="shared" si="53"/>
        <v>0</v>
      </c>
    </row>
    <row r="510" spans="1:12" ht="20.149999999999999" customHeight="1">
      <c r="A510" s="266"/>
      <c r="B510" s="90"/>
      <c r="C510" s="261" t="s">
        <v>510</v>
      </c>
      <c r="D510" s="54"/>
      <c r="E510" s="54"/>
      <c r="F510" s="54"/>
      <c r="G510" s="54" t="s">
        <v>382</v>
      </c>
      <c r="H510" s="54"/>
      <c r="I510" s="54"/>
      <c r="J510" s="54"/>
      <c r="K510" s="87"/>
      <c r="L510" s="118"/>
    </row>
    <row r="511" spans="1:12" ht="20.149999999999999" customHeight="1">
      <c r="A511" s="266"/>
      <c r="B511" s="90"/>
      <c r="C511" s="262"/>
      <c r="D511" s="54"/>
      <c r="E511" s="54"/>
      <c r="F511" s="54"/>
      <c r="G511" s="54"/>
      <c r="H511" s="54"/>
      <c r="I511" s="54"/>
      <c r="J511" s="54"/>
      <c r="K511" s="87"/>
      <c r="L511" s="118">
        <f t="shared" si="53"/>
        <v>0</v>
      </c>
    </row>
    <row r="512" spans="1:12" ht="20.149999999999999" customHeight="1">
      <c r="A512" s="266"/>
      <c r="B512" s="90"/>
      <c r="C512" s="261" t="s">
        <v>511</v>
      </c>
      <c r="D512" s="54"/>
      <c r="E512" s="54"/>
      <c r="F512" s="54"/>
      <c r="G512" s="54"/>
      <c r="H512" s="54"/>
      <c r="I512" s="54"/>
      <c r="J512" s="54"/>
      <c r="K512" s="87"/>
      <c r="L512" s="118"/>
    </row>
    <row r="513" spans="1:12" ht="20.149999999999999" customHeight="1">
      <c r="A513" s="266"/>
      <c r="B513" s="90"/>
      <c r="C513" s="262"/>
      <c r="D513" s="54"/>
      <c r="E513" s="54"/>
      <c r="F513" s="54"/>
      <c r="G513" s="54"/>
      <c r="H513" s="54"/>
      <c r="I513" s="54"/>
      <c r="J513" s="54"/>
      <c r="K513" s="87"/>
      <c r="L513" s="118">
        <f t="shared" si="53"/>
        <v>0</v>
      </c>
    </row>
    <row r="514" spans="1:12" ht="20.149999999999999" customHeight="1">
      <c r="A514" s="266"/>
      <c r="B514" s="90"/>
      <c r="C514" s="261" t="s">
        <v>512</v>
      </c>
      <c r="D514" s="54" t="s">
        <v>382</v>
      </c>
      <c r="E514" s="54"/>
      <c r="F514" s="54"/>
      <c r="G514" s="54"/>
      <c r="H514" s="54"/>
      <c r="I514" s="54"/>
      <c r="J514" s="54"/>
      <c r="K514" s="87"/>
      <c r="L514" s="118"/>
    </row>
    <row r="515" spans="1:12" ht="20.149999999999999" customHeight="1">
      <c r="A515" s="266"/>
      <c r="B515" s="90"/>
      <c r="C515" s="262"/>
      <c r="D515" s="54"/>
      <c r="E515" s="54"/>
      <c r="F515" s="54"/>
      <c r="G515" s="54"/>
      <c r="H515" s="54"/>
      <c r="I515" s="54"/>
      <c r="J515" s="54"/>
      <c r="K515" s="87"/>
      <c r="L515" s="118">
        <f t="shared" ref="L515:L577" si="55">SUM(D515:K515)</f>
        <v>0</v>
      </c>
    </row>
    <row r="516" spans="1:12" ht="20.149999999999999" customHeight="1">
      <c r="A516" s="266"/>
      <c r="B516" s="90"/>
      <c r="C516" s="261" t="s">
        <v>513</v>
      </c>
      <c r="D516" s="54"/>
      <c r="E516" s="54"/>
      <c r="F516" s="54"/>
      <c r="G516" s="54"/>
      <c r="H516" s="54"/>
      <c r="I516" s="54"/>
      <c r="J516" s="54"/>
      <c r="K516" s="111" t="s">
        <v>126</v>
      </c>
      <c r="L516" s="118"/>
    </row>
    <row r="517" spans="1:12" ht="20.149999999999999" customHeight="1">
      <c r="A517" s="266"/>
      <c r="B517" s="90"/>
      <c r="C517" s="262"/>
      <c r="D517" s="54"/>
      <c r="E517" s="54"/>
      <c r="F517" s="54"/>
      <c r="G517" s="54"/>
      <c r="H517" s="54"/>
      <c r="I517" s="54"/>
      <c r="J517" s="54"/>
      <c r="K517" s="87"/>
      <c r="L517" s="118">
        <f t="shared" si="55"/>
        <v>0</v>
      </c>
    </row>
    <row r="518" spans="1:12" ht="20.149999999999999" customHeight="1">
      <c r="A518" s="266"/>
      <c r="B518" s="90"/>
      <c r="C518" s="261" t="s">
        <v>514</v>
      </c>
      <c r="D518" s="54"/>
      <c r="E518" s="54"/>
      <c r="F518" s="54"/>
      <c r="G518" s="54"/>
      <c r="H518" s="54"/>
      <c r="I518" s="54"/>
      <c r="J518" s="54"/>
      <c r="K518" s="87"/>
      <c r="L518" s="118"/>
    </row>
    <row r="519" spans="1:12" ht="20.149999999999999" customHeight="1">
      <c r="A519" s="266"/>
      <c r="B519" s="90"/>
      <c r="C519" s="262"/>
      <c r="D519" s="54"/>
      <c r="E519" s="54"/>
      <c r="F519" s="54"/>
      <c r="G519" s="54"/>
      <c r="H519" s="54"/>
      <c r="I519" s="54"/>
      <c r="J519" s="54"/>
      <c r="K519" s="87"/>
      <c r="L519" s="118">
        <f t="shared" si="55"/>
        <v>0</v>
      </c>
    </row>
    <row r="520" spans="1:12" ht="20.149999999999999" customHeight="1">
      <c r="A520" s="266"/>
      <c r="B520" s="90"/>
      <c r="C520" s="261" t="s">
        <v>515</v>
      </c>
      <c r="D520" s="54"/>
      <c r="E520" s="54"/>
      <c r="F520" s="54"/>
      <c r="G520" s="54"/>
      <c r="H520" s="54"/>
      <c r="I520" s="54"/>
      <c r="J520" s="54"/>
      <c r="K520" s="111" t="s">
        <v>382</v>
      </c>
      <c r="L520" s="118"/>
    </row>
    <row r="521" spans="1:12" ht="20.149999999999999" customHeight="1">
      <c r="A521" s="266"/>
      <c r="B521" s="90"/>
      <c r="C521" s="262"/>
      <c r="D521" s="54"/>
      <c r="E521" s="54"/>
      <c r="F521" s="54"/>
      <c r="G521" s="54"/>
      <c r="H521" s="54"/>
      <c r="I521" s="54"/>
      <c r="J521" s="54"/>
      <c r="K521" s="87"/>
      <c r="L521" s="118">
        <f t="shared" si="55"/>
        <v>0</v>
      </c>
    </row>
    <row r="522" spans="1:12" ht="20.149999999999999" customHeight="1">
      <c r="A522" s="266"/>
      <c r="B522" s="90"/>
      <c r="C522" s="261" t="s">
        <v>516</v>
      </c>
      <c r="D522" s="54"/>
      <c r="E522" s="54" t="s">
        <v>382</v>
      </c>
      <c r="F522" s="54"/>
      <c r="G522" s="54"/>
      <c r="H522" s="54"/>
      <c r="I522" s="54"/>
      <c r="J522" s="54"/>
      <c r="K522" s="87"/>
      <c r="L522" s="118"/>
    </row>
    <row r="523" spans="1:12" ht="20.149999999999999" customHeight="1">
      <c r="A523" s="266"/>
      <c r="B523" s="90"/>
      <c r="C523" s="262"/>
      <c r="D523" s="54"/>
      <c r="E523" s="54"/>
      <c r="F523" s="54"/>
      <c r="G523" s="54"/>
      <c r="H523" s="54"/>
      <c r="I523" s="54"/>
      <c r="J523" s="54"/>
      <c r="K523" s="87"/>
      <c r="L523" s="118">
        <f t="shared" si="55"/>
        <v>0</v>
      </c>
    </row>
    <row r="524" spans="1:12" ht="20.149999999999999" customHeight="1">
      <c r="A524" s="266"/>
      <c r="B524" s="90"/>
      <c r="C524" s="261" t="s">
        <v>517</v>
      </c>
      <c r="D524" s="54"/>
      <c r="E524" s="54"/>
      <c r="F524" s="54"/>
      <c r="G524" s="54"/>
      <c r="H524" s="54"/>
      <c r="I524" s="54"/>
      <c r="J524" s="54"/>
      <c r="K524" s="87"/>
      <c r="L524" s="118"/>
    </row>
    <row r="525" spans="1:12" ht="20.149999999999999" customHeight="1">
      <c r="A525" s="266"/>
      <c r="B525" s="90"/>
      <c r="C525" s="262"/>
      <c r="D525" s="54"/>
      <c r="E525" s="54"/>
      <c r="F525" s="54"/>
      <c r="G525" s="54"/>
      <c r="H525" s="54"/>
      <c r="I525" s="54"/>
      <c r="J525" s="54"/>
      <c r="K525" s="87"/>
      <c r="L525" s="118">
        <f t="shared" si="55"/>
        <v>0</v>
      </c>
    </row>
    <row r="526" spans="1:12" ht="20.149999999999999" customHeight="1">
      <c r="A526" s="266"/>
      <c r="B526" s="90"/>
      <c r="C526" s="261" t="s">
        <v>518</v>
      </c>
      <c r="D526" s="54"/>
      <c r="E526" s="54"/>
      <c r="F526" s="54"/>
      <c r="G526" s="54"/>
      <c r="H526" s="54" t="s">
        <v>382</v>
      </c>
      <c r="I526" s="54"/>
      <c r="J526" s="54"/>
      <c r="K526" s="87"/>
      <c r="L526" s="118"/>
    </row>
    <row r="527" spans="1:12" ht="20.149999999999999" customHeight="1">
      <c r="A527" s="266"/>
      <c r="B527" s="90"/>
      <c r="C527" s="262"/>
      <c r="D527" s="54"/>
      <c r="E527" s="54"/>
      <c r="F527" s="54"/>
      <c r="G527" s="54"/>
      <c r="H527" s="54"/>
      <c r="I527" s="54"/>
      <c r="J527" s="54"/>
      <c r="K527" s="87"/>
      <c r="L527" s="118">
        <f t="shared" si="55"/>
        <v>0</v>
      </c>
    </row>
    <row r="528" spans="1:12" ht="20.149999999999999" customHeight="1">
      <c r="A528" s="266"/>
      <c r="B528" s="90"/>
      <c r="C528" s="261" t="s">
        <v>519</v>
      </c>
      <c r="D528" s="54"/>
      <c r="E528" s="54"/>
      <c r="F528" s="54"/>
      <c r="G528" s="54"/>
      <c r="H528" s="54"/>
      <c r="I528" s="54"/>
      <c r="J528" s="54"/>
      <c r="K528" s="87"/>
      <c r="L528" s="118"/>
    </row>
    <row r="529" spans="1:12" ht="20.149999999999999" customHeight="1">
      <c r="A529" s="266"/>
      <c r="B529" s="90"/>
      <c r="C529" s="262"/>
      <c r="D529" s="54"/>
      <c r="E529" s="54"/>
      <c r="F529" s="54"/>
      <c r="G529" s="54"/>
      <c r="H529" s="54"/>
      <c r="I529" s="54"/>
      <c r="J529" s="54"/>
      <c r="K529" s="87"/>
      <c r="L529" s="118">
        <f t="shared" si="55"/>
        <v>0</v>
      </c>
    </row>
    <row r="530" spans="1:12" ht="20.149999999999999" customHeight="1">
      <c r="A530" s="266"/>
      <c r="B530" s="90"/>
      <c r="C530" s="261" t="s">
        <v>520</v>
      </c>
      <c r="D530" s="54"/>
      <c r="E530" s="54"/>
      <c r="F530" s="54"/>
      <c r="G530" s="54"/>
      <c r="H530" s="54" t="s">
        <v>382</v>
      </c>
      <c r="I530" s="54"/>
      <c r="J530" s="54"/>
      <c r="K530" s="87"/>
      <c r="L530" s="118"/>
    </row>
    <row r="531" spans="1:12" ht="20.149999999999999" customHeight="1">
      <c r="A531" s="266"/>
      <c r="B531" s="90"/>
      <c r="C531" s="262"/>
      <c r="D531" s="54"/>
      <c r="E531" s="54"/>
      <c r="F531" s="54"/>
      <c r="G531" s="54"/>
      <c r="H531" s="54"/>
      <c r="I531" s="54"/>
      <c r="J531" s="54"/>
      <c r="K531" s="87"/>
      <c r="L531" s="118">
        <f t="shared" si="55"/>
        <v>0</v>
      </c>
    </row>
    <row r="532" spans="1:12" ht="20.149999999999999" customHeight="1">
      <c r="A532" s="266"/>
      <c r="B532" s="90"/>
      <c r="C532" s="261" t="s">
        <v>521</v>
      </c>
      <c r="D532" s="54"/>
      <c r="E532" s="54"/>
      <c r="F532" s="54"/>
      <c r="G532" s="54"/>
      <c r="H532" s="54"/>
      <c r="I532" s="54"/>
      <c r="J532" s="54"/>
      <c r="K532" s="87"/>
      <c r="L532" s="118"/>
    </row>
    <row r="533" spans="1:12" ht="20.149999999999999" customHeight="1">
      <c r="A533" s="266"/>
      <c r="B533" s="90"/>
      <c r="C533" s="262"/>
      <c r="D533" s="54"/>
      <c r="E533" s="54"/>
      <c r="F533" s="54"/>
      <c r="G533" s="54"/>
      <c r="H533" s="54"/>
      <c r="I533" s="54"/>
      <c r="J533" s="54"/>
      <c r="K533" s="87"/>
      <c r="L533" s="118">
        <f t="shared" si="55"/>
        <v>0</v>
      </c>
    </row>
    <row r="534" spans="1:12" ht="20.149999999999999" customHeight="1">
      <c r="A534" s="266"/>
      <c r="B534" s="90"/>
      <c r="C534" s="261" t="s">
        <v>522</v>
      </c>
      <c r="D534" s="54"/>
      <c r="E534" s="54"/>
      <c r="F534" s="54"/>
      <c r="G534" s="54"/>
      <c r="H534" s="54"/>
      <c r="I534" s="54"/>
      <c r="J534" s="54"/>
      <c r="K534" s="87"/>
      <c r="L534" s="118"/>
    </row>
    <row r="535" spans="1:12" ht="20.149999999999999" customHeight="1">
      <c r="A535" s="266"/>
      <c r="B535" s="90"/>
      <c r="C535" s="262"/>
      <c r="D535" s="54"/>
      <c r="E535" s="54"/>
      <c r="F535" s="54"/>
      <c r="G535" s="54"/>
      <c r="H535" s="54"/>
      <c r="I535" s="54"/>
      <c r="J535" s="54"/>
      <c r="K535" s="87"/>
      <c r="L535" s="118">
        <f t="shared" si="55"/>
        <v>0</v>
      </c>
    </row>
    <row r="536" spans="1:12" ht="20.149999999999999" customHeight="1">
      <c r="A536" s="266"/>
      <c r="B536" s="90"/>
      <c r="C536" s="261" t="s">
        <v>272</v>
      </c>
      <c r="D536" s="54"/>
      <c r="E536" s="54"/>
      <c r="F536" s="54"/>
      <c r="G536" s="54"/>
      <c r="H536" s="54"/>
      <c r="I536" s="54" t="s">
        <v>126</v>
      </c>
      <c r="J536" s="54"/>
      <c r="K536" s="87"/>
      <c r="L536" s="118"/>
    </row>
    <row r="537" spans="1:12" ht="20.149999999999999" customHeight="1">
      <c r="A537" s="266"/>
      <c r="B537" s="90"/>
      <c r="C537" s="262"/>
      <c r="D537" s="54"/>
      <c r="E537" s="54"/>
      <c r="F537" s="54"/>
      <c r="G537" s="54"/>
      <c r="H537" s="54"/>
      <c r="I537" s="54"/>
      <c r="J537" s="54"/>
      <c r="K537" s="87"/>
      <c r="L537" s="118">
        <f t="shared" si="55"/>
        <v>0</v>
      </c>
    </row>
    <row r="538" spans="1:12" ht="20.149999999999999" customHeight="1">
      <c r="A538" s="266"/>
      <c r="B538" s="90"/>
      <c r="C538" s="261" t="s">
        <v>523</v>
      </c>
      <c r="D538" s="54"/>
      <c r="E538" s="54"/>
      <c r="F538" s="54" t="s">
        <v>382</v>
      </c>
      <c r="G538" s="54"/>
      <c r="H538" s="54"/>
      <c r="I538" s="54"/>
      <c r="J538" s="54"/>
      <c r="K538" s="87"/>
      <c r="L538" s="118"/>
    </row>
    <row r="539" spans="1:12" ht="20.149999999999999" customHeight="1">
      <c r="A539" s="266"/>
      <c r="B539" s="90"/>
      <c r="C539" s="262"/>
      <c r="D539" s="54"/>
      <c r="E539" s="54"/>
      <c r="F539" s="54"/>
      <c r="G539" s="54"/>
      <c r="H539" s="54"/>
      <c r="I539" s="54"/>
      <c r="J539" s="54"/>
      <c r="K539" s="87"/>
      <c r="L539" s="118">
        <f t="shared" si="55"/>
        <v>0</v>
      </c>
    </row>
    <row r="540" spans="1:12" ht="20.149999999999999" customHeight="1">
      <c r="A540" s="266"/>
      <c r="B540" s="90"/>
      <c r="C540" s="261" t="s">
        <v>524</v>
      </c>
      <c r="D540" s="54"/>
      <c r="E540" s="54"/>
      <c r="F540" s="54" t="s">
        <v>382</v>
      </c>
      <c r="G540" s="54"/>
      <c r="H540" s="54"/>
      <c r="I540" s="54"/>
      <c r="J540" s="54"/>
      <c r="K540" s="87"/>
      <c r="L540" s="118"/>
    </row>
    <row r="541" spans="1:12" ht="20.149999999999999" customHeight="1">
      <c r="A541" s="266"/>
      <c r="B541" s="90"/>
      <c r="C541" s="262"/>
      <c r="D541" s="54"/>
      <c r="E541" s="54"/>
      <c r="F541" s="54"/>
      <c r="G541" s="54"/>
      <c r="H541" s="54"/>
      <c r="I541" s="54"/>
      <c r="J541" s="54"/>
      <c r="K541" s="87"/>
      <c r="L541" s="118">
        <f t="shared" si="55"/>
        <v>0</v>
      </c>
    </row>
    <row r="542" spans="1:12" ht="20.149999999999999" customHeight="1">
      <c r="A542" s="266"/>
      <c r="B542" s="90"/>
      <c r="C542" s="261" t="s">
        <v>525</v>
      </c>
      <c r="D542" s="54"/>
      <c r="E542" s="54"/>
      <c r="F542" s="54" t="s">
        <v>382</v>
      </c>
      <c r="G542" s="54"/>
      <c r="H542" s="54"/>
      <c r="I542" s="54"/>
      <c r="J542" s="54"/>
      <c r="K542" s="87"/>
      <c r="L542" s="118"/>
    </row>
    <row r="543" spans="1:12" ht="20.149999999999999" customHeight="1">
      <c r="A543" s="266"/>
      <c r="B543" s="90"/>
      <c r="C543" s="262"/>
      <c r="D543" s="54"/>
      <c r="E543" s="54"/>
      <c r="F543" s="54"/>
      <c r="G543" s="54"/>
      <c r="H543" s="54"/>
      <c r="I543" s="54"/>
      <c r="J543" s="54"/>
      <c r="K543" s="87"/>
      <c r="L543" s="118">
        <f t="shared" si="55"/>
        <v>0</v>
      </c>
    </row>
    <row r="544" spans="1:12" ht="20.149999999999999" customHeight="1">
      <c r="A544" s="266"/>
      <c r="B544" s="90"/>
      <c r="C544" s="261" t="s">
        <v>273</v>
      </c>
      <c r="D544" s="54"/>
      <c r="E544" s="54"/>
      <c r="F544" s="54"/>
      <c r="G544" s="54"/>
      <c r="H544" s="54"/>
      <c r="I544" s="54"/>
      <c r="J544" s="54"/>
      <c r="K544" s="87"/>
      <c r="L544" s="118"/>
    </row>
    <row r="545" spans="1:12" ht="20.149999999999999" customHeight="1">
      <c r="A545" s="266"/>
      <c r="B545" s="90"/>
      <c r="C545" s="262"/>
      <c r="D545" s="54"/>
      <c r="E545" s="54"/>
      <c r="F545" s="54"/>
      <c r="G545" s="54"/>
      <c r="H545" s="54"/>
      <c r="I545" s="54"/>
      <c r="J545" s="54"/>
      <c r="K545" s="87"/>
      <c r="L545" s="118">
        <f t="shared" si="55"/>
        <v>0</v>
      </c>
    </row>
    <row r="546" spans="1:12" ht="20.149999999999999" customHeight="1">
      <c r="A546" s="266"/>
      <c r="B546" s="90"/>
      <c r="C546" s="261" t="s">
        <v>526</v>
      </c>
      <c r="D546" s="54"/>
      <c r="E546" s="54"/>
      <c r="F546" s="54"/>
      <c r="G546" s="54"/>
      <c r="H546" s="54"/>
      <c r="I546" s="54"/>
      <c r="J546" s="54"/>
      <c r="K546" s="87"/>
      <c r="L546" s="118"/>
    </row>
    <row r="547" spans="1:12" ht="20.149999999999999" customHeight="1">
      <c r="A547" s="266"/>
      <c r="B547" s="90"/>
      <c r="C547" s="262"/>
      <c r="D547" s="54"/>
      <c r="E547" s="54"/>
      <c r="F547" s="54"/>
      <c r="G547" s="54"/>
      <c r="H547" s="54"/>
      <c r="I547" s="54"/>
      <c r="J547" s="54"/>
      <c r="K547" s="87"/>
      <c r="L547" s="118">
        <f t="shared" si="55"/>
        <v>0</v>
      </c>
    </row>
    <row r="548" spans="1:12" ht="20.149999999999999" customHeight="1">
      <c r="A548" s="266"/>
      <c r="B548" s="90"/>
      <c r="C548" s="261" t="s">
        <v>527</v>
      </c>
      <c r="D548" s="54"/>
      <c r="E548" s="54"/>
      <c r="F548" s="54"/>
      <c r="G548" s="54"/>
      <c r="H548" s="54"/>
      <c r="I548" s="54"/>
      <c r="J548" s="54"/>
      <c r="K548" s="87"/>
      <c r="L548" s="118"/>
    </row>
    <row r="549" spans="1:12" ht="20.149999999999999" customHeight="1">
      <c r="A549" s="266"/>
      <c r="B549" s="90"/>
      <c r="C549" s="262"/>
      <c r="D549" s="54"/>
      <c r="E549" s="54"/>
      <c r="F549" s="54"/>
      <c r="G549" s="54"/>
      <c r="H549" s="54"/>
      <c r="I549" s="54"/>
      <c r="J549" s="54"/>
      <c r="K549" s="87"/>
      <c r="L549" s="118">
        <f t="shared" si="55"/>
        <v>0</v>
      </c>
    </row>
    <row r="550" spans="1:12" ht="20.149999999999999" customHeight="1">
      <c r="A550" s="266"/>
      <c r="B550" s="90"/>
      <c r="C550" s="261" t="s">
        <v>274</v>
      </c>
      <c r="D550" s="54"/>
      <c r="E550" s="54"/>
      <c r="F550" s="54"/>
      <c r="G550" s="54"/>
      <c r="H550" s="54"/>
      <c r="I550" s="54"/>
      <c r="J550" s="54"/>
      <c r="K550" s="87"/>
      <c r="L550" s="118"/>
    </row>
    <row r="551" spans="1:12" ht="20.149999999999999" customHeight="1">
      <c r="A551" s="266"/>
      <c r="B551" s="90"/>
      <c r="C551" s="262"/>
      <c r="D551" s="54"/>
      <c r="E551" s="54"/>
      <c r="F551" s="54"/>
      <c r="G551" s="54"/>
      <c r="H551" s="54"/>
      <c r="I551" s="54"/>
      <c r="J551" s="54"/>
      <c r="K551" s="87"/>
      <c r="L551" s="118">
        <f t="shared" si="55"/>
        <v>0</v>
      </c>
    </row>
    <row r="552" spans="1:12" ht="20.149999999999999" customHeight="1">
      <c r="A552" s="266"/>
      <c r="B552" s="90"/>
      <c r="C552" s="261" t="s">
        <v>528</v>
      </c>
      <c r="D552" s="54"/>
      <c r="E552" s="54"/>
      <c r="F552" s="54"/>
      <c r="G552" s="54"/>
      <c r="H552" s="54"/>
      <c r="I552" s="54"/>
      <c r="J552" s="54"/>
      <c r="K552" s="87"/>
      <c r="L552" s="118"/>
    </row>
    <row r="553" spans="1:12" ht="20.149999999999999" customHeight="1">
      <c r="A553" s="266"/>
      <c r="B553" s="90"/>
      <c r="C553" s="262"/>
      <c r="D553" s="54"/>
      <c r="E553" s="54"/>
      <c r="F553" s="54"/>
      <c r="G553" s="54"/>
      <c r="H553" s="54"/>
      <c r="I553" s="54"/>
      <c r="J553" s="54"/>
      <c r="K553" s="87"/>
      <c r="L553" s="118">
        <f t="shared" si="55"/>
        <v>0</v>
      </c>
    </row>
    <row r="554" spans="1:12" ht="20.149999999999999" customHeight="1">
      <c r="A554" s="266"/>
      <c r="B554" s="90"/>
      <c r="C554" s="261" t="s">
        <v>529</v>
      </c>
      <c r="D554" s="54"/>
      <c r="E554" s="54"/>
      <c r="F554" s="54"/>
      <c r="G554" s="54"/>
      <c r="H554" s="54"/>
      <c r="I554" s="54"/>
      <c r="J554" s="54"/>
      <c r="K554" s="87"/>
      <c r="L554" s="118"/>
    </row>
    <row r="555" spans="1:12" ht="20.149999999999999" customHeight="1">
      <c r="A555" s="266"/>
      <c r="B555" s="90"/>
      <c r="C555" s="262"/>
      <c r="D555" s="54"/>
      <c r="E555" s="54"/>
      <c r="F555" s="54"/>
      <c r="G555" s="54"/>
      <c r="H555" s="54"/>
      <c r="I555" s="54"/>
      <c r="J555" s="54"/>
      <c r="K555" s="87"/>
      <c r="L555" s="118">
        <f t="shared" si="55"/>
        <v>0</v>
      </c>
    </row>
    <row r="556" spans="1:12" ht="20.149999999999999" customHeight="1">
      <c r="A556" s="266"/>
      <c r="B556" s="90"/>
      <c r="C556" s="261" t="s">
        <v>530</v>
      </c>
      <c r="D556" s="54"/>
      <c r="E556" s="54"/>
      <c r="F556" s="54"/>
      <c r="G556" s="54"/>
      <c r="H556" s="54"/>
      <c r="I556" s="54"/>
      <c r="J556" s="54"/>
      <c r="K556" s="87"/>
      <c r="L556" s="118"/>
    </row>
    <row r="557" spans="1:12" ht="20.149999999999999" customHeight="1">
      <c r="A557" s="266"/>
      <c r="B557" s="90"/>
      <c r="C557" s="262"/>
      <c r="D557" s="54"/>
      <c r="E557" s="54"/>
      <c r="F557" s="54"/>
      <c r="G557" s="54"/>
      <c r="H557" s="54"/>
      <c r="I557" s="54"/>
      <c r="J557" s="54"/>
      <c r="K557" s="87"/>
      <c r="L557" s="118">
        <f t="shared" si="55"/>
        <v>0</v>
      </c>
    </row>
    <row r="558" spans="1:12" ht="20.149999999999999" customHeight="1">
      <c r="A558" s="266"/>
      <c r="B558" s="90"/>
      <c r="C558" s="261" t="s">
        <v>531</v>
      </c>
      <c r="D558" s="54"/>
      <c r="E558" s="54"/>
      <c r="F558" s="54"/>
      <c r="G558" s="54"/>
      <c r="H558" s="54"/>
      <c r="I558" s="54"/>
      <c r="J558" s="54"/>
      <c r="K558" s="87"/>
      <c r="L558" s="118"/>
    </row>
    <row r="559" spans="1:12" ht="20.149999999999999" customHeight="1">
      <c r="A559" s="266"/>
      <c r="B559" s="90"/>
      <c r="C559" s="262"/>
      <c r="D559" s="54"/>
      <c r="E559" s="54"/>
      <c r="F559" s="54"/>
      <c r="G559" s="54"/>
      <c r="H559" s="54"/>
      <c r="I559" s="54"/>
      <c r="J559" s="54"/>
      <c r="K559" s="87"/>
      <c r="L559" s="118">
        <f t="shared" si="55"/>
        <v>0</v>
      </c>
    </row>
    <row r="560" spans="1:12" ht="20.149999999999999" customHeight="1">
      <c r="A560" s="266"/>
      <c r="B560" s="90"/>
      <c r="C560" s="261" t="s">
        <v>167</v>
      </c>
      <c r="D560" s="54"/>
      <c r="E560" s="54"/>
      <c r="F560" s="54"/>
      <c r="G560" s="54" t="s">
        <v>126</v>
      </c>
      <c r="H560" s="54"/>
      <c r="I560" s="54"/>
      <c r="J560" s="54"/>
      <c r="K560" s="87"/>
      <c r="L560" s="118"/>
    </row>
    <row r="561" spans="1:12" ht="20.149999999999999" customHeight="1">
      <c r="A561" s="266"/>
      <c r="B561" s="90"/>
      <c r="C561" s="262"/>
      <c r="D561" s="54"/>
      <c r="E561" s="54"/>
      <c r="F561" s="54"/>
      <c r="G561" s="54"/>
      <c r="H561" s="54"/>
      <c r="I561" s="54"/>
      <c r="J561" s="54"/>
      <c r="K561" s="87"/>
      <c r="L561" s="118">
        <f t="shared" si="55"/>
        <v>0</v>
      </c>
    </row>
    <row r="562" spans="1:12" ht="20.149999999999999" customHeight="1">
      <c r="A562" s="266"/>
      <c r="B562" s="90"/>
      <c r="C562" s="261" t="s">
        <v>275</v>
      </c>
      <c r="D562" s="54"/>
      <c r="E562" s="54"/>
      <c r="F562" s="54"/>
      <c r="G562" s="54"/>
      <c r="H562" s="54" t="s">
        <v>126</v>
      </c>
      <c r="I562" s="54"/>
      <c r="J562" s="54"/>
      <c r="K562" s="87"/>
      <c r="L562" s="118"/>
    </row>
    <row r="563" spans="1:12" ht="20.149999999999999" customHeight="1">
      <c r="A563" s="266"/>
      <c r="B563" s="90"/>
      <c r="C563" s="262"/>
      <c r="D563" s="54"/>
      <c r="E563" s="54"/>
      <c r="F563" s="54"/>
      <c r="G563" s="54"/>
      <c r="H563" s="54"/>
      <c r="I563" s="54"/>
      <c r="J563" s="54"/>
      <c r="K563" s="87"/>
      <c r="L563" s="118">
        <f t="shared" si="55"/>
        <v>0</v>
      </c>
    </row>
    <row r="564" spans="1:12" ht="20.149999999999999" customHeight="1">
      <c r="A564" s="266"/>
      <c r="B564" s="90"/>
      <c r="C564" s="261" t="s">
        <v>276</v>
      </c>
      <c r="D564" s="54"/>
      <c r="E564" s="54"/>
      <c r="F564" s="54"/>
      <c r="G564" s="54" t="s">
        <v>126</v>
      </c>
      <c r="H564" s="54"/>
      <c r="I564" s="54"/>
      <c r="J564" s="54"/>
      <c r="K564" s="87"/>
      <c r="L564" s="118"/>
    </row>
    <row r="565" spans="1:12" ht="20.149999999999999" customHeight="1">
      <c r="A565" s="266"/>
      <c r="B565" s="90"/>
      <c r="C565" s="262"/>
      <c r="D565" s="54"/>
      <c r="E565" s="54"/>
      <c r="F565" s="54"/>
      <c r="G565" s="54"/>
      <c r="H565" s="54"/>
      <c r="I565" s="54"/>
      <c r="J565" s="54"/>
      <c r="K565" s="87"/>
      <c r="L565" s="118">
        <f t="shared" si="55"/>
        <v>0</v>
      </c>
    </row>
    <row r="566" spans="1:12" ht="20.149999999999999" customHeight="1">
      <c r="A566" s="266"/>
      <c r="B566" s="90"/>
      <c r="C566" s="261" t="s">
        <v>277</v>
      </c>
      <c r="D566" s="54"/>
      <c r="E566" s="54"/>
      <c r="F566" s="54"/>
      <c r="G566" s="54"/>
      <c r="H566" s="54" t="s">
        <v>126</v>
      </c>
      <c r="I566" s="54"/>
      <c r="J566" s="54"/>
      <c r="K566" s="87"/>
      <c r="L566" s="118"/>
    </row>
    <row r="567" spans="1:12" ht="20.149999999999999" customHeight="1">
      <c r="A567" s="266"/>
      <c r="B567" s="90"/>
      <c r="C567" s="262"/>
      <c r="D567" s="54"/>
      <c r="E567" s="54"/>
      <c r="F567" s="54"/>
      <c r="G567" s="54"/>
      <c r="H567" s="54"/>
      <c r="I567" s="54"/>
      <c r="J567" s="54"/>
      <c r="K567" s="87"/>
      <c r="L567" s="118">
        <f t="shared" si="55"/>
        <v>0</v>
      </c>
    </row>
    <row r="568" spans="1:12" ht="20.149999999999999" customHeight="1">
      <c r="A568" s="266"/>
      <c r="B568" s="90"/>
      <c r="C568" s="261" t="s">
        <v>278</v>
      </c>
      <c r="D568" s="54"/>
      <c r="E568" s="54"/>
      <c r="F568" s="54"/>
      <c r="G568" s="54"/>
      <c r="H568" s="54" t="s">
        <v>126</v>
      </c>
      <c r="I568" s="54"/>
      <c r="J568" s="54"/>
      <c r="K568" s="87"/>
      <c r="L568" s="118"/>
    </row>
    <row r="569" spans="1:12" ht="20.149999999999999" customHeight="1">
      <c r="A569" s="266"/>
      <c r="B569" s="90"/>
      <c r="C569" s="262"/>
      <c r="D569" s="54"/>
      <c r="E569" s="54"/>
      <c r="F569" s="54"/>
      <c r="G569" s="54"/>
      <c r="H569" s="54"/>
      <c r="I569" s="54"/>
      <c r="J569" s="54"/>
      <c r="K569" s="87"/>
      <c r="L569" s="118">
        <f t="shared" si="55"/>
        <v>0</v>
      </c>
    </row>
    <row r="570" spans="1:12" ht="20.149999999999999" customHeight="1">
      <c r="A570" s="266"/>
      <c r="B570" s="90"/>
      <c r="C570" s="261" t="s">
        <v>160</v>
      </c>
      <c r="D570" s="54"/>
      <c r="E570" s="54"/>
      <c r="F570" s="54"/>
      <c r="G570" s="54"/>
      <c r="H570" s="54" t="s">
        <v>126</v>
      </c>
      <c r="I570" s="54"/>
      <c r="J570" s="54"/>
      <c r="K570" s="87"/>
      <c r="L570" s="118"/>
    </row>
    <row r="571" spans="1:12" ht="20.149999999999999" customHeight="1">
      <c r="A571" s="266"/>
      <c r="B571" s="90"/>
      <c r="C571" s="262"/>
      <c r="D571" s="54"/>
      <c r="E571" s="54"/>
      <c r="F571" s="54"/>
      <c r="G571" s="54"/>
      <c r="H571" s="54"/>
      <c r="I571" s="54"/>
      <c r="J571" s="54"/>
      <c r="K571" s="87"/>
      <c r="L571" s="118">
        <f t="shared" si="55"/>
        <v>0</v>
      </c>
    </row>
    <row r="572" spans="1:12" ht="20.149999999999999" customHeight="1">
      <c r="A572" s="266"/>
      <c r="B572" s="90"/>
      <c r="C572" s="261" t="s">
        <v>279</v>
      </c>
      <c r="D572" s="54"/>
      <c r="E572" s="54"/>
      <c r="F572" s="54" t="s">
        <v>126</v>
      </c>
      <c r="G572" s="54"/>
      <c r="H572" s="54"/>
      <c r="I572" s="54"/>
      <c r="J572" s="54"/>
      <c r="K572" s="87"/>
      <c r="L572" s="118"/>
    </row>
    <row r="573" spans="1:12" ht="20.149999999999999" customHeight="1">
      <c r="A573" s="266"/>
      <c r="B573" s="90"/>
      <c r="C573" s="262"/>
      <c r="D573" s="54"/>
      <c r="E573" s="54"/>
      <c r="F573" s="54"/>
      <c r="G573" s="54"/>
      <c r="H573" s="54"/>
      <c r="I573" s="54"/>
      <c r="J573" s="54"/>
      <c r="K573" s="87"/>
      <c r="L573" s="118">
        <f t="shared" si="55"/>
        <v>0</v>
      </c>
    </row>
    <row r="574" spans="1:12" ht="20.149999999999999" customHeight="1">
      <c r="A574" s="266"/>
      <c r="B574" s="90"/>
      <c r="C574" s="261" t="s">
        <v>280</v>
      </c>
      <c r="D574" s="54"/>
      <c r="E574" s="54"/>
      <c r="F574" s="54" t="s">
        <v>126</v>
      </c>
      <c r="G574" s="54"/>
      <c r="H574" s="54"/>
      <c r="I574" s="54"/>
      <c r="J574" s="54"/>
      <c r="K574" s="87"/>
      <c r="L574" s="118"/>
    </row>
    <row r="575" spans="1:12" ht="20.149999999999999" customHeight="1">
      <c r="A575" s="266"/>
      <c r="B575" s="90"/>
      <c r="C575" s="262"/>
      <c r="D575" s="54"/>
      <c r="E575" s="54"/>
      <c r="F575" s="54"/>
      <c r="G575" s="54"/>
      <c r="H575" s="54"/>
      <c r="I575" s="54"/>
      <c r="J575" s="54"/>
      <c r="K575" s="87"/>
      <c r="L575" s="118">
        <f t="shared" si="55"/>
        <v>0</v>
      </c>
    </row>
    <row r="576" spans="1:12" ht="20.149999999999999" customHeight="1">
      <c r="A576" s="266"/>
      <c r="B576" s="90"/>
      <c r="C576" s="261" t="s">
        <v>281</v>
      </c>
      <c r="D576" s="54"/>
      <c r="E576" s="54"/>
      <c r="F576" s="54" t="s">
        <v>126</v>
      </c>
      <c r="G576" s="54"/>
      <c r="H576" s="54"/>
      <c r="I576" s="54"/>
      <c r="J576" s="54"/>
      <c r="K576" s="87"/>
      <c r="L576" s="118"/>
    </row>
    <row r="577" spans="1:12" ht="20.149999999999999" customHeight="1">
      <c r="A577" s="266"/>
      <c r="B577" s="90"/>
      <c r="C577" s="262"/>
      <c r="D577" s="54"/>
      <c r="E577" s="54"/>
      <c r="F577" s="54"/>
      <c r="G577" s="54"/>
      <c r="H577" s="54"/>
      <c r="I577" s="54"/>
      <c r="J577" s="54"/>
      <c r="K577" s="87"/>
      <c r="L577" s="118">
        <f t="shared" si="55"/>
        <v>0</v>
      </c>
    </row>
    <row r="578" spans="1:12" ht="20.149999999999999" customHeight="1">
      <c r="A578" s="266"/>
      <c r="B578" s="90"/>
      <c r="C578" s="261" t="s">
        <v>532</v>
      </c>
      <c r="D578" s="54"/>
      <c r="E578" s="54"/>
      <c r="F578" s="54" t="s">
        <v>126</v>
      </c>
      <c r="G578" s="54"/>
      <c r="H578" s="54"/>
      <c r="I578" s="54"/>
      <c r="J578" s="54"/>
      <c r="K578" s="87"/>
      <c r="L578" s="118"/>
    </row>
    <row r="579" spans="1:12" ht="20.149999999999999" customHeight="1">
      <c r="A579" s="266"/>
      <c r="B579" s="90"/>
      <c r="C579" s="262"/>
      <c r="D579" s="54"/>
      <c r="E579" s="54"/>
      <c r="F579" s="54"/>
      <c r="G579" s="54"/>
      <c r="H579" s="54"/>
      <c r="I579" s="54"/>
      <c r="J579" s="54"/>
      <c r="K579" s="87"/>
      <c r="L579" s="118">
        <f t="shared" ref="L579:L593" si="56">SUM(D579:K579)</f>
        <v>0</v>
      </c>
    </row>
    <row r="580" spans="1:12" ht="20.149999999999999" customHeight="1">
      <c r="A580" s="266"/>
      <c r="B580" s="90"/>
      <c r="C580" s="261" t="s">
        <v>533</v>
      </c>
      <c r="D580" s="54"/>
      <c r="E580" s="54"/>
      <c r="F580" s="54" t="s">
        <v>126</v>
      </c>
      <c r="G580" s="54"/>
      <c r="H580" s="54"/>
      <c r="I580" s="54"/>
      <c r="J580" s="54"/>
      <c r="K580" s="87"/>
      <c r="L580" s="118"/>
    </row>
    <row r="581" spans="1:12" ht="20.149999999999999" customHeight="1">
      <c r="A581" s="266"/>
      <c r="B581" s="90"/>
      <c r="C581" s="262"/>
      <c r="D581" s="54"/>
      <c r="E581" s="54"/>
      <c r="F581" s="54"/>
      <c r="G581" s="54"/>
      <c r="H581" s="54"/>
      <c r="I581" s="54"/>
      <c r="J581" s="54"/>
      <c r="K581" s="87"/>
      <c r="L581" s="118">
        <f t="shared" si="56"/>
        <v>0</v>
      </c>
    </row>
    <row r="582" spans="1:12" ht="20.149999999999999" customHeight="1">
      <c r="A582" s="266"/>
      <c r="B582" s="90"/>
      <c r="C582" s="261" t="s">
        <v>282</v>
      </c>
      <c r="D582" s="54"/>
      <c r="E582" s="54"/>
      <c r="F582" s="54" t="s">
        <v>126</v>
      </c>
      <c r="G582" s="54"/>
      <c r="H582" s="54"/>
      <c r="I582" s="54"/>
      <c r="J582" s="54"/>
      <c r="K582" s="87"/>
      <c r="L582" s="118"/>
    </row>
    <row r="583" spans="1:12" ht="20.149999999999999" customHeight="1">
      <c r="A583" s="266"/>
      <c r="B583" s="90"/>
      <c r="C583" s="262"/>
      <c r="D583" s="54"/>
      <c r="E583" s="54"/>
      <c r="F583" s="54"/>
      <c r="G583" s="54"/>
      <c r="H583" s="54"/>
      <c r="I583" s="54"/>
      <c r="J583" s="54"/>
      <c r="K583" s="87"/>
      <c r="L583" s="118">
        <f t="shared" si="56"/>
        <v>0</v>
      </c>
    </row>
    <row r="584" spans="1:12" ht="20.149999999999999" customHeight="1">
      <c r="A584" s="266"/>
      <c r="B584" s="90"/>
      <c r="C584" s="261" t="s">
        <v>178</v>
      </c>
      <c r="D584" s="54"/>
      <c r="E584" s="54"/>
      <c r="F584" s="54" t="s">
        <v>126</v>
      </c>
      <c r="G584" s="54"/>
      <c r="H584" s="54"/>
      <c r="I584" s="54"/>
      <c r="J584" s="54"/>
      <c r="K584" s="87"/>
      <c r="L584" s="118"/>
    </row>
    <row r="585" spans="1:12" ht="20.149999999999999" customHeight="1">
      <c r="A585" s="266"/>
      <c r="B585" s="90"/>
      <c r="C585" s="262"/>
      <c r="D585" s="54"/>
      <c r="E585" s="54"/>
      <c r="F585" s="54"/>
      <c r="G585" s="54"/>
      <c r="H585" s="54"/>
      <c r="I585" s="54"/>
      <c r="J585" s="54"/>
      <c r="K585" s="87"/>
      <c r="L585" s="118">
        <f t="shared" si="56"/>
        <v>0</v>
      </c>
    </row>
    <row r="586" spans="1:12" ht="20.149999999999999" customHeight="1">
      <c r="A586" s="266"/>
      <c r="B586" s="90"/>
      <c r="C586" s="261" t="s">
        <v>179</v>
      </c>
      <c r="D586" s="54"/>
      <c r="E586" s="54"/>
      <c r="F586" s="54" t="s">
        <v>126</v>
      </c>
      <c r="G586" s="54"/>
      <c r="H586" s="54"/>
      <c r="I586" s="54"/>
      <c r="J586" s="54"/>
      <c r="K586" s="87"/>
      <c r="L586" s="118"/>
    </row>
    <row r="587" spans="1:12" ht="20.149999999999999" customHeight="1">
      <c r="A587" s="266"/>
      <c r="B587" s="90"/>
      <c r="C587" s="262"/>
      <c r="D587" s="54"/>
      <c r="E587" s="54"/>
      <c r="F587" s="54"/>
      <c r="G587" s="54"/>
      <c r="H587" s="54"/>
      <c r="I587" s="54"/>
      <c r="J587" s="54"/>
      <c r="K587" s="87"/>
      <c r="L587" s="118">
        <f t="shared" si="56"/>
        <v>0</v>
      </c>
    </row>
    <row r="588" spans="1:12" ht="20.149999999999999" customHeight="1">
      <c r="A588" s="266"/>
      <c r="B588" s="90"/>
      <c r="C588" s="261" t="s">
        <v>180</v>
      </c>
      <c r="D588" s="54"/>
      <c r="E588" s="54"/>
      <c r="F588" s="54" t="s">
        <v>126</v>
      </c>
      <c r="G588" s="54"/>
      <c r="H588" s="54"/>
      <c r="I588" s="54"/>
      <c r="J588" s="54"/>
      <c r="K588" s="87"/>
      <c r="L588" s="118"/>
    </row>
    <row r="589" spans="1:12" ht="20.149999999999999" customHeight="1">
      <c r="A589" s="266"/>
      <c r="B589" s="90"/>
      <c r="C589" s="262"/>
      <c r="D589" s="54"/>
      <c r="E589" s="54"/>
      <c r="F589" s="54"/>
      <c r="G589" s="54"/>
      <c r="H589" s="54"/>
      <c r="I589" s="54"/>
      <c r="J589" s="54"/>
      <c r="K589" s="87"/>
      <c r="L589" s="118">
        <f t="shared" si="56"/>
        <v>0</v>
      </c>
    </row>
    <row r="590" spans="1:12" ht="20.149999999999999" customHeight="1">
      <c r="A590" s="266"/>
      <c r="B590" s="90"/>
      <c r="C590" s="261" t="s">
        <v>181</v>
      </c>
      <c r="D590" s="54"/>
      <c r="E590" s="54"/>
      <c r="F590" s="54" t="s">
        <v>126</v>
      </c>
      <c r="G590" s="54"/>
      <c r="H590" s="54"/>
      <c r="I590" s="54"/>
      <c r="J590" s="54"/>
      <c r="K590" s="87"/>
      <c r="L590" s="118"/>
    </row>
    <row r="591" spans="1:12" ht="20.149999999999999" customHeight="1">
      <c r="A591" s="266"/>
      <c r="B591" s="90"/>
      <c r="C591" s="262"/>
      <c r="D591" s="54"/>
      <c r="E591" s="54"/>
      <c r="F591" s="54"/>
      <c r="G591" s="54"/>
      <c r="H591" s="54"/>
      <c r="I591" s="54"/>
      <c r="J591" s="54"/>
      <c r="K591" s="87"/>
      <c r="L591" s="118">
        <f t="shared" si="56"/>
        <v>0</v>
      </c>
    </row>
    <row r="592" spans="1:12" ht="20.149999999999999" customHeight="1">
      <c r="A592" s="266"/>
      <c r="B592" s="90"/>
      <c r="C592" s="261" t="s">
        <v>283</v>
      </c>
      <c r="D592" s="54"/>
      <c r="E592" s="54"/>
      <c r="F592" s="54" t="s">
        <v>126</v>
      </c>
      <c r="G592" s="54"/>
      <c r="H592" s="54"/>
      <c r="I592" s="54"/>
      <c r="J592" s="54"/>
      <c r="K592" s="87"/>
      <c r="L592" s="118"/>
    </row>
    <row r="593" spans="1:12" ht="20.149999999999999" customHeight="1">
      <c r="A593" s="266"/>
      <c r="B593" s="90"/>
      <c r="C593" s="262"/>
      <c r="D593" s="54"/>
      <c r="E593" s="54"/>
      <c r="F593" s="54"/>
      <c r="G593" s="54"/>
      <c r="H593" s="54"/>
      <c r="I593" s="54"/>
      <c r="J593" s="54"/>
      <c r="K593" s="87"/>
      <c r="L593" s="118">
        <f t="shared" si="56"/>
        <v>0</v>
      </c>
    </row>
    <row r="594" spans="1:12" ht="20.149999999999999" customHeight="1">
      <c r="A594" s="266"/>
      <c r="B594" s="91"/>
      <c r="C594" s="174" t="s">
        <v>12</v>
      </c>
      <c r="D594" s="53">
        <f>SUM(D448:D593)</f>
        <v>0</v>
      </c>
      <c r="E594" s="53">
        <f t="shared" ref="E594:L594" si="57">SUM(E448:E593)</f>
        <v>0</v>
      </c>
      <c r="F594" s="53">
        <f t="shared" si="57"/>
        <v>0</v>
      </c>
      <c r="G594" s="53">
        <f t="shared" si="57"/>
        <v>0</v>
      </c>
      <c r="H594" s="53">
        <f t="shared" si="57"/>
        <v>0</v>
      </c>
      <c r="I594" s="53">
        <f t="shared" si="57"/>
        <v>0</v>
      </c>
      <c r="J594" s="53">
        <f t="shared" si="57"/>
        <v>0</v>
      </c>
      <c r="K594" s="111">
        <f t="shared" si="57"/>
        <v>0</v>
      </c>
      <c r="L594" s="118">
        <f t="shared" si="57"/>
        <v>0</v>
      </c>
    </row>
    <row r="595" spans="1:12" ht="20.149999999999999" customHeight="1" thickBot="1">
      <c r="A595" s="267"/>
      <c r="B595" s="124"/>
      <c r="C595" s="125" t="s">
        <v>585</v>
      </c>
      <c r="D595" s="106">
        <f>SUM(D594,D447,D444,D439,D422,D409,D404,D389,D350,D337,D300)</f>
        <v>0</v>
      </c>
      <c r="E595" s="106">
        <f t="shared" ref="E595:L595" si="58">SUM(E594,E447,E444,E439,E422,E409,E404,E389,E350,E337,E300)</f>
        <v>0</v>
      </c>
      <c r="F595" s="106">
        <f t="shared" si="58"/>
        <v>0</v>
      </c>
      <c r="G595" s="106">
        <f t="shared" si="58"/>
        <v>0</v>
      </c>
      <c r="H595" s="106">
        <f t="shared" si="58"/>
        <v>0</v>
      </c>
      <c r="I595" s="106">
        <f t="shared" si="58"/>
        <v>0</v>
      </c>
      <c r="J595" s="106">
        <f t="shared" si="58"/>
        <v>0</v>
      </c>
      <c r="K595" s="112">
        <f t="shared" si="58"/>
        <v>0</v>
      </c>
      <c r="L595" s="119">
        <f t="shared" si="58"/>
        <v>0</v>
      </c>
    </row>
    <row r="596" spans="1:12" ht="20.149999999999999" customHeight="1">
      <c r="A596" s="265" t="s">
        <v>284</v>
      </c>
      <c r="B596" s="313" t="s">
        <v>285</v>
      </c>
      <c r="C596" s="310" t="s">
        <v>286</v>
      </c>
      <c r="D596" s="121" t="s">
        <v>383</v>
      </c>
      <c r="E596" s="121"/>
      <c r="F596" s="121"/>
      <c r="G596" s="121" t="s">
        <v>126</v>
      </c>
      <c r="H596" s="121"/>
      <c r="I596" s="121"/>
      <c r="J596" s="121" t="s">
        <v>383</v>
      </c>
      <c r="K596" s="122"/>
      <c r="L596" s="123"/>
    </row>
    <row r="597" spans="1:12" ht="20.149999999999999" customHeight="1">
      <c r="A597" s="266"/>
      <c r="B597" s="285"/>
      <c r="C597" s="262"/>
      <c r="D597" s="54"/>
      <c r="E597" s="54"/>
      <c r="F597" s="54"/>
      <c r="G597" s="54"/>
      <c r="H597" s="54"/>
      <c r="I597" s="54"/>
      <c r="J597" s="54"/>
      <c r="K597" s="87"/>
      <c r="L597" s="118">
        <f t="shared" ref="L597:L609" si="59">SUM(D597:K597)</f>
        <v>0</v>
      </c>
    </row>
    <row r="598" spans="1:12" ht="20.149999999999999" customHeight="1">
      <c r="A598" s="266"/>
      <c r="B598" s="285"/>
      <c r="C598" s="261" t="s">
        <v>553</v>
      </c>
      <c r="D598" s="54" t="s">
        <v>383</v>
      </c>
      <c r="E598" s="54"/>
      <c r="F598" s="54"/>
      <c r="G598" s="54" t="s">
        <v>126</v>
      </c>
      <c r="H598" s="54"/>
      <c r="I598" s="54"/>
      <c r="J598" s="54" t="s">
        <v>383</v>
      </c>
      <c r="K598" s="87"/>
      <c r="L598" s="118"/>
    </row>
    <row r="599" spans="1:12" ht="20.149999999999999" customHeight="1">
      <c r="A599" s="266"/>
      <c r="B599" s="285"/>
      <c r="C599" s="262"/>
      <c r="D599" s="54"/>
      <c r="E599" s="54"/>
      <c r="F599" s="54"/>
      <c r="G599" s="54"/>
      <c r="H599" s="54"/>
      <c r="I599" s="54"/>
      <c r="J599" s="54"/>
      <c r="K599" s="87"/>
      <c r="L599" s="118">
        <f t="shared" si="59"/>
        <v>0</v>
      </c>
    </row>
    <row r="600" spans="1:12" ht="20.149999999999999" customHeight="1">
      <c r="A600" s="266"/>
      <c r="B600" s="285"/>
      <c r="C600" s="261" t="s">
        <v>287</v>
      </c>
      <c r="D600" s="54" t="s">
        <v>383</v>
      </c>
      <c r="E600" s="54"/>
      <c r="F600" s="54"/>
      <c r="G600" s="54" t="s">
        <v>126</v>
      </c>
      <c r="H600" s="54"/>
      <c r="I600" s="54"/>
      <c r="J600" s="54" t="s">
        <v>383</v>
      </c>
      <c r="K600" s="87"/>
      <c r="L600" s="118"/>
    </row>
    <row r="601" spans="1:12" ht="20.149999999999999" customHeight="1">
      <c r="A601" s="266"/>
      <c r="B601" s="285"/>
      <c r="C601" s="262"/>
      <c r="D601" s="54"/>
      <c r="E601" s="54"/>
      <c r="F601" s="54"/>
      <c r="G601" s="54"/>
      <c r="H601" s="54"/>
      <c r="I601" s="54"/>
      <c r="J601" s="54"/>
      <c r="K601" s="87"/>
      <c r="L601" s="118">
        <f t="shared" si="59"/>
        <v>0</v>
      </c>
    </row>
    <row r="602" spans="1:12" ht="20.149999999999999" customHeight="1">
      <c r="A602" s="266"/>
      <c r="B602" s="285"/>
      <c r="C602" s="261" t="s">
        <v>604</v>
      </c>
      <c r="D602" s="54" t="s">
        <v>383</v>
      </c>
      <c r="E602" s="54"/>
      <c r="F602" s="54"/>
      <c r="G602" s="54" t="s">
        <v>126</v>
      </c>
      <c r="H602" s="54"/>
      <c r="I602" s="54"/>
      <c r="J602" s="54" t="s">
        <v>383</v>
      </c>
      <c r="K602" s="87"/>
      <c r="L602" s="118"/>
    </row>
    <row r="603" spans="1:12" ht="20.149999999999999" customHeight="1">
      <c r="A603" s="266"/>
      <c r="B603" s="285"/>
      <c r="C603" s="262"/>
      <c r="D603" s="54"/>
      <c r="E603" s="54"/>
      <c r="F603" s="54"/>
      <c r="G603" s="54"/>
      <c r="H603" s="54"/>
      <c r="I603" s="54"/>
      <c r="J603" s="54"/>
      <c r="K603" s="87"/>
      <c r="L603" s="118">
        <f t="shared" si="59"/>
        <v>0</v>
      </c>
    </row>
    <row r="604" spans="1:12" ht="20.149999999999999" hidden="1" customHeight="1">
      <c r="A604" s="266"/>
      <c r="B604" s="285"/>
      <c r="C604" s="261" t="s">
        <v>288</v>
      </c>
      <c r="D604" s="54" t="s">
        <v>383</v>
      </c>
      <c r="E604" s="54"/>
      <c r="F604" s="54"/>
      <c r="G604" s="54" t="s">
        <v>126</v>
      </c>
      <c r="H604" s="54"/>
      <c r="I604" s="54"/>
      <c r="J604" s="54" t="s">
        <v>383</v>
      </c>
      <c r="K604" s="87"/>
      <c r="L604" s="118"/>
    </row>
    <row r="605" spans="1:12" ht="20.149999999999999" hidden="1" customHeight="1">
      <c r="A605" s="266"/>
      <c r="B605" s="285"/>
      <c r="C605" s="262"/>
      <c r="D605" s="54"/>
      <c r="E605" s="54"/>
      <c r="F605" s="54"/>
      <c r="G605" s="54"/>
      <c r="H605" s="54"/>
      <c r="I605" s="54"/>
      <c r="J605" s="54"/>
      <c r="K605" s="87"/>
      <c r="L605" s="118">
        <f t="shared" si="59"/>
        <v>0</v>
      </c>
    </row>
    <row r="606" spans="1:12" ht="20.149999999999999" customHeight="1">
      <c r="A606" s="266"/>
      <c r="B606" s="285"/>
      <c r="C606" s="261" t="s">
        <v>605</v>
      </c>
      <c r="D606" s="54" t="s">
        <v>383</v>
      </c>
      <c r="E606" s="54"/>
      <c r="F606" s="54"/>
      <c r="G606" s="54" t="s">
        <v>126</v>
      </c>
      <c r="H606" s="54"/>
      <c r="I606" s="54"/>
      <c r="J606" s="54" t="s">
        <v>383</v>
      </c>
      <c r="K606" s="87"/>
      <c r="L606" s="118"/>
    </row>
    <row r="607" spans="1:12" ht="20.149999999999999" customHeight="1">
      <c r="A607" s="266"/>
      <c r="B607" s="285"/>
      <c r="C607" s="262"/>
      <c r="D607" s="54"/>
      <c r="E607" s="54"/>
      <c r="F607" s="54"/>
      <c r="G607" s="54"/>
      <c r="H607" s="54"/>
      <c r="I607" s="54"/>
      <c r="J607" s="54"/>
      <c r="K607" s="87"/>
      <c r="L607" s="118">
        <f t="shared" si="59"/>
        <v>0</v>
      </c>
    </row>
    <row r="608" spans="1:12" ht="20.149999999999999" hidden="1" customHeight="1">
      <c r="A608" s="266"/>
      <c r="B608" s="285"/>
      <c r="C608" s="261" t="s">
        <v>289</v>
      </c>
      <c r="D608" s="54" t="s">
        <v>383</v>
      </c>
      <c r="E608" s="54"/>
      <c r="F608" s="54"/>
      <c r="G608" s="54" t="s">
        <v>126</v>
      </c>
      <c r="H608" s="54"/>
      <c r="I608" s="54"/>
      <c r="J608" s="54" t="s">
        <v>383</v>
      </c>
      <c r="K608" s="87"/>
      <c r="L608" s="118"/>
    </row>
    <row r="609" spans="1:12" ht="20.149999999999999" hidden="1" customHeight="1">
      <c r="A609" s="266"/>
      <c r="B609" s="285"/>
      <c r="C609" s="262"/>
      <c r="D609" s="54"/>
      <c r="E609" s="54"/>
      <c r="F609" s="54"/>
      <c r="G609" s="54"/>
      <c r="H609" s="54"/>
      <c r="I609" s="54"/>
      <c r="J609" s="54"/>
      <c r="K609" s="87"/>
      <c r="L609" s="118">
        <f t="shared" si="59"/>
        <v>0</v>
      </c>
    </row>
    <row r="610" spans="1:12" ht="20.149999999999999" customHeight="1">
      <c r="A610" s="266"/>
      <c r="B610" s="286"/>
      <c r="C610" s="174" t="s">
        <v>12</v>
      </c>
      <c r="D610" s="53">
        <f>SUM(D596:D609)</f>
        <v>0</v>
      </c>
      <c r="E610" s="53">
        <f t="shared" ref="E610:L610" si="60">SUM(E596:E609)</f>
        <v>0</v>
      </c>
      <c r="F610" s="53">
        <f t="shared" si="60"/>
        <v>0</v>
      </c>
      <c r="G610" s="53">
        <f t="shared" si="60"/>
        <v>0</v>
      </c>
      <c r="H610" s="53">
        <f t="shared" si="60"/>
        <v>0</v>
      </c>
      <c r="I610" s="53">
        <f t="shared" si="60"/>
        <v>0</v>
      </c>
      <c r="J610" s="53">
        <f t="shared" si="60"/>
        <v>0</v>
      </c>
      <c r="K610" s="111">
        <f t="shared" si="60"/>
        <v>0</v>
      </c>
      <c r="L610" s="118">
        <f t="shared" si="60"/>
        <v>0</v>
      </c>
    </row>
    <row r="611" spans="1:12" ht="20.149999999999999" customHeight="1">
      <c r="A611" s="266"/>
      <c r="B611" s="284" t="s">
        <v>290</v>
      </c>
      <c r="C611" s="282" t="s">
        <v>534</v>
      </c>
      <c r="D611" s="54"/>
      <c r="E611" s="54"/>
      <c r="F611" s="80" t="s">
        <v>126</v>
      </c>
      <c r="G611" s="54"/>
      <c r="H611" s="54"/>
      <c r="I611" s="54"/>
      <c r="J611" s="54"/>
      <c r="K611" s="87"/>
      <c r="L611" s="118"/>
    </row>
    <row r="612" spans="1:12" ht="20.149999999999999" customHeight="1">
      <c r="A612" s="266"/>
      <c r="B612" s="285"/>
      <c r="C612" s="281"/>
      <c r="D612" s="54"/>
      <c r="E612" s="54"/>
      <c r="F612" s="54"/>
      <c r="G612" s="54"/>
      <c r="H612" s="54"/>
      <c r="I612" s="54"/>
      <c r="J612" s="54"/>
      <c r="K612" s="87"/>
      <c r="L612" s="118">
        <f t="shared" si="0"/>
        <v>0</v>
      </c>
    </row>
    <row r="613" spans="1:12" ht="20.149999999999999" customHeight="1">
      <c r="A613" s="266"/>
      <c r="B613" s="285"/>
      <c r="C613" s="282" t="s">
        <v>535</v>
      </c>
      <c r="D613" s="54"/>
      <c r="E613" s="54"/>
      <c r="F613" s="80" t="s">
        <v>126</v>
      </c>
      <c r="G613" s="54"/>
      <c r="H613" s="54"/>
      <c r="I613" s="54"/>
      <c r="J613" s="54"/>
      <c r="K613" s="87"/>
      <c r="L613" s="118"/>
    </row>
    <row r="614" spans="1:12" ht="20.149999999999999" customHeight="1">
      <c r="A614" s="266"/>
      <c r="B614" s="285"/>
      <c r="C614" s="281"/>
      <c r="D614" s="54"/>
      <c r="E614" s="54"/>
      <c r="F614" s="80"/>
      <c r="G614" s="54"/>
      <c r="H614" s="54"/>
      <c r="I614" s="54"/>
      <c r="J614" s="54"/>
      <c r="K614" s="87"/>
      <c r="L614" s="118">
        <f t="shared" si="0"/>
        <v>0</v>
      </c>
    </row>
    <row r="615" spans="1:12" ht="20.149999999999999" customHeight="1">
      <c r="A615" s="266"/>
      <c r="B615" s="285"/>
      <c r="C615" s="282" t="s">
        <v>536</v>
      </c>
      <c r="D615" s="54"/>
      <c r="E615" s="54"/>
      <c r="F615" s="80" t="s">
        <v>126</v>
      </c>
      <c r="G615" s="54"/>
      <c r="H615" s="54"/>
      <c r="I615" s="54"/>
      <c r="J615" s="54"/>
      <c r="K615" s="87"/>
      <c r="L615" s="118"/>
    </row>
    <row r="616" spans="1:12" ht="20.149999999999999" customHeight="1">
      <c r="A616" s="266"/>
      <c r="B616" s="285"/>
      <c r="C616" s="281"/>
      <c r="D616" s="54"/>
      <c r="E616" s="54"/>
      <c r="F616" s="54"/>
      <c r="G616" s="54"/>
      <c r="H616" s="54"/>
      <c r="I616" s="54"/>
      <c r="J616" s="54"/>
      <c r="K616" s="87"/>
      <c r="L616" s="118">
        <f t="shared" si="0"/>
        <v>0</v>
      </c>
    </row>
    <row r="617" spans="1:12" ht="20.149999999999999" customHeight="1">
      <c r="A617" s="266"/>
      <c r="B617" s="285"/>
      <c r="C617" s="282" t="s">
        <v>291</v>
      </c>
      <c r="D617" s="54"/>
      <c r="E617" s="54"/>
      <c r="F617" s="80" t="s">
        <v>126</v>
      </c>
      <c r="G617" s="54"/>
      <c r="H617" s="54"/>
      <c r="I617" s="54"/>
      <c r="J617" s="54"/>
      <c r="K617" s="87"/>
      <c r="L617" s="118"/>
    </row>
    <row r="618" spans="1:12" ht="20.149999999999999" customHeight="1">
      <c r="A618" s="266"/>
      <c r="B618" s="285"/>
      <c r="C618" s="281"/>
      <c r="D618" s="54"/>
      <c r="E618" s="54"/>
      <c r="F618" s="54"/>
      <c r="G618" s="54"/>
      <c r="H618" s="54"/>
      <c r="I618" s="54"/>
      <c r="J618" s="54"/>
      <c r="K618" s="87"/>
      <c r="L618" s="118">
        <f t="shared" si="0"/>
        <v>0</v>
      </c>
    </row>
    <row r="619" spans="1:12" ht="20.149999999999999" customHeight="1">
      <c r="A619" s="266"/>
      <c r="B619" s="285"/>
      <c r="C619" s="282" t="s">
        <v>292</v>
      </c>
      <c r="D619" s="54"/>
      <c r="E619" s="54"/>
      <c r="F619" s="80" t="s">
        <v>126</v>
      </c>
      <c r="G619" s="54"/>
      <c r="H619" s="54"/>
      <c r="I619" s="54"/>
      <c r="J619" s="54"/>
      <c r="K619" s="87"/>
      <c r="L619" s="118"/>
    </row>
    <row r="620" spans="1:12" ht="20.149999999999999" customHeight="1">
      <c r="A620" s="266"/>
      <c r="B620" s="285"/>
      <c r="C620" s="281"/>
      <c r="D620" s="54"/>
      <c r="E620" s="54"/>
      <c r="F620" s="54"/>
      <c r="G620" s="54"/>
      <c r="H620" s="54"/>
      <c r="I620" s="54"/>
      <c r="J620" s="54"/>
      <c r="K620" s="87"/>
      <c r="L620" s="118">
        <f t="shared" si="0"/>
        <v>0</v>
      </c>
    </row>
    <row r="621" spans="1:12" ht="20.149999999999999" customHeight="1">
      <c r="A621" s="266"/>
      <c r="B621" s="285"/>
      <c r="C621" s="268" t="s">
        <v>293</v>
      </c>
      <c r="D621" s="54"/>
      <c r="E621" s="54"/>
      <c r="F621" s="80" t="s">
        <v>126</v>
      </c>
      <c r="G621" s="54"/>
      <c r="H621" s="54"/>
      <c r="I621" s="54"/>
      <c r="J621" s="54"/>
      <c r="K621" s="87"/>
      <c r="L621" s="118"/>
    </row>
    <row r="622" spans="1:12" ht="20.149999999999999" customHeight="1">
      <c r="A622" s="266"/>
      <c r="B622" s="285"/>
      <c r="C622" s="269"/>
      <c r="D622" s="54"/>
      <c r="E622" s="54"/>
      <c r="F622" s="54"/>
      <c r="G622" s="54"/>
      <c r="H622" s="54"/>
      <c r="I622" s="54"/>
      <c r="J622" s="54"/>
      <c r="K622" s="87"/>
      <c r="L622" s="118">
        <f t="shared" si="0"/>
        <v>0</v>
      </c>
    </row>
    <row r="623" spans="1:12" ht="20.149999999999999" customHeight="1">
      <c r="A623" s="266"/>
      <c r="B623" s="285"/>
      <c r="C623" s="268" t="s">
        <v>294</v>
      </c>
      <c r="D623" s="54"/>
      <c r="E623" s="54"/>
      <c r="F623" s="80" t="s">
        <v>126</v>
      </c>
      <c r="G623" s="54"/>
      <c r="H623" s="54"/>
      <c r="I623" s="54"/>
      <c r="J623" s="54"/>
      <c r="K623" s="87"/>
      <c r="L623" s="118"/>
    </row>
    <row r="624" spans="1:12" ht="20.149999999999999" customHeight="1">
      <c r="A624" s="266"/>
      <c r="B624" s="285"/>
      <c r="C624" s="269"/>
      <c r="D624" s="54"/>
      <c r="E624" s="54"/>
      <c r="F624" s="54"/>
      <c r="G624" s="54"/>
      <c r="H624" s="54"/>
      <c r="I624" s="54"/>
      <c r="J624" s="54"/>
      <c r="K624" s="87"/>
      <c r="L624" s="118">
        <f t="shared" si="0"/>
        <v>0</v>
      </c>
    </row>
    <row r="625" spans="1:12" ht="20.149999999999999" customHeight="1">
      <c r="A625" s="266"/>
      <c r="B625" s="285"/>
      <c r="C625" s="268" t="s">
        <v>295</v>
      </c>
      <c r="D625" s="54"/>
      <c r="E625" s="54"/>
      <c r="F625" s="80" t="s">
        <v>126</v>
      </c>
      <c r="G625" s="54"/>
      <c r="H625" s="54"/>
      <c r="I625" s="54"/>
      <c r="J625" s="54"/>
      <c r="K625" s="87"/>
      <c r="L625" s="118"/>
    </row>
    <row r="626" spans="1:12" ht="20.149999999999999" customHeight="1">
      <c r="A626" s="266"/>
      <c r="B626" s="285"/>
      <c r="C626" s="269"/>
      <c r="D626" s="54"/>
      <c r="E626" s="54"/>
      <c r="F626" s="54"/>
      <c r="G626" s="54"/>
      <c r="H626" s="54"/>
      <c r="I626" s="54"/>
      <c r="J626" s="54"/>
      <c r="K626" s="87"/>
      <c r="L626" s="118">
        <f t="shared" si="0"/>
        <v>0</v>
      </c>
    </row>
    <row r="627" spans="1:12" ht="20.149999999999999" customHeight="1">
      <c r="A627" s="266"/>
      <c r="B627" s="285"/>
      <c r="C627" s="268" t="s">
        <v>296</v>
      </c>
      <c r="D627" s="54"/>
      <c r="E627" s="54"/>
      <c r="F627" s="80" t="s">
        <v>126</v>
      </c>
      <c r="G627" s="54"/>
      <c r="H627" s="54"/>
      <c r="I627" s="54"/>
      <c r="J627" s="54"/>
      <c r="K627" s="87"/>
      <c r="L627" s="118"/>
    </row>
    <row r="628" spans="1:12" ht="20.149999999999999" customHeight="1">
      <c r="A628" s="266"/>
      <c r="B628" s="285"/>
      <c r="C628" s="269"/>
      <c r="D628" s="54"/>
      <c r="E628" s="54"/>
      <c r="F628" s="54"/>
      <c r="G628" s="54"/>
      <c r="H628" s="54"/>
      <c r="I628" s="54"/>
      <c r="J628" s="54"/>
      <c r="K628" s="87"/>
      <c r="L628" s="118">
        <f t="shared" si="0"/>
        <v>0</v>
      </c>
    </row>
    <row r="629" spans="1:12" ht="20.149999999999999" customHeight="1">
      <c r="A629" s="266"/>
      <c r="B629" s="285"/>
      <c r="C629" s="268" t="s">
        <v>297</v>
      </c>
      <c r="D629" s="54"/>
      <c r="E629" s="54"/>
      <c r="F629" s="80"/>
      <c r="G629" s="54"/>
      <c r="H629" s="54"/>
      <c r="I629" s="54"/>
      <c r="J629" s="54"/>
      <c r="K629" s="87"/>
      <c r="L629" s="118"/>
    </row>
    <row r="630" spans="1:12" ht="20.149999999999999" customHeight="1">
      <c r="A630" s="266"/>
      <c r="B630" s="285"/>
      <c r="C630" s="269"/>
      <c r="D630" s="54"/>
      <c r="E630" s="54"/>
      <c r="F630" s="80"/>
      <c r="G630" s="54"/>
      <c r="H630" s="54"/>
      <c r="I630" s="54"/>
      <c r="J630" s="54"/>
      <c r="K630" s="87"/>
      <c r="L630" s="118">
        <f t="shared" si="0"/>
        <v>0</v>
      </c>
    </row>
    <row r="631" spans="1:12" ht="20.149999999999999" customHeight="1">
      <c r="A631" s="266"/>
      <c r="B631" s="285"/>
      <c r="C631" s="268" t="s">
        <v>298</v>
      </c>
      <c r="D631" s="54"/>
      <c r="E631" s="54"/>
      <c r="F631" s="54" t="s">
        <v>555</v>
      </c>
      <c r="G631" s="54"/>
      <c r="H631" s="54"/>
      <c r="I631" s="54"/>
      <c r="J631" s="54"/>
      <c r="K631" s="87"/>
      <c r="L631" s="118"/>
    </row>
    <row r="632" spans="1:12" ht="20.149999999999999" customHeight="1">
      <c r="A632" s="266"/>
      <c r="B632" s="285"/>
      <c r="C632" s="269"/>
      <c r="D632" s="54"/>
      <c r="E632" s="54"/>
      <c r="F632" s="54"/>
      <c r="G632" s="54"/>
      <c r="H632" s="54"/>
      <c r="I632" s="54"/>
      <c r="J632" s="54"/>
      <c r="K632" s="87"/>
      <c r="L632" s="118">
        <f t="shared" si="0"/>
        <v>0</v>
      </c>
    </row>
    <row r="633" spans="1:12" ht="20.149999999999999" customHeight="1">
      <c r="A633" s="266"/>
      <c r="B633" s="285"/>
      <c r="C633" s="268" t="s">
        <v>299</v>
      </c>
      <c r="D633" s="54"/>
      <c r="E633" s="54"/>
      <c r="F633" s="54" t="s">
        <v>555</v>
      </c>
      <c r="G633" s="54"/>
      <c r="H633" s="54"/>
      <c r="I633" s="54"/>
      <c r="J633" s="54"/>
      <c r="K633" s="87"/>
      <c r="L633" s="118"/>
    </row>
    <row r="634" spans="1:12" ht="20.149999999999999" customHeight="1">
      <c r="A634" s="266"/>
      <c r="B634" s="285"/>
      <c r="C634" s="269"/>
      <c r="D634" s="54"/>
      <c r="E634" s="54"/>
      <c r="F634" s="54"/>
      <c r="G634" s="54"/>
      <c r="H634" s="54"/>
      <c r="I634" s="54"/>
      <c r="J634" s="54"/>
      <c r="K634" s="87"/>
      <c r="L634" s="118">
        <f t="shared" si="0"/>
        <v>0</v>
      </c>
    </row>
    <row r="635" spans="1:12" ht="20.149999999999999" customHeight="1">
      <c r="A635" s="266"/>
      <c r="B635" s="285"/>
      <c r="C635" s="268" t="s">
        <v>300</v>
      </c>
      <c r="D635" s="54"/>
      <c r="E635" s="54"/>
      <c r="F635" s="54"/>
      <c r="G635" s="54"/>
      <c r="H635" s="54"/>
      <c r="I635" s="54"/>
      <c r="J635" s="54"/>
      <c r="K635" s="87"/>
      <c r="L635" s="118"/>
    </row>
    <row r="636" spans="1:12" ht="20.149999999999999" customHeight="1">
      <c r="A636" s="266"/>
      <c r="B636" s="285"/>
      <c r="C636" s="269"/>
      <c r="D636" s="54"/>
      <c r="E636" s="54"/>
      <c r="F636" s="54"/>
      <c r="G636" s="54"/>
      <c r="H636" s="54"/>
      <c r="I636" s="54"/>
      <c r="J636" s="54"/>
      <c r="K636" s="87"/>
      <c r="L636" s="118">
        <f t="shared" si="0"/>
        <v>0</v>
      </c>
    </row>
    <row r="637" spans="1:12" ht="20.149999999999999" customHeight="1">
      <c r="A637" s="266"/>
      <c r="B637" s="285"/>
      <c r="C637" s="268" t="s">
        <v>301</v>
      </c>
      <c r="D637" s="54"/>
      <c r="E637" s="54"/>
      <c r="F637" s="54"/>
      <c r="G637" s="54"/>
      <c r="H637" s="54"/>
      <c r="I637" s="54"/>
      <c r="J637" s="54"/>
      <c r="K637" s="87"/>
      <c r="L637" s="118"/>
    </row>
    <row r="638" spans="1:12" ht="20.149999999999999" customHeight="1">
      <c r="A638" s="266"/>
      <c r="B638" s="285"/>
      <c r="C638" s="269"/>
      <c r="D638" s="54"/>
      <c r="E638" s="54"/>
      <c r="F638" s="54"/>
      <c r="G638" s="54"/>
      <c r="H638" s="54"/>
      <c r="I638" s="54"/>
      <c r="J638" s="54"/>
      <c r="K638" s="87"/>
      <c r="L638" s="118">
        <f t="shared" si="0"/>
        <v>0</v>
      </c>
    </row>
    <row r="639" spans="1:12" ht="20.149999999999999" customHeight="1">
      <c r="A639" s="266"/>
      <c r="B639" s="285"/>
      <c r="C639" s="268" t="s">
        <v>302</v>
      </c>
      <c r="D639" s="54"/>
      <c r="E639" s="54"/>
      <c r="F639" s="54"/>
      <c r="G639" s="54"/>
      <c r="H639" s="54"/>
      <c r="I639" s="54"/>
      <c r="J639" s="54"/>
      <c r="K639" s="87"/>
      <c r="L639" s="118"/>
    </row>
    <row r="640" spans="1:12" ht="20.149999999999999" customHeight="1">
      <c r="A640" s="266"/>
      <c r="B640" s="285"/>
      <c r="C640" s="269"/>
      <c r="D640" s="54"/>
      <c r="E640" s="54"/>
      <c r="F640" s="54"/>
      <c r="G640" s="54"/>
      <c r="H640" s="54"/>
      <c r="I640" s="54"/>
      <c r="J640" s="54"/>
      <c r="K640" s="87"/>
      <c r="L640" s="118">
        <f t="shared" si="0"/>
        <v>0</v>
      </c>
    </row>
    <row r="641" spans="1:12" ht="20.149999999999999" customHeight="1">
      <c r="A641" s="266"/>
      <c r="B641" s="285"/>
      <c r="C641" s="311" t="s">
        <v>303</v>
      </c>
      <c r="D641" s="54"/>
      <c r="E641" s="54"/>
      <c r="F641" s="54"/>
      <c r="G641" s="54"/>
      <c r="H641" s="54"/>
      <c r="I641" s="54"/>
      <c r="J641" s="54"/>
      <c r="K641" s="87"/>
      <c r="L641" s="118"/>
    </row>
    <row r="642" spans="1:12" ht="20.149999999999999" customHeight="1">
      <c r="A642" s="266"/>
      <c r="B642" s="285"/>
      <c r="C642" s="312"/>
      <c r="D642" s="54"/>
      <c r="E642" s="54"/>
      <c r="F642" s="54"/>
      <c r="G642" s="54"/>
      <c r="H642" s="54"/>
      <c r="I642" s="54"/>
      <c r="J642" s="54"/>
      <c r="K642" s="87"/>
      <c r="L642" s="118">
        <f t="shared" si="0"/>
        <v>0</v>
      </c>
    </row>
    <row r="643" spans="1:12" ht="20.149999999999999" customHeight="1">
      <c r="A643" s="266"/>
      <c r="B643" s="285"/>
      <c r="C643" s="268" t="s">
        <v>304</v>
      </c>
      <c r="D643" s="54"/>
      <c r="E643" s="54"/>
      <c r="F643" s="54"/>
      <c r="G643" s="54"/>
      <c r="H643" s="54"/>
      <c r="I643" s="54"/>
      <c r="J643" s="54"/>
      <c r="K643" s="87"/>
      <c r="L643" s="118"/>
    </row>
    <row r="644" spans="1:12" ht="20.149999999999999" customHeight="1">
      <c r="A644" s="266"/>
      <c r="B644" s="285"/>
      <c r="C644" s="269"/>
      <c r="D644" s="54"/>
      <c r="E644" s="54"/>
      <c r="F644" s="54"/>
      <c r="G644" s="54"/>
      <c r="H644" s="54"/>
      <c r="I644" s="54"/>
      <c r="J644" s="54"/>
      <c r="K644" s="87"/>
      <c r="L644" s="118">
        <f t="shared" si="0"/>
        <v>0</v>
      </c>
    </row>
    <row r="645" spans="1:12" ht="20.149999999999999" customHeight="1">
      <c r="A645" s="266"/>
      <c r="B645" s="285"/>
      <c r="C645" s="268" t="s">
        <v>305</v>
      </c>
      <c r="D645" s="54"/>
      <c r="E645" s="54"/>
      <c r="F645" s="54"/>
      <c r="G645" s="54"/>
      <c r="H645" s="54"/>
      <c r="I645" s="54"/>
      <c r="J645" s="54"/>
      <c r="K645" s="87"/>
      <c r="L645" s="118"/>
    </row>
    <row r="646" spans="1:12" ht="20.149999999999999" customHeight="1">
      <c r="A646" s="266"/>
      <c r="B646" s="285"/>
      <c r="C646" s="269"/>
      <c r="D646" s="54"/>
      <c r="E646" s="54"/>
      <c r="F646" s="54"/>
      <c r="G646" s="54"/>
      <c r="H646" s="54"/>
      <c r="I646" s="54"/>
      <c r="J646" s="54"/>
      <c r="K646" s="87"/>
      <c r="L646" s="118">
        <f t="shared" si="0"/>
        <v>0</v>
      </c>
    </row>
    <row r="647" spans="1:12" ht="20.149999999999999" customHeight="1">
      <c r="A647" s="266"/>
      <c r="B647" s="285"/>
      <c r="C647" s="268" t="s">
        <v>306</v>
      </c>
      <c r="D647" s="54"/>
      <c r="E647" s="54"/>
      <c r="F647" s="54"/>
      <c r="G647" s="54"/>
      <c r="H647" s="54"/>
      <c r="I647" s="54"/>
      <c r="J647" s="54"/>
      <c r="K647" s="87"/>
      <c r="L647" s="118"/>
    </row>
    <row r="648" spans="1:12" ht="20.149999999999999" customHeight="1">
      <c r="A648" s="266"/>
      <c r="B648" s="285"/>
      <c r="C648" s="269"/>
      <c r="D648" s="54"/>
      <c r="E648" s="54"/>
      <c r="F648" s="54"/>
      <c r="G648" s="54"/>
      <c r="H648" s="54"/>
      <c r="I648" s="54"/>
      <c r="J648" s="54"/>
      <c r="K648" s="87"/>
      <c r="L648" s="118">
        <f t="shared" si="0"/>
        <v>0</v>
      </c>
    </row>
    <row r="649" spans="1:12" ht="20.149999999999999" customHeight="1">
      <c r="A649" s="266"/>
      <c r="B649" s="285"/>
      <c r="C649" s="268" t="s">
        <v>307</v>
      </c>
      <c r="D649" s="54"/>
      <c r="E649" s="54"/>
      <c r="F649" s="54"/>
      <c r="G649" s="54"/>
      <c r="H649" s="54"/>
      <c r="I649" s="54"/>
      <c r="J649" s="54"/>
      <c r="K649" s="87"/>
      <c r="L649" s="118"/>
    </row>
    <row r="650" spans="1:12" ht="20.149999999999999" customHeight="1">
      <c r="A650" s="266"/>
      <c r="B650" s="285"/>
      <c r="C650" s="269"/>
      <c r="D650" s="54"/>
      <c r="E650" s="54"/>
      <c r="F650" s="54"/>
      <c r="G650" s="54"/>
      <c r="H650" s="54"/>
      <c r="I650" s="54"/>
      <c r="J650" s="54"/>
      <c r="K650" s="87"/>
      <c r="L650" s="118">
        <f t="shared" si="0"/>
        <v>0</v>
      </c>
    </row>
    <row r="651" spans="1:12" ht="20.149999999999999" customHeight="1">
      <c r="A651" s="266"/>
      <c r="B651" s="285"/>
      <c r="C651" s="268" t="s">
        <v>537</v>
      </c>
      <c r="D651" s="54"/>
      <c r="E651" s="54"/>
      <c r="F651" s="54"/>
      <c r="G651" s="54"/>
      <c r="H651" s="54"/>
      <c r="I651" s="54"/>
      <c r="J651" s="54"/>
      <c r="K651" s="87"/>
      <c r="L651" s="118"/>
    </row>
    <row r="652" spans="1:12" ht="20.149999999999999" customHeight="1">
      <c r="A652" s="266"/>
      <c r="B652" s="285"/>
      <c r="C652" s="269"/>
      <c r="D652" s="54"/>
      <c r="E652" s="54"/>
      <c r="F652" s="54"/>
      <c r="G652" s="54"/>
      <c r="H652" s="54"/>
      <c r="I652" s="54"/>
      <c r="J652" s="54"/>
      <c r="K652" s="87"/>
      <c r="L652" s="118">
        <f t="shared" si="0"/>
        <v>0</v>
      </c>
    </row>
    <row r="653" spans="1:12" ht="20.149999999999999" customHeight="1">
      <c r="A653" s="266"/>
      <c r="B653" s="285"/>
      <c r="C653" s="268" t="s">
        <v>538</v>
      </c>
      <c r="D653" s="54"/>
      <c r="E653" s="54"/>
      <c r="F653" s="54"/>
      <c r="G653" s="54"/>
      <c r="H653" s="54"/>
      <c r="I653" s="54"/>
      <c r="J653" s="54"/>
      <c r="K653" s="87"/>
      <c r="L653" s="118"/>
    </row>
    <row r="654" spans="1:12" ht="20.149999999999999" customHeight="1">
      <c r="A654" s="266"/>
      <c r="B654" s="285"/>
      <c r="C654" s="269"/>
      <c r="D654" s="54"/>
      <c r="E654" s="54"/>
      <c r="F654" s="54"/>
      <c r="G654" s="54"/>
      <c r="H654" s="54"/>
      <c r="I654" s="54"/>
      <c r="J654" s="54"/>
      <c r="K654" s="87"/>
      <c r="L654" s="118">
        <f t="shared" si="0"/>
        <v>0</v>
      </c>
    </row>
    <row r="655" spans="1:12" ht="20.149999999999999" customHeight="1">
      <c r="A655" s="266"/>
      <c r="B655" s="285"/>
      <c r="C655" s="268" t="s">
        <v>539</v>
      </c>
      <c r="D655" s="54"/>
      <c r="E655" s="54"/>
      <c r="F655" s="54"/>
      <c r="G655" s="54"/>
      <c r="H655" s="54"/>
      <c r="I655" s="54"/>
      <c r="J655" s="54"/>
      <c r="K655" s="87"/>
      <c r="L655" s="118"/>
    </row>
    <row r="656" spans="1:12" ht="20.149999999999999" customHeight="1">
      <c r="A656" s="266"/>
      <c r="B656" s="285"/>
      <c r="C656" s="269"/>
      <c r="D656" s="54"/>
      <c r="E656" s="54"/>
      <c r="F656" s="54"/>
      <c r="G656" s="54"/>
      <c r="H656" s="54"/>
      <c r="I656" s="54"/>
      <c r="J656" s="54"/>
      <c r="K656" s="87"/>
      <c r="L656" s="118">
        <f t="shared" si="0"/>
        <v>0</v>
      </c>
    </row>
    <row r="657" spans="1:12" ht="20.149999999999999" customHeight="1">
      <c r="A657" s="266"/>
      <c r="B657" s="285"/>
      <c r="C657" s="268" t="s">
        <v>308</v>
      </c>
      <c r="D657" s="54"/>
      <c r="E657" s="54"/>
      <c r="F657" s="54"/>
      <c r="G657" s="54"/>
      <c r="H657" s="54"/>
      <c r="I657" s="54"/>
      <c r="J657" s="54"/>
      <c r="K657" s="87"/>
      <c r="L657" s="118"/>
    </row>
    <row r="658" spans="1:12" ht="20.149999999999999" customHeight="1">
      <c r="A658" s="266"/>
      <c r="B658" s="285"/>
      <c r="C658" s="269"/>
      <c r="D658" s="54"/>
      <c r="E658" s="54"/>
      <c r="F658" s="54"/>
      <c r="G658" s="54"/>
      <c r="H658" s="54"/>
      <c r="I658" s="54"/>
      <c r="J658" s="54"/>
      <c r="K658" s="87"/>
      <c r="L658" s="118">
        <f t="shared" si="0"/>
        <v>0</v>
      </c>
    </row>
    <row r="659" spans="1:12" ht="20.149999999999999" customHeight="1">
      <c r="A659" s="266"/>
      <c r="B659" s="285"/>
      <c r="C659" s="268" t="s">
        <v>309</v>
      </c>
      <c r="D659" s="54"/>
      <c r="E659" s="54"/>
      <c r="F659" s="54"/>
      <c r="G659" s="54"/>
      <c r="H659" s="54"/>
      <c r="I659" s="54"/>
      <c r="J659" s="54"/>
      <c r="K659" s="87"/>
      <c r="L659" s="118"/>
    </row>
    <row r="660" spans="1:12" ht="20.149999999999999" customHeight="1">
      <c r="A660" s="266"/>
      <c r="B660" s="285"/>
      <c r="C660" s="269"/>
      <c r="D660" s="54"/>
      <c r="E660" s="54"/>
      <c r="F660" s="54"/>
      <c r="G660" s="54"/>
      <c r="H660" s="54"/>
      <c r="I660" s="54"/>
      <c r="J660" s="54"/>
      <c r="K660" s="87"/>
      <c r="L660" s="118">
        <f t="shared" si="0"/>
        <v>0</v>
      </c>
    </row>
    <row r="661" spans="1:12" ht="20.149999999999999" customHeight="1">
      <c r="A661" s="266"/>
      <c r="B661" s="285"/>
      <c r="C661" s="268" t="s">
        <v>310</v>
      </c>
      <c r="D661" s="54"/>
      <c r="E661" s="54"/>
      <c r="F661" s="54"/>
      <c r="G661" s="54"/>
      <c r="H661" s="54"/>
      <c r="I661" s="54"/>
      <c r="J661" s="54"/>
      <c r="K661" s="87"/>
      <c r="L661" s="118"/>
    </row>
    <row r="662" spans="1:12" ht="20.149999999999999" customHeight="1">
      <c r="A662" s="266"/>
      <c r="B662" s="285"/>
      <c r="C662" s="269"/>
      <c r="D662" s="54"/>
      <c r="E662" s="54"/>
      <c r="F662" s="54"/>
      <c r="G662" s="54"/>
      <c r="H662" s="54"/>
      <c r="I662" s="54"/>
      <c r="J662" s="54"/>
      <c r="K662" s="87"/>
      <c r="L662" s="118">
        <f t="shared" si="0"/>
        <v>0</v>
      </c>
    </row>
    <row r="663" spans="1:12" ht="20.149999999999999" customHeight="1">
      <c r="A663" s="266"/>
      <c r="B663" s="285"/>
      <c r="C663" s="268" t="s">
        <v>311</v>
      </c>
      <c r="D663" s="54"/>
      <c r="E663" s="54"/>
      <c r="F663" s="54"/>
      <c r="G663" s="54"/>
      <c r="H663" s="54"/>
      <c r="I663" s="54"/>
      <c r="J663" s="54"/>
      <c r="K663" s="87"/>
      <c r="L663" s="118"/>
    </row>
    <row r="664" spans="1:12" ht="20.149999999999999" customHeight="1">
      <c r="A664" s="266"/>
      <c r="B664" s="285"/>
      <c r="C664" s="269"/>
      <c r="D664" s="54"/>
      <c r="E664" s="54"/>
      <c r="F664" s="54"/>
      <c r="G664" s="54"/>
      <c r="H664" s="54"/>
      <c r="I664" s="54"/>
      <c r="J664" s="54"/>
      <c r="K664" s="87"/>
      <c r="L664" s="118">
        <f t="shared" si="0"/>
        <v>0</v>
      </c>
    </row>
    <row r="665" spans="1:12" ht="20.149999999999999" customHeight="1">
      <c r="A665" s="266"/>
      <c r="B665" s="285"/>
      <c r="C665" s="268" t="s">
        <v>312</v>
      </c>
      <c r="D665" s="54"/>
      <c r="E665" s="54"/>
      <c r="F665" s="54"/>
      <c r="G665" s="54"/>
      <c r="H665" s="54"/>
      <c r="I665" s="54"/>
      <c r="J665" s="54"/>
      <c r="K665" s="87"/>
      <c r="L665" s="118"/>
    </row>
    <row r="666" spans="1:12" ht="20.149999999999999" customHeight="1">
      <c r="A666" s="266"/>
      <c r="B666" s="285"/>
      <c r="C666" s="269"/>
      <c r="D666" s="54"/>
      <c r="E666" s="54"/>
      <c r="F666" s="54"/>
      <c r="G666" s="54"/>
      <c r="H666" s="54"/>
      <c r="I666" s="54"/>
      <c r="J666" s="54"/>
      <c r="K666" s="87"/>
      <c r="L666" s="118">
        <f t="shared" si="0"/>
        <v>0</v>
      </c>
    </row>
    <row r="667" spans="1:12" ht="20.149999999999999" customHeight="1">
      <c r="A667" s="266"/>
      <c r="B667" s="285"/>
      <c r="C667" s="268" t="s">
        <v>313</v>
      </c>
      <c r="D667" s="54"/>
      <c r="E667" s="54"/>
      <c r="F667" s="54"/>
      <c r="G667" s="54"/>
      <c r="H667" s="54"/>
      <c r="I667" s="54"/>
      <c r="J667" s="54"/>
      <c r="K667" s="87"/>
      <c r="L667" s="118"/>
    </row>
    <row r="668" spans="1:12" ht="20.149999999999999" customHeight="1">
      <c r="A668" s="266"/>
      <c r="B668" s="285"/>
      <c r="C668" s="269"/>
      <c r="D668" s="54"/>
      <c r="E668" s="54"/>
      <c r="F668" s="54"/>
      <c r="G668" s="54"/>
      <c r="H668" s="54"/>
      <c r="I668" s="54"/>
      <c r="J668" s="54"/>
      <c r="K668" s="87"/>
      <c r="L668" s="118">
        <f t="shared" si="0"/>
        <v>0</v>
      </c>
    </row>
    <row r="669" spans="1:12" ht="20.149999999999999" customHeight="1">
      <c r="A669" s="266"/>
      <c r="B669" s="285"/>
      <c r="C669" s="268" t="s">
        <v>314</v>
      </c>
      <c r="D669" s="54"/>
      <c r="E669" s="54"/>
      <c r="F669" s="54"/>
      <c r="G669" s="54"/>
      <c r="H669" s="54"/>
      <c r="I669" s="54"/>
      <c r="J669" s="54"/>
      <c r="K669" s="87"/>
      <c r="L669" s="118"/>
    </row>
    <row r="670" spans="1:12" ht="20.149999999999999" customHeight="1">
      <c r="A670" s="266"/>
      <c r="B670" s="285"/>
      <c r="C670" s="269"/>
      <c r="D670" s="54"/>
      <c r="E670" s="54"/>
      <c r="F670" s="54"/>
      <c r="G670" s="54"/>
      <c r="H670" s="54"/>
      <c r="I670" s="54"/>
      <c r="J670" s="54"/>
      <c r="K670" s="87"/>
      <c r="L670" s="118">
        <f t="shared" si="0"/>
        <v>0</v>
      </c>
    </row>
    <row r="671" spans="1:12" ht="20.149999999999999" customHeight="1">
      <c r="A671" s="266"/>
      <c r="B671" s="285"/>
      <c r="C671" s="268" t="s">
        <v>315</v>
      </c>
      <c r="D671" s="54"/>
      <c r="E671" s="54"/>
      <c r="F671" s="54"/>
      <c r="G671" s="54"/>
      <c r="H671" s="54"/>
      <c r="I671" s="54"/>
      <c r="J671" s="54"/>
      <c r="K671" s="87"/>
      <c r="L671" s="118"/>
    </row>
    <row r="672" spans="1:12" ht="20.149999999999999" customHeight="1">
      <c r="A672" s="266"/>
      <c r="B672" s="285"/>
      <c r="C672" s="269"/>
      <c r="D672" s="54"/>
      <c r="E672" s="54"/>
      <c r="F672" s="54"/>
      <c r="G672" s="54"/>
      <c r="H672" s="54"/>
      <c r="I672" s="54"/>
      <c r="J672" s="54"/>
      <c r="K672" s="87"/>
      <c r="L672" s="118">
        <f t="shared" si="0"/>
        <v>0</v>
      </c>
    </row>
    <row r="673" spans="1:12" ht="20.149999999999999" customHeight="1">
      <c r="A673" s="266"/>
      <c r="B673" s="285"/>
      <c r="C673" s="268" t="s">
        <v>316</v>
      </c>
      <c r="D673" s="54"/>
      <c r="E673" s="54"/>
      <c r="F673" s="54" t="s">
        <v>126</v>
      </c>
      <c r="G673" s="54"/>
      <c r="H673" s="54"/>
      <c r="I673" s="54"/>
      <c r="J673" s="54"/>
      <c r="K673" s="87"/>
      <c r="L673" s="118"/>
    </row>
    <row r="674" spans="1:12" ht="20.149999999999999" customHeight="1">
      <c r="A674" s="266"/>
      <c r="B674" s="285"/>
      <c r="C674" s="269"/>
      <c r="D674" s="54"/>
      <c r="E674" s="54"/>
      <c r="F674" s="54"/>
      <c r="G674" s="54"/>
      <c r="H674" s="54"/>
      <c r="I674" s="54"/>
      <c r="J674" s="54"/>
      <c r="K674" s="87"/>
      <c r="L674" s="118">
        <f t="shared" si="0"/>
        <v>0</v>
      </c>
    </row>
    <row r="675" spans="1:12" ht="20.149999999999999" customHeight="1">
      <c r="A675" s="266"/>
      <c r="B675" s="285"/>
      <c r="C675" s="268" t="s">
        <v>317</v>
      </c>
      <c r="D675" s="54"/>
      <c r="E675" s="54"/>
      <c r="F675" s="54"/>
      <c r="G675" s="54"/>
      <c r="H675" s="54"/>
      <c r="I675" s="54"/>
      <c r="J675" s="80" t="s">
        <v>126</v>
      </c>
      <c r="K675" s="87"/>
      <c r="L675" s="118"/>
    </row>
    <row r="676" spans="1:12" ht="20.149999999999999" customHeight="1">
      <c r="A676" s="266"/>
      <c r="B676" s="285"/>
      <c r="C676" s="269"/>
      <c r="D676" s="54"/>
      <c r="E676" s="54"/>
      <c r="F676" s="54"/>
      <c r="G676" s="54"/>
      <c r="H676" s="54"/>
      <c r="I676" s="54"/>
      <c r="J676" s="80"/>
      <c r="K676" s="87"/>
      <c r="L676" s="118">
        <f t="shared" si="0"/>
        <v>0</v>
      </c>
    </row>
    <row r="677" spans="1:12" ht="20.149999999999999" customHeight="1">
      <c r="A677" s="266"/>
      <c r="B677" s="285"/>
      <c r="C677" s="268" t="s">
        <v>318</v>
      </c>
      <c r="D677" s="54"/>
      <c r="E677" s="54"/>
      <c r="F677" s="54"/>
      <c r="G677" s="54"/>
      <c r="H677" s="54"/>
      <c r="I677" s="54"/>
      <c r="J677" s="80" t="s">
        <v>126</v>
      </c>
      <c r="K677" s="87"/>
      <c r="L677" s="118"/>
    </row>
    <row r="678" spans="1:12" ht="20.149999999999999" customHeight="1">
      <c r="A678" s="266"/>
      <c r="B678" s="285"/>
      <c r="C678" s="269"/>
      <c r="D678" s="54"/>
      <c r="E678" s="54"/>
      <c r="F678" s="54"/>
      <c r="G678" s="54"/>
      <c r="H678" s="54"/>
      <c r="I678" s="54"/>
      <c r="J678" s="80"/>
      <c r="K678" s="87"/>
      <c r="L678" s="118">
        <f t="shared" si="0"/>
        <v>0</v>
      </c>
    </row>
    <row r="679" spans="1:12" ht="20.149999999999999" customHeight="1">
      <c r="A679" s="266"/>
      <c r="B679" s="285"/>
      <c r="C679" s="268" t="s">
        <v>319</v>
      </c>
      <c r="D679" s="54"/>
      <c r="E679" s="54"/>
      <c r="F679" s="54"/>
      <c r="G679" s="54"/>
      <c r="H679" s="54"/>
      <c r="I679" s="54"/>
      <c r="J679" s="80" t="s">
        <v>126</v>
      </c>
      <c r="K679" s="87"/>
      <c r="L679" s="118"/>
    </row>
    <row r="680" spans="1:12" ht="20.149999999999999" customHeight="1">
      <c r="A680" s="266"/>
      <c r="B680" s="285"/>
      <c r="C680" s="269"/>
      <c r="D680" s="54"/>
      <c r="E680" s="54"/>
      <c r="F680" s="54"/>
      <c r="G680" s="54"/>
      <c r="H680" s="54"/>
      <c r="I680" s="54"/>
      <c r="J680" s="80"/>
      <c r="K680" s="87"/>
      <c r="L680" s="118">
        <f t="shared" si="0"/>
        <v>0</v>
      </c>
    </row>
    <row r="681" spans="1:12" ht="20.149999999999999" customHeight="1">
      <c r="A681" s="266"/>
      <c r="B681" s="285"/>
      <c r="C681" s="268" t="s">
        <v>320</v>
      </c>
      <c r="D681" s="54"/>
      <c r="E681" s="54"/>
      <c r="F681" s="54"/>
      <c r="G681" s="54"/>
      <c r="H681" s="54"/>
      <c r="I681" s="54"/>
      <c r="J681" s="80" t="s">
        <v>126</v>
      </c>
      <c r="K681" s="87"/>
      <c r="L681" s="118"/>
    </row>
    <row r="682" spans="1:12" ht="20.149999999999999" customHeight="1">
      <c r="A682" s="266"/>
      <c r="B682" s="285"/>
      <c r="C682" s="269"/>
      <c r="D682" s="54"/>
      <c r="E682" s="54"/>
      <c r="F682" s="54"/>
      <c r="G682" s="54"/>
      <c r="H682" s="54"/>
      <c r="I682" s="54"/>
      <c r="J682" s="80"/>
      <c r="K682" s="87"/>
      <c r="L682" s="118">
        <f t="shared" si="0"/>
        <v>0</v>
      </c>
    </row>
    <row r="683" spans="1:12" ht="20.149999999999999" customHeight="1">
      <c r="A683" s="266"/>
      <c r="B683" s="285"/>
      <c r="C683" s="268" t="s">
        <v>321</v>
      </c>
      <c r="D683" s="54"/>
      <c r="E683" s="54"/>
      <c r="F683" s="54"/>
      <c r="G683" s="54"/>
      <c r="H683" s="54"/>
      <c r="I683" s="54"/>
      <c r="J683" s="80" t="s">
        <v>126</v>
      </c>
      <c r="K683" s="87"/>
      <c r="L683" s="118"/>
    </row>
    <row r="684" spans="1:12" ht="20.149999999999999" customHeight="1">
      <c r="A684" s="266"/>
      <c r="B684" s="285"/>
      <c r="C684" s="269"/>
      <c r="D684" s="54"/>
      <c r="E684" s="54"/>
      <c r="F684" s="54"/>
      <c r="G684" s="54"/>
      <c r="H684" s="54"/>
      <c r="I684" s="54"/>
      <c r="J684" s="80"/>
      <c r="K684" s="87"/>
      <c r="L684" s="118">
        <f t="shared" si="0"/>
        <v>0</v>
      </c>
    </row>
    <row r="685" spans="1:12" ht="20.149999999999999" customHeight="1">
      <c r="A685" s="266"/>
      <c r="B685" s="285"/>
      <c r="C685" s="268" t="s">
        <v>322</v>
      </c>
      <c r="D685" s="54"/>
      <c r="E685" s="54"/>
      <c r="F685" s="54"/>
      <c r="G685" s="54"/>
      <c r="H685" s="54"/>
      <c r="I685" s="54"/>
      <c r="J685" s="80" t="s">
        <v>126</v>
      </c>
      <c r="K685" s="87"/>
      <c r="L685" s="118"/>
    </row>
    <row r="686" spans="1:12" ht="20.149999999999999" customHeight="1">
      <c r="A686" s="266"/>
      <c r="B686" s="285"/>
      <c r="C686" s="269"/>
      <c r="D686" s="54"/>
      <c r="E686" s="54"/>
      <c r="F686" s="54"/>
      <c r="G686" s="54"/>
      <c r="H686" s="54"/>
      <c r="I686" s="54"/>
      <c r="J686" s="80"/>
      <c r="K686" s="87"/>
      <c r="L686" s="118">
        <f t="shared" si="0"/>
        <v>0</v>
      </c>
    </row>
    <row r="687" spans="1:12" ht="20.149999999999999" customHeight="1">
      <c r="A687" s="266"/>
      <c r="B687" s="285"/>
      <c r="C687" s="268" t="s">
        <v>323</v>
      </c>
      <c r="D687" s="54"/>
      <c r="E687" s="54"/>
      <c r="F687" s="54"/>
      <c r="G687" s="54"/>
      <c r="H687" s="54"/>
      <c r="I687" s="54"/>
      <c r="J687" s="80" t="s">
        <v>126</v>
      </c>
      <c r="K687" s="87"/>
      <c r="L687" s="118"/>
    </row>
    <row r="688" spans="1:12" ht="20.149999999999999" customHeight="1">
      <c r="A688" s="266"/>
      <c r="B688" s="285"/>
      <c r="C688" s="269"/>
      <c r="D688" s="54"/>
      <c r="E688" s="54"/>
      <c r="F688" s="54"/>
      <c r="G688" s="54"/>
      <c r="H688" s="54"/>
      <c r="I688" s="54"/>
      <c r="J688" s="80"/>
      <c r="K688" s="87"/>
      <c r="L688" s="118">
        <f t="shared" si="0"/>
        <v>0</v>
      </c>
    </row>
    <row r="689" spans="1:12" ht="20.149999999999999" customHeight="1">
      <c r="A689" s="266"/>
      <c r="B689" s="285"/>
      <c r="C689" s="268" t="s">
        <v>324</v>
      </c>
      <c r="D689" s="54"/>
      <c r="E689" s="54"/>
      <c r="F689" s="54"/>
      <c r="G689" s="54"/>
      <c r="H689" s="54"/>
      <c r="I689" s="54"/>
      <c r="J689" s="54"/>
      <c r="K689" s="87"/>
      <c r="L689" s="118"/>
    </row>
    <row r="690" spans="1:12" ht="20.149999999999999" customHeight="1">
      <c r="A690" s="266"/>
      <c r="B690" s="285"/>
      <c r="C690" s="269"/>
      <c r="D690" s="54"/>
      <c r="E690" s="54"/>
      <c r="F690" s="54"/>
      <c r="G690" s="54"/>
      <c r="H690" s="54"/>
      <c r="I690" s="54"/>
      <c r="J690" s="54"/>
      <c r="K690" s="87"/>
      <c r="L690" s="118">
        <f t="shared" si="0"/>
        <v>0</v>
      </c>
    </row>
    <row r="691" spans="1:12" ht="20.149999999999999" customHeight="1">
      <c r="A691" s="266"/>
      <c r="B691" s="285"/>
      <c r="C691" s="268" t="s">
        <v>325</v>
      </c>
      <c r="D691" s="54"/>
      <c r="E691" s="54"/>
      <c r="F691" s="54"/>
      <c r="G691" s="54"/>
      <c r="H691" s="54"/>
      <c r="I691" s="54"/>
      <c r="J691" s="54"/>
      <c r="K691" s="87"/>
      <c r="L691" s="118"/>
    </row>
    <row r="692" spans="1:12" ht="20.149999999999999" customHeight="1">
      <c r="A692" s="266"/>
      <c r="B692" s="285"/>
      <c r="C692" s="269"/>
      <c r="D692" s="54"/>
      <c r="E692" s="54"/>
      <c r="F692" s="54"/>
      <c r="G692" s="54"/>
      <c r="H692" s="54"/>
      <c r="I692" s="54"/>
      <c r="J692" s="54"/>
      <c r="K692" s="87"/>
      <c r="L692" s="118">
        <f t="shared" si="0"/>
        <v>0</v>
      </c>
    </row>
    <row r="693" spans="1:12" ht="20.149999999999999" customHeight="1">
      <c r="A693" s="266"/>
      <c r="B693" s="285"/>
      <c r="C693" s="268" t="s">
        <v>326</v>
      </c>
      <c r="D693" s="54"/>
      <c r="E693" s="54"/>
      <c r="F693" s="54"/>
      <c r="G693" s="54"/>
      <c r="H693" s="54"/>
      <c r="I693" s="54"/>
      <c r="J693" s="54"/>
      <c r="K693" s="87"/>
      <c r="L693" s="118"/>
    </row>
    <row r="694" spans="1:12" ht="20.149999999999999" customHeight="1">
      <c r="A694" s="266"/>
      <c r="B694" s="285"/>
      <c r="C694" s="269"/>
      <c r="D694" s="54"/>
      <c r="E694" s="54"/>
      <c r="F694" s="54"/>
      <c r="G694" s="54"/>
      <c r="H694" s="54"/>
      <c r="I694" s="54"/>
      <c r="J694" s="54"/>
      <c r="K694" s="87"/>
      <c r="L694" s="118">
        <f t="shared" si="0"/>
        <v>0</v>
      </c>
    </row>
    <row r="695" spans="1:12" ht="20.149999999999999" customHeight="1">
      <c r="A695" s="266"/>
      <c r="B695" s="286"/>
      <c r="C695" s="174" t="s">
        <v>12</v>
      </c>
      <c r="D695" s="53">
        <f>SUM(D611:D694)</f>
        <v>0</v>
      </c>
      <c r="E695" s="53">
        <f t="shared" ref="E695:K695" si="61">SUM(E611:E694)</f>
        <v>0</v>
      </c>
      <c r="F695" s="53">
        <f t="shared" si="61"/>
        <v>0</v>
      </c>
      <c r="G695" s="53">
        <f t="shared" si="61"/>
        <v>0</v>
      </c>
      <c r="H695" s="53">
        <f t="shared" si="61"/>
        <v>0</v>
      </c>
      <c r="I695" s="53">
        <f t="shared" si="61"/>
        <v>0</v>
      </c>
      <c r="J695" s="53">
        <f t="shared" si="61"/>
        <v>0</v>
      </c>
      <c r="K695" s="111">
        <f t="shared" si="61"/>
        <v>0</v>
      </c>
      <c r="L695" s="118">
        <f>SUM(L611:L694)</f>
        <v>0</v>
      </c>
    </row>
    <row r="696" spans="1:12" ht="20.149999999999999" customHeight="1" thickBot="1">
      <c r="A696" s="267"/>
      <c r="B696" s="124"/>
      <c r="C696" s="125" t="s">
        <v>586</v>
      </c>
      <c r="D696" s="106">
        <f>SUM(D695,D610)</f>
        <v>0</v>
      </c>
      <c r="E696" s="106">
        <f t="shared" ref="E696:L696" si="62">SUM(E695,E610)</f>
        <v>0</v>
      </c>
      <c r="F696" s="106">
        <f t="shared" si="62"/>
        <v>0</v>
      </c>
      <c r="G696" s="106">
        <f t="shared" si="62"/>
        <v>0</v>
      </c>
      <c r="H696" s="106">
        <f t="shared" si="62"/>
        <v>0</v>
      </c>
      <c r="I696" s="106">
        <f t="shared" si="62"/>
        <v>0</v>
      </c>
      <c r="J696" s="106">
        <f t="shared" si="62"/>
        <v>0</v>
      </c>
      <c r="K696" s="112">
        <f t="shared" si="62"/>
        <v>0</v>
      </c>
      <c r="L696" s="119">
        <f t="shared" si="62"/>
        <v>0</v>
      </c>
    </row>
    <row r="697" spans="1:12" ht="20.149999999999999" customHeight="1">
      <c r="A697" s="265" t="s">
        <v>327</v>
      </c>
      <c r="B697" s="313" t="s">
        <v>327</v>
      </c>
      <c r="C697" s="314" t="s">
        <v>328</v>
      </c>
      <c r="D697" s="121"/>
      <c r="E697" s="121"/>
      <c r="F697" s="121" t="s">
        <v>428</v>
      </c>
      <c r="G697" s="121"/>
      <c r="H697" s="121"/>
      <c r="I697" s="121"/>
      <c r="J697" s="121"/>
      <c r="K697" s="122"/>
      <c r="L697" s="123"/>
    </row>
    <row r="698" spans="1:12" ht="20.149999999999999" customHeight="1">
      <c r="A698" s="266"/>
      <c r="B698" s="285"/>
      <c r="C698" s="269"/>
      <c r="D698" s="54"/>
      <c r="E698" s="54"/>
      <c r="F698" s="54"/>
      <c r="G698" s="54"/>
      <c r="H698" s="54"/>
      <c r="I698" s="54"/>
      <c r="J698" s="54"/>
      <c r="K698" s="87"/>
      <c r="L698" s="118">
        <f>SUM(D698:K698)</f>
        <v>0</v>
      </c>
    </row>
    <row r="699" spans="1:12" ht="20.149999999999999" customHeight="1">
      <c r="A699" s="266"/>
      <c r="B699" s="285"/>
      <c r="C699" s="282" t="s">
        <v>329</v>
      </c>
      <c r="D699" s="54"/>
      <c r="E699" s="54"/>
      <c r="F699" s="54"/>
      <c r="G699" s="54"/>
      <c r="H699" s="54"/>
      <c r="I699" s="54"/>
      <c r="J699" s="54"/>
      <c r="K699" s="87"/>
      <c r="L699" s="118"/>
    </row>
    <row r="700" spans="1:12" ht="20.149999999999999" customHeight="1">
      <c r="A700" s="266"/>
      <c r="B700" s="285"/>
      <c r="C700" s="281"/>
      <c r="D700" s="54"/>
      <c r="E700" s="54"/>
      <c r="F700" s="54"/>
      <c r="G700" s="54"/>
      <c r="H700" s="54"/>
      <c r="I700" s="54"/>
      <c r="J700" s="54"/>
      <c r="K700" s="87"/>
      <c r="L700" s="118">
        <f t="shared" ref="L700" si="63">SUM(D700:K700)</f>
        <v>0</v>
      </c>
    </row>
    <row r="701" spans="1:12" ht="20.149999999999999" customHeight="1">
      <c r="A701" s="266"/>
      <c r="B701" s="285"/>
      <c r="C701" s="282" t="s">
        <v>330</v>
      </c>
      <c r="D701" s="54"/>
      <c r="E701" s="54"/>
      <c r="F701" s="54"/>
      <c r="G701" s="54"/>
      <c r="H701" s="54"/>
      <c r="I701" s="54"/>
      <c r="J701" s="54"/>
      <c r="K701" s="87"/>
      <c r="L701" s="118"/>
    </row>
    <row r="702" spans="1:12" ht="20.149999999999999" customHeight="1">
      <c r="A702" s="266"/>
      <c r="B702" s="285"/>
      <c r="C702" s="281"/>
      <c r="D702" s="54"/>
      <c r="E702" s="54"/>
      <c r="F702" s="54"/>
      <c r="G702" s="54"/>
      <c r="H702" s="54"/>
      <c r="I702" s="54"/>
      <c r="J702" s="54"/>
      <c r="K702" s="87"/>
      <c r="L702" s="118">
        <f t="shared" ref="L702" si="64">SUM(D702:K702)</f>
        <v>0</v>
      </c>
    </row>
    <row r="703" spans="1:12" ht="20.149999999999999" customHeight="1">
      <c r="A703" s="266"/>
      <c r="B703" s="285"/>
      <c r="C703" s="282" t="s">
        <v>331</v>
      </c>
      <c r="D703" s="54"/>
      <c r="E703" s="54"/>
      <c r="F703" s="54"/>
      <c r="G703" s="54"/>
      <c r="H703" s="54"/>
      <c r="I703" s="54"/>
      <c r="J703" s="54"/>
      <c r="K703" s="87"/>
      <c r="L703" s="118"/>
    </row>
    <row r="704" spans="1:12" ht="20.149999999999999" customHeight="1">
      <c r="A704" s="266"/>
      <c r="B704" s="285"/>
      <c r="C704" s="281"/>
      <c r="D704" s="54"/>
      <c r="E704" s="54"/>
      <c r="F704" s="54"/>
      <c r="G704" s="54"/>
      <c r="H704" s="54"/>
      <c r="I704" s="54"/>
      <c r="J704" s="54"/>
      <c r="K704" s="87"/>
      <c r="L704" s="118">
        <f t="shared" ref="L704" si="65">SUM(D704:K704)</f>
        <v>0</v>
      </c>
    </row>
    <row r="705" spans="1:12" ht="20.149999999999999" customHeight="1">
      <c r="A705" s="266"/>
      <c r="B705" s="285"/>
      <c r="C705" s="282" t="s">
        <v>332</v>
      </c>
      <c r="D705" s="54"/>
      <c r="E705" s="54"/>
      <c r="F705" s="54"/>
      <c r="G705" s="54"/>
      <c r="H705" s="54"/>
      <c r="I705" s="54"/>
      <c r="J705" s="54"/>
      <c r="K705" s="87"/>
      <c r="L705" s="118"/>
    </row>
    <row r="706" spans="1:12" ht="20.149999999999999" customHeight="1">
      <c r="A706" s="266"/>
      <c r="B706" s="285"/>
      <c r="C706" s="281"/>
      <c r="D706" s="54"/>
      <c r="E706" s="54"/>
      <c r="F706" s="54"/>
      <c r="G706" s="54"/>
      <c r="H706" s="54"/>
      <c r="I706" s="54"/>
      <c r="J706" s="54"/>
      <c r="K706" s="87"/>
      <c r="L706" s="118">
        <f t="shared" ref="L706" si="66">SUM(D706:K706)</f>
        <v>0</v>
      </c>
    </row>
    <row r="707" spans="1:12" ht="20.149999999999999" customHeight="1">
      <c r="A707" s="266"/>
      <c r="B707" s="285"/>
      <c r="C707" s="282" t="s">
        <v>333</v>
      </c>
      <c r="D707" s="54"/>
      <c r="E707" s="54"/>
      <c r="F707" s="54"/>
      <c r="G707" s="54"/>
      <c r="H707" s="54"/>
      <c r="I707" s="54"/>
      <c r="J707" s="54"/>
      <c r="K707" s="87"/>
      <c r="L707" s="118"/>
    </row>
    <row r="708" spans="1:12" ht="20.149999999999999" customHeight="1">
      <c r="A708" s="266"/>
      <c r="B708" s="285"/>
      <c r="C708" s="281"/>
      <c r="D708" s="54"/>
      <c r="E708" s="54"/>
      <c r="F708" s="54"/>
      <c r="G708" s="54"/>
      <c r="H708" s="54"/>
      <c r="I708" s="54"/>
      <c r="J708" s="54"/>
      <c r="K708" s="87"/>
      <c r="L708" s="118">
        <f t="shared" ref="L708" si="67">SUM(D708:K708)</f>
        <v>0</v>
      </c>
    </row>
    <row r="709" spans="1:12" ht="20.149999999999999" customHeight="1">
      <c r="A709" s="266"/>
      <c r="B709" s="285"/>
      <c r="C709" s="282" t="s">
        <v>334</v>
      </c>
      <c r="D709" s="54"/>
      <c r="E709" s="54"/>
      <c r="F709" s="54"/>
      <c r="G709" s="54"/>
      <c r="H709" s="54"/>
      <c r="I709" s="54"/>
      <c r="J709" s="54"/>
      <c r="K709" s="87"/>
      <c r="L709" s="118"/>
    </row>
    <row r="710" spans="1:12" ht="20.149999999999999" customHeight="1">
      <c r="A710" s="266"/>
      <c r="B710" s="285"/>
      <c r="C710" s="281"/>
      <c r="D710" s="54"/>
      <c r="E710" s="54"/>
      <c r="F710" s="54"/>
      <c r="G710" s="54"/>
      <c r="H710" s="54"/>
      <c r="I710" s="54"/>
      <c r="J710" s="54"/>
      <c r="K710" s="87"/>
      <c r="L710" s="118">
        <f t="shared" ref="L710" si="68">SUM(D710:K710)</f>
        <v>0</v>
      </c>
    </row>
    <row r="711" spans="1:12" ht="20.149999999999999" customHeight="1">
      <c r="A711" s="266"/>
      <c r="B711" s="285"/>
      <c r="C711" s="282" t="s">
        <v>335</v>
      </c>
      <c r="D711" s="54"/>
      <c r="E711" s="54"/>
      <c r="F711" s="54" t="s">
        <v>126</v>
      </c>
      <c r="G711" s="54"/>
      <c r="H711" s="54"/>
      <c r="I711" s="54"/>
      <c r="J711" s="54"/>
      <c r="K711" s="87"/>
      <c r="L711" s="118"/>
    </row>
    <row r="712" spans="1:12" ht="20.149999999999999" customHeight="1">
      <c r="A712" s="266"/>
      <c r="B712" s="285"/>
      <c r="C712" s="281"/>
      <c r="D712" s="54"/>
      <c r="E712" s="54"/>
      <c r="F712" s="54"/>
      <c r="G712" s="54"/>
      <c r="H712" s="54"/>
      <c r="I712" s="54"/>
      <c r="J712" s="54"/>
      <c r="K712" s="87"/>
      <c r="L712" s="118">
        <f t="shared" ref="L712" si="69">SUM(D712:K712)</f>
        <v>0</v>
      </c>
    </row>
    <row r="713" spans="1:12" ht="20.149999999999999" customHeight="1">
      <c r="A713" s="266"/>
      <c r="B713" s="285"/>
      <c r="C713" s="282" t="s">
        <v>336</v>
      </c>
      <c r="D713" s="54"/>
      <c r="E713" s="54"/>
      <c r="F713" s="54"/>
      <c r="G713" s="54"/>
      <c r="H713" s="54"/>
      <c r="I713" s="54"/>
      <c r="J713" s="54"/>
      <c r="K713" s="87"/>
      <c r="L713" s="118"/>
    </row>
    <row r="714" spans="1:12" ht="20.149999999999999" customHeight="1">
      <c r="A714" s="266"/>
      <c r="B714" s="285"/>
      <c r="C714" s="281"/>
      <c r="D714" s="54"/>
      <c r="E714" s="54"/>
      <c r="F714" s="54"/>
      <c r="G714" s="54"/>
      <c r="H714" s="54"/>
      <c r="I714" s="54"/>
      <c r="J714" s="54"/>
      <c r="K714" s="87"/>
      <c r="L714" s="118">
        <f t="shared" ref="L714" si="70">SUM(D714:K714)</f>
        <v>0</v>
      </c>
    </row>
    <row r="715" spans="1:12" ht="20.149999999999999" customHeight="1">
      <c r="A715" s="266"/>
      <c r="B715" s="285"/>
      <c r="C715" s="282" t="s">
        <v>337</v>
      </c>
      <c r="D715" s="54"/>
      <c r="E715" s="54"/>
      <c r="F715" s="54"/>
      <c r="G715" s="54"/>
      <c r="H715" s="54"/>
      <c r="I715" s="54"/>
      <c r="J715" s="54"/>
      <c r="K715" s="87"/>
      <c r="L715" s="118"/>
    </row>
    <row r="716" spans="1:12" ht="20.149999999999999" customHeight="1">
      <c r="A716" s="266"/>
      <c r="B716" s="285"/>
      <c r="C716" s="281"/>
      <c r="D716" s="54"/>
      <c r="E716" s="54"/>
      <c r="F716" s="54"/>
      <c r="G716" s="54"/>
      <c r="H716" s="54"/>
      <c r="I716" s="54"/>
      <c r="J716" s="54"/>
      <c r="K716" s="87"/>
      <c r="L716" s="118">
        <f t="shared" ref="L716" si="71">SUM(D716:K716)</f>
        <v>0</v>
      </c>
    </row>
    <row r="717" spans="1:12" ht="20.149999999999999" customHeight="1">
      <c r="A717" s="266"/>
      <c r="B717" s="285"/>
      <c r="C717" s="282" t="s">
        <v>338</v>
      </c>
      <c r="D717" s="54"/>
      <c r="E717" s="54"/>
      <c r="F717" s="54"/>
      <c r="G717" s="54"/>
      <c r="H717" s="54"/>
      <c r="I717" s="54"/>
      <c r="J717" s="54"/>
      <c r="K717" s="87"/>
      <c r="L717" s="118"/>
    </row>
    <row r="718" spans="1:12" ht="20.149999999999999" customHeight="1">
      <c r="A718" s="266"/>
      <c r="B718" s="285"/>
      <c r="C718" s="281"/>
      <c r="D718" s="54"/>
      <c r="E718" s="54"/>
      <c r="F718" s="54"/>
      <c r="G718" s="54"/>
      <c r="H718" s="54"/>
      <c r="I718" s="54"/>
      <c r="J718" s="54"/>
      <c r="K718" s="87"/>
      <c r="L718" s="118">
        <f t="shared" ref="L718" si="72">SUM(D718:K718)</f>
        <v>0</v>
      </c>
    </row>
    <row r="719" spans="1:12" ht="20.149999999999999" customHeight="1">
      <c r="A719" s="266"/>
      <c r="B719" s="285"/>
      <c r="C719" s="268" t="s">
        <v>339</v>
      </c>
      <c r="D719" s="54"/>
      <c r="E719" s="54"/>
      <c r="F719" s="54"/>
      <c r="G719" s="54"/>
      <c r="H719" s="54"/>
      <c r="I719" s="54"/>
      <c r="J719" s="54"/>
      <c r="K719" s="87"/>
      <c r="L719" s="118"/>
    </row>
    <row r="720" spans="1:12" ht="20.149999999999999" customHeight="1">
      <c r="A720" s="266"/>
      <c r="B720" s="285"/>
      <c r="C720" s="269"/>
      <c r="D720" s="54"/>
      <c r="E720" s="54"/>
      <c r="F720" s="54"/>
      <c r="G720" s="54"/>
      <c r="H720" s="54"/>
      <c r="I720" s="54"/>
      <c r="J720" s="54"/>
      <c r="K720" s="87"/>
      <c r="L720" s="118">
        <f t="shared" ref="L720" si="73">SUM(D720:K720)</f>
        <v>0</v>
      </c>
    </row>
    <row r="721" spans="1:12" ht="20.149999999999999" customHeight="1">
      <c r="A721" s="266"/>
      <c r="B721" s="285"/>
      <c r="C721" s="282" t="s">
        <v>340</v>
      </c>
      <c r="D721" s="54"/>
      <c r="E721" s="54"/>
      <c r="F721" s="54" t="s">
        <v>383</v>
      </c>
      <c r="G721" s="54"/>
      <c r="H721" s="54"/>
      <c r="I721" s="54"/>
      <c r="J721" s="54"/>
      <c r="K721" s="87"/>
      <c r="L721" s="118"/>
    </row>
    <row r="722" spans="1:12" ht="20.149999999999999" customHeight="1">
      <c r="A722" s="266"/>
      <c r="B722" s="285"/>
      <c r="C722" s="281"/>
      <c r="D722" s="54"/>
      <c r="E722" s="54"/>
      <c r="F722" s="54"/>
      <c r="G722" s="54"/>
      <c r="H722" s="54"/>
      <c r="I722" s="54"/>
      <c r="J722" s="54"/>
      <c r="K722" s="87"/>
      <c r="L722" s="118">
        <f t="shared" ref="L722" si="74">SUM(D722:K722)</f>
        <v>0</v>
      </c>
    </row>
    <row r="723" spans="1:12" ht="20.149999999999999" customHeight="1" thickBot="1">
      <c r="A723" s="267"/>
      <c r="B723" s="323"/>
      <c r="C723" s="175" t="s">
        <v>587</v>
      </c>
      <c r="D723" s="106">
        <f>SUM(D697:D722)</f>
        <v>0</v>
      </c>
      <c r="E723" s="106">
        <f t="shared" ref="E723:L723" si="75">SUM(E697:E722)</f>
        <v>0</v>
      </c>
      <c r="F723" s="106">
        <f t="shared" si="75"/>
        <v>0</v>
      </c>
      <c r="G723" s="106">
        <f t="shared" si="75"/>
        <v>0</v>
      </c>
      <c r="H723" s="106">
        <f t="shared" si="75"/>
        <v>0</v>
      </c>
      <c r="I723" s="106">
        <f t="shared" si="75"/>
        <v>0</v>
      </c>
      <c r="J723" s="106">
        <f t="shared" si="75"/>
        <v>0</v>
      </c>
      <c r="K723" s="112">
        <f t="shared" si="75"/>
        <v>0</v>
      </c>
      <c r="L723" s="119">
        <f t="shared" si="75"/>
        <v>0</v>
      </c>
    </row>
    <row r="724" spans="1:12" ht="20.149999999999999" customHeight="1">
      <c r="A724" s="321" t="s">
        <v>341</v>
      </c>
      <c r="B724" s="285" t="s">
        <v>342</v>
      </c>
      <c r="C724" s="280" t="s">
        <v>343</v>
      </c>
      <c r="D724" s="88" t="s">
        <v>382</v>
      </c>
      <c r="E724" s="88"/>
      <c r="F724" s="88"/>
      <c r="G724" s="88"/>
      <c r="H724" s="88"/>
      <c r="I724" s="88"/>
      <c r="J724" s="88"/>
      <c r="K724" s="110"/>
      <c r="L724" s="120"/>
    </row>
    <row r="725" spans="1:12" ht="20.149999999999999" customHeight="1">
      <c r="A725" s="321"/>
      <c r="B725" s="285"/>
      <c r="C725" s="281"/>
      <c r="D725" s="54"/>
      <c r="E725" s="54"/>
      <c r="F725" s="54"/>
      <c r="G725" s="54"/>
      <c r="H725" s="54"/>
      <c r="I725" s="54"/>
      <c r="J725" s="54"/>
      <c r="K725" s="87"/>
      <c r="L725" s="118">
        <f t="shared" ref="L725:L727" si="76">SUM(D725:K725)</f>
        <v>0</v>
      </c>
    </row>
    <row r="726" spans="1:12" ht="20.149999999999999" customHeight="1">
      <c r="A726" s="321"/>
      <c r="B726" s="285"/>
      <c r="C726" s="282" t="s">
        <v>344</v>
      </c>
      <c r="D726" s="54" t="s">
        <v>126</v>
      </c>
      <c r="E726" s="54"/>
      <c r="F726" s="54"/>
      <c r="G726" s="54"/>
      <c r="H726" s="54"/>
      <c r="I726" s="54"/>
      <c r="J726" s="54"/>
      <c r="K726" s="87"/>
      <c r="L726" s="118"/>
    </row>
    <row r="727" spans="1:12" ht="20.149999999999999" customHeight="1">
      <c r="A727" s="321"/>
      <c r="B727" s="285"/>
      <c r="C727" s="281"/>
      <c r="D727" s="54"/>
      <c r="E727" s="54"/>
      <c r="F727" s="54"/>
      <c r="G727" s="54"/>
      <c r="H727" s="54"/>
      <c r="I727" s="54"/>
      <c r="J727" s="54"/>
      <c r="K727" s="87"/>
      <c r="L727" s="118">
        <f t="shared" si="76"/>
        <v>0</v>
      </c>
    </row>
    <row r="728" spans="1:12" ht="20.149999999999999" customHeight="1">
      <c r="A728" s="321"/>
      <c r="B728" s="74"/>
      <c r="C728" s="174" t="s">
        <v>12</v>
      </c>
      <c r="D728" s="53">
        <f>SUM(D724:D727)</f>
        <v>0</v>
      </c>
      <c r="E728" s="53">
        <f t="shared" ref="E728:L728" si="77">SUM(E724:E727)</f>
        <v>0</v>
      </c>
      <c r="F728" s="53">
        <f t="shared" si="77"/>
        <v>0</v>
      </c>
      <c r="G728" s="53">
        <f t="shared" si="77"/>
        <v>0</v>
      </c>
      <c r="H728" s="53">
        <f t="shared" si="77"/>
        <v>0</v>
      </c>
      <c r="I728" s="53">
        <f t="shared" si="77"/>
        <v>0</v>
      </c>
      <c r="J728" s="53">
        <f t="shared" si="77"/>
        <v>0</v>
      </c>
      <c r="K728" s="111">
        <f t="shared" si="77"/>
        <v>0</v>
      </c>
      <c r="L728" s="118">
        <f t="shared" si="77"/>
        <v>0</v>
      </c>
    </row>
    <row r="729" spans="1:12" ht="20.149999999999999" customHeight="1">
      <c r="A729" s="321"/>
      <c r="B729" s="303" t="s">
        <v>345</v>
      </c>
      <c r="C729" s="282" t="s">
        <v>346</v>
      </c>
      <c r="D729" s="54"/>
      <c r="E729" s="54"/>
      <c r="F729" s="54"/>
      <c r="G729" s="54"/>
      <c r="H729" s="54"/>
      <c r="I729" s="54" t="s">
        <v>126</v>
      </c>
      <c r="J729" s="54"/>
      <c r="K729" s="87"/>
      <c r="L729" s="118"/>
    </row>
    <row r="730" spans="1:12" ht="20.149999999999999" customHeight="1">
      <c r="A730" s="321"/>
      <c r="B730" s="304"/>
      <c r="C730" s="281"/>
      <c r="D730" s="54"/>
      <c r="E730" s="54"/>
      <c r="F730" s="54"/>
      <c r="G730" s="54"/>
      <c r="H730" s="54"/>
      <c r="I730" s="54"/>
      <c r="J730" s="54"/>
      <c r="K730" s="87"/>
      <c r="L730" s="118">
        <f t="shared" si="0"/>
        <v>0</v>
      </c>
    </row>
    <row r="731" spans="1:12" ht="20.149999999999999" customHeight="1">
      <c r="A731" s="321"/>
      <c r="B731" s="304"/>
      <c r="C731" s="282" t="s">
        <v>348</v>
      </c>
      <c r="D731" s="54"/>
      <c r="E731" s="54"/>
      <c r="F731" s="54"/>
      <c r="G731" s="54"/>
      <c r="H731" s="54"/>
      <c r="I731" s="54"/>
      <c r="J731" s="54"/>
      <c r="K731" s="87"/>
      <c r="L731" s="118"/>
    </row>
    <row r="732" spans="1:12" ht="20.149999999999999" customHeight="1">
      <c r="A732" s="321"/>
      <c r="B732" s="304"/>
      <c r="C732" s="281"/>
      <c r="D732" s="54"/>
      <c r="E732" s="54"/>
      <c r="F732" s="54"/>
      <c r="G732" s="54"/>
      <c r="H732" s="54"/>
      <c r="I732" s="54"/>
      <c r="J732" s="54"/>
      <c r="K732" s="87"/>
      <c r="L732" s="118">
        <f t="shared" si="0"/>
        <v>0</v>
      </c>
    </row>
    <row r="733" spans="1:12" ht="20.149999999999999" customHeight="1">
      <c r="A733" s="321"/>
      <c r="B733" s="304"/>
      <c r="C733" s="282" t="s">
        <v>347</v>
      </c>
      <c r="D733" s="54" t="s">
        <v>126</v>
      </c>
      <c r="E733" s="54"/>
      <c r="F733" s="54"/>
      <c r="G733" s="54"/>
      <c r="H733" s="54"/>
      <c r="I733" s="54" t="s">
        <v>126</v>
      </c>
      <c r="J733" s="54"/>
      <c r="K733" s="87"/>
      <c r="L733" s="118"/>
    </row>
    <row r="734" spans="1:12" ht="20.149999999999999" customHeight="1">
      <c r="A734" s="321"/>
      <c r="B734" s="304"/>
      <c r="C734" s="281"/>
      <c r="D734" s="54"/>
      <c r="E734" s="54"/>
      <c r="F734" s="54"/>
      <c r="G734" s="54"/>
      <c r="H734" s="54"/>
      <c r="I734" s="54"/>
      <c r="J734" s="54"/>
      <c r="K734" s="87"/>
      <c r="L734" s="118">
        <f t="shared" si="0"/>
        <v>0</v>
      </c>
    </row>
    <row r="735" spans="1:12" ht="20.149999999999999" customHeight="1">
      <c r="A735" s="321"/>
      <c r="B735" s="305"/>
      <c r="C735" s="174" t="s">
        <v>12</v>
      </c>
      <c r="D735" s="53">
        <f>SUM(D729:D734)</f>
        <v>0</v>
      </c>
      <c r="E735" s="53">
        <f t="shared" ref="E735:L735" si="78">SUM(E729:E734)</f>
        <v>0</v>
      </c>
      <c r="F735" s="53">
        <f t="shared" si="78"/>
        <v>0</v>
      </c>
      <c r="G735" s="53">
        <f t="shared" si="78"/>
        <v>0</v>
      </c>
      <c r="H735" s="53">
        <f t="shared" si="78"/>
        <v>0</v>
      </c>
      <c r="I735" s="53">
        <f t="shared" si="78"/>
        <v>0</v>
      </c>
      <c r="J735" s="53">
        <f t="shared" si="78"/>
        <v>0</v>
      </c>
      <c r="K735" s="111">
        <f t="shared" si="78"/>
        <v>0</v>
      </c>
      <c r="L735" s="118">
        <f t="shared" si="78"/>
        <v>0</v>
      </c>
    </row>
    <row r="736" spans="1:12" ht="20.149999999999999" customHeight="1">
      <c r="A736" s="321"/>
      <c r="B736" s="303" t="s">
        <v>558</v>
      </c>
      <c r="C736" s="315" t="s">
        <v>558</v>
      </c>
      <c r="D736" s="54"/>
      <c r="E736" s="54"/>
      <c r="F736" s="54"/>
      <c r="G736" s="54"/>
      <c r="H736" s="54"/>
      <c r="I736" s="54" t="s">
        <v>383</v>
      </c>
      <c r="J736" s="54"/>
      <c r="K736" s="87"/>
      <c r="L736" s="118"/>
    </row>
    <row r="737" spans="1:12" ht="20.149999999999999" customHeight="1">
      <c r="A737" s="321"/>
      <c r="B737" s="304"/>
      <c r="C737" s="316"/>
      <c r="D737" s="54"/>
      <c r="E737" s="54"/>
      <c r="F737" s="54"/>
      <c r="G737" s="54"/>
      <c r="H737" s="54"/>
      <c r="I737" s="54"/>
      <c r="J737" s="54"/>
      <c r="K737" s="87"/>
      <c r="L737" s="118">
        <f>SUM(D737:K737)</f>
        <v>0</v>
      </c>
    </row>
    <row r="738" spans="1:12" ht="20.149999999999999" customHeight="1">
      <c r="A738" s="321"/>
      <c r="B738" s="305"/>
      <c r="C738" s="174" t="s">
        <v>12</v>
      </c>
      <c r="D738" s="53">
        <f>SUM(D736:D737)</f>
        <v>0</v>
      </c>
      <c r="E738" s="53">
        <f t="shared" ref="E738:L738" si="79">SUM(E736:E737)</f>
        <v>0</v>
      </c>
      <c r="F738" s="53">
        <f t="shared" si="79"/>
        <v>0</v>
      </c>
      <c r="G738" s="53">
        <f t="shared" si="79"/>
        <v>0</v>
      </c>
      <c r="H738" s="53">
        <f t="shared" si="79"/>
        <v>0</v>
      </c>
      <c r="I738" s="53">
        <f t="shared" si="79"/>
        <v>0</v>
      </c>
      <c r="J738" s="53">
        <f t="shared" si="79"/>
        <v>0</v>
      </c>
      <c r="K738" s="111">
        <f t="shared" si="79"/>
        <v>0</v>
      </c>
      <c r="L738" s="118">
        <f t="shared" si="79"/>
        <v>0</v>
      </c>
    </row>
    <row r="739" spans="1:12" ht="20.149999999999999" customHeight="1" thickBot="1">
      <c r="A739" s="321"/>
      <c r="B739" s="126"/>
      <c r="C739" s="127" t="s">
        <v>589</v>
      </c>
      <c r="D739" s="106">
        <f>D738+D735+D728</f>
        <v>0</v>
      </c>
      <c r="E739" s="106">
        <f t="shared" ref="E739:K739" si="80">E738+E735+E728</f>
        <v>0</v>
      </c>
      <c r="F739" s="106">
        <f t="shared" si="80"/>
        <v>0</v>
      </c>
      <c r="G739" s="106">
        <f t="shared" si="80"/>
        <v>0</v>
      </c>
      <c r="H739" s="106">
        <f t="shared" si="80"/>
        <v>0</v>
      </c>
      <c r="I739" s="106">
        <f t="shared" si="80"/>
        <v>0</v>
      </c>
      <c r="J739" s="106">
        <f t="shared" si="80"/>
        <v>0</v>
      </c>
      <c r="K739" s="112">
        <f t="shared" si="80"/>
        <v>0</v>
      </c>
      <c r="L739" s="119">
        <f>L738+L735+L728</f>
        <v>0</v>
      </c>
    </row>
    <row r="740" spans="1:12" ht="20.149999999999999" customHeight="1">
      <c r="A740" s="321"/>
      <c r="B740" s="317" t="s">
        <v>33</v>
      </c>
      <c r="C740" s="320" t="s">
        <v>349</v>
      </c>
      <c r="D740" s="121"/>
      <c r="E740" s="121"/>
      <c r="F740" s="121"/>
      <c r="G740" s="121"/>
      <c r="H740" s="121"/>
      <c r="I740" s="121" t="s">
        <v>383</v>
      </c>
      <c r="J740" s="121"/>
      <c r="K740" s="122"/>
      <c r="L740" s="123"/>
    </row>
    <row r="741" spans="1:12" ht="20.149999999999999" customHeight="1">
      <c r="A741" s="321"/>
      <c r="B741" s="318"/>
      <c r="C741" s="281"/>
      <c r="D741" s="54"/>
      <c r="E741" s="54"/>
      <c r="F741" s="54"/>
      <c r="G741" s="54"/>
      <c r="H741" s="54"/>
      <c r="I741" s="54"/>
      <c r="J741" s="54"/>
      <c r="K741" s="87"/>
      <c r="L741" s="118">
        <f>SUM(D741:K741)</f>
        <v>0</v>
      </c>
    </row>
    <row r="742" spans="1:12" ht="20.149999999999999" customHeight="1">
      <c r="A742" s="321"/>
      <c r="B742" s="318"/>
      <c r="C742" s="282" t="s">
        <v>350</v>
      </c>
      <c r="D742" s="54"/>
      <c r="E742" s="54"/>
      <c r="F742" s="54"/>
      <c r="G742" s="54"/>
      <c r="H742" s="54"/>
      <c r="I742" s="54" t="s">
        <v>383</v>
      </c>
      <c r="J742" s="54"/>
      <c r="K742" s="87"/>
      <c r="L742" s="118"/>
    </row>
    <row r="743" spans="1:12" ht="20.149999999999999" customHeight="1">
      <c r="A743" s="321"/>
      <c r="B743" s="318"/>
      <c r="C743" s="281"/>
      <c r="D743" s="54"/>
      <c r="E743" s="54"/>
      <c r="F743" s="54"/>
      <c r="G743" s="54"/>
      <c r="H743" s="54"/>
      <c r="I743" s="54"/>
      <c r="J743" s="54"/>
      <c r="K743" s="87"/>
      <c r="L743" s="118">
        <f t="shared" ref="L743" si="81">SUM(D743:K743)</f>
        <v>0</v>
      </c>
    </row>
    <row r="744" spans="1:12" ht="20.149999999999999" customHeight="1">
      <c r="A744" s="321"/>
      <c r="B744" s="318"/>
      <c r="C744" s="282" t="s">
        <v>351</v>
      </c>
      <c r="D744" s="54"/>
      <c r="E744" s="54"/>
      <c r="F744" s="54"/>
      <c r="G744" s="54" t="s">
        <v>555</v>
      </c>
      <c r="H744" s="54"/>
      <c r="I744" s="54"/>
      <c r="J744" s="54"/>
      <c r="K744" s="87"/>
      <c r="L744" s="118"/>
    </row>
    <row r="745" spans="1:12" ht="20.149999999999999" customHeight="1">
      <c r="A745" s="321"/>
      <c r="B745" s="318"/>
      <c r="C745" s="281"/>
      <c r="D745" s="54"/>
      <c r="E745" s="54"/>
      <c r="F745" s="54"/>
      <c r="G745" s="54"/>
      <c r="H745" s="54"/>
      <c r="I745" s="54"/>
      <c r="J745" s="54"/>
      <c r="K745" s="87"/>
      <c r="L745" s="118">
        <f t="shared" ref="L745" si="82">SUM(D745:K745)</f>
        <v>0</v>
      </c>
    </row>
    <row r="746" spans="1:12" ht="20.149999999999999" customHeight="1">
      <c r="A746" s="321"/>
      <c r="B746" s="318"/>
      <c r="C746" s="282" t="s">
        <v>352</v>
      </c>
      <c r="D746" s="54"/>
      <c r="E746" s="54"/>
      <c r="F746" s="54" t="s">
        <v>555</v>
      </c>
      <c r="G746" s="54"/>
      <c r="H746" s="54"/>
      <c r="I746" s="54"/>
      <c r="J746" s="54"/>
      <c r="K746" s="87"/>
      <c r="L746" s="118"/>
    </row>
    <row r="747" spans="1:12" ht="20.149999999999999" customHeight="1">
      <c r="A747" s="321"/>
      <c r="B747" s="318"/>
      <c r="C747" s="281"/>
      <c r="D747" s="54"/>
      <c r="E747" s="54"/>
      <c r="F747" s="54"/>
      <c r="G747" s="54"/>
      <c r="H747" s="54"/>
      <c r="I747" s="54"/>
      <c r="J747" s="54"/>
      <c r="K747" s="87"/>
      <c r="L747" s="118">
        <f t="shared" ref="L747" si="83">SUM(D747:K747)</f>
        <v>0</v>
      </c>
    </row>
    <row r="748" spans="1:12" ht="20.149999999999999" customHeight="1">
      <c r="A748" s="321"/>
      <c r="B748" s="318"/>
      <c r="C748" s="282" t="s">
        <v>353</v>
      </c>
      <c r="D748" s="76"/>
      <c r="E748" s="76" t="s">
        <v>557</v>
      </c>
      <c r="F748" s="76"/>
      <c r="G748" s="76"/>
      <c r="H748" s="76"/>
      <c r="I748" s="76"/>
      <c r="J748" s="76"/>
      <c r="K748" s="113"/>
      <c r="L748" s="118"/>
    </row>
    <row r="749" spans="1:12" ht="20.149999999999999" customHeight="1">
      <c r="A749" s="321"/>
      <c r="B749" s="318"/>
      <c r="C749" s="281"/>
      <c r="D749" s="76"/>
      <c r="E749" s="76"/>
      <c r="F749" s="76"/>
      <c r="G749" s="76"/>
      <c r="H749" s="76"/>
      <c r="I749" s="76"/>
      <c r="J749" s="76"/>
      <c r="K749" s="113"/>
      <c r="L749" s="118">
        <f t="shared" ref="L749" si="84">SUM(D749:K749)</f>
        <v>0</v>
      </c>
    </row>
    <row r="750" spans="1:12" ht="20.149999999999999" customHeight="1" thickBot="1">
      <c r="A750" s="321"/>
      <c r="B750" s="319"/>
      <c r="C750" s="175" t="s">
        <v>590</v>
      </c>
      <c r="D750" s="106">
        <f>SUM(D740:D749)</f>
        <v>0</v>
      </c>
      <c r="E750" s="106">
        <f t="shared" ref="E750:L750" si="85">SUM(E740:E749)</f>
        <v>0</v>
      </c>
      <c r="F750" s="106">
        <f t="shared" si="85"/>
        <v>0</v>
      </c>
      <c r="G750" s="106">
        <f t="shared" si="85"/>
        <v>0</v>
      </c>
      <c r="H750" s="106">
        <f t="shared" si="85"/>
        <v>0</v>
      </c>
      <c r="I750" s="106">
        <f t="shared" si="85"/>
        <v>0</v>
      </c>
      <c r="J750" s="106">
        <f t="shared" si="85"/>
        <v>0</v>
      </c>
      <c r="K750" s="112">
        <f t="shared" si="85"/>
        <v>0</v>
      </c>
      <c r="L750" s="119">
        <f t="shared" si="85"/>
        <v>0</v>
      </c>
    </row>
    <row r="751" spans="1:12" ht="20.149999999999999" customHeight="1">
      <c r="A751" s="321"/>
      <c r="B751" s="318" t="s">
        <v>354</v>
      </c>
      <c r="C751" s="280" t="s">
        <v>355</v>
      </c>
      <c r="D751" s="88"/>
      <c r="E751" s="128"/>
      <c r="F751" s="128"/>
      <c r="G751" s="128"/>
      <c r="H751" s="128"/>
      <c r="I751" s="128" t="s">
        <v>382</v>
      </c>
      <c r="J751" s="128"/>
      <c r="K751" s="110"/>
      <c r="L751" s="120"/>
    </row>
    <row r="752" spans="1:12" ht="20.149999999999999" customHeight="1">
      <c r="A752" s="321"/>
      <c r="B752" s="318"/>
      <c r="C752" s="281"/>
      <c r="D752" s="54"/>
      <c r="E752" s="78"/>
      <c r="F752" s="78"/>
      <c r="G752" s="78"/>
      <c r="H752" s="78"/>
      <c r="I752" s="78"/>
      <c r="J752" s="78"/>
      <c r="K752" s="87"/>
      <c r="L752" s="118">
        <f>SUM(D752:K752)</f>
        <v>0</v>
      </c>
    </row>
    <row r="753" spans="1:12" ht="20.149999999999999" customHeight="1">
      <c r="A753" s="321"/>
      <c r="B753" s="318"/>
      <c r="C753" s="282" t="s">
        <v>356</v>
      </c>
      <c r="D753" s="54"/>
      <c r="E753" s="78"/>
      <c r="F753" s="78"/>
      <c r="G753" s="78" t="s">
        <v>382</v>
      </c>
      <c r="H753" s="78"/>
      <c r="I753" s="78"/>
      <c r="J753" s="78"/>
      <c r="K753" s="87"/>
      <c r="L753" s="118"/>
    </row>
    <row r="754" spans="1:12" ht="20.149999999999999" customHeight="1">
      <c r="A754" s="321"/>
      <c r="B754" s="318"/>
      <c r="C754" s="281"/>
      <c r="D754" s="54"/>
      <c r="E754" s="78"/>
      <c r="F754" s="78"/>
      <c r="G754" s="78"/>
      <c r="H754" s="78"/>
      <c r="I754" s="78"/>
      <c r="J754" s="78"/>
      <c r="K754" s="87"/>
      <c r="L754" s="118">
        <f t="shared" ref="L754" si="86">SUM(D754:K754)</f>
        <v>0</v>
      </c>
    </row>
    <row r="755" spans="1:12" ht="20.149999999999999" customHeight="1">
      <c r="A755" s="321"/>
      <c r="B755" s="318"/>
      <c r="C755" s="282" t="s">
        <v>357</v>
      </c>
      <c r="D755" s="54"/>
      <c r="E755" s="78"/>
      <c r="F755" s="78"/>
      <c r="G755" s="78"/>
      <c r="H755" s="78" t="s">
        <v>382</v>
      </c>
      <c r="I755" s="78"/>
      <c r="J755" s="78"/>
      <c r="K755" s="87"/>
      <c r="L755" s="118"/>
    </row>
    <row r="756" spans="1:12" ht="20.149999999999999" customHeight="1">
      <c r="A756" s="321"/>
      <c r="B756" s="318"/>
      <c r="C756" s="281"/>
      <c r="D756" s="54"/>
      <c r="E756" s="78"/>
      <c r="F756" s="78"/>
      <c r="G756" s="78"/>
      <c r="H756" s="78"/>
      <c r="I756" s="78"/>
      <c r="J756" s="78"/>
      <c r="K756" s="87"/>
      <c r="L756" s="118">
        <f t="shared" ref="L756" si="87">SUM(D756:K756)</f>
        <v>0</v>
      </c>
    </row>
    <row r="757" spans="1:12" ht="20.149999999999999" customHeight="1">
      <c r="A757" s="321"/>
      <c r="B757" s="318"/>
      <c r="C757" s="282" t="s">
        <v>358</v>
      </c>
      <c r="D757" s="78" t="s">
        <v>382</v>
      </c>
      <c r="E757" s="78"/>
      <c r="F757" s="78"/>
      <c r="G757" s="78"/>
      <c r="H757" s="78"/>
      <c r="I757" s="78"/>
      <c r="J757" s="78"/>
      <c r="K757" s="87"/>
      <c r="L757" s="118"/>
    </row>
    <row r="758" spans="1:12" ht="20.149999999999999" customHeight="1">
      <c r="A758" s="321"/>
      <c r="B758" s="318"/>
      <c r="C758" s="281"/>
      <c r="D758" s="78"/>
      <c r="E758" s="78"/>
      <c r="F758" s="78"/>
      <c r="G758" s="78"/>
      <c r="H758" s="78"/>
      <c r="I758" s="78"/>
      <c r="J758" s="78"/>
      <c r="K758" s="87"/>
      <c r="L758" s="118">
        <f t="shared" ref="L758" si="88">SUM(D758:K758)</f>
        <v>0</v>
      </c>
    </row>
    <row r="759" spans="1:12" ht="20.149999999999999" customHeight="1">
      <c r="A759" s="321"/>
      <c r="B759" s="318"/>
      <c r="C759" s="282" t="s">
        <v>359</v>
      </c>
      <c r="D759" s="76"/>
      <c r="E759" s="77"/>
      <c r="F759" s="77"/>
      <c r="G759" s="77"/>
      <c r="H759" s="77"/>
      <c r="I759" s="77"/>
      <c r="J759" s="77"/>
      <c r="K759" s="113"/>
      <c r="L759" s="118"/>
    </row>
    <row r="760" spans="1:12" ht="20.149999999999999" customHeight="1">
      <c r="A760" s="321"/>
      <c r="B760" s="318"/>
      <c r="C760" s="281"/>
      <c r="D760" s="76"/>
      <c r="E760" s="77"/>
      <c r="F760" s="77"/>
      <c r="G760" s="77"/>
      <c r="H760" s="77"/>
      <c r="I760" s="77"/>
      <c r="J760" s="77"/>
      <c r="K760" s="113"/>
      <c r="L760" s="118">
        <f t="shared" ref="L760" si="89">SUM(D760:K760)</f>
        <v>0</v>
      </c>
    </row>
    <row r="761" spans="1:12" ht="20.149999999999999" customHeight="1">
      <c r="A761" s="321"/>
      <c r="B761" s="318"/>
      <c r="C761" s="282" t="s">
        <v>360</v>
      </c>
      <c r="D761" s="76"/>
      <c r="E761" s="77"/>
      <c r="F761" s="77"/>
      <c r="G761" s="77"/>
      <c r="H761" s="77"/>
      <c r="I761" s="77"/>
      <c r="J761" s="77"/>
      <c r="K761" s="113"/>
      <c r="L761" s="118"/>
    </row>
    <row r="762" spans="1:12" ht="20.149999999999999" customHeight="1">
      <c r="A762" s="321"/>
      <c r="B762" s="318"/>
      <c r="C762" s="281"/>
      <c r="D762" s="76"/>
      <c r="E762" s="77"/>
      <c r="F762" s="77"/>
      <c r="G762" s="77"/>
      <c r="H762" s="77"/>
      <c r="I762" s="77"/>
      <c r="J762" s="77"/>
      <c r="K762" s="113"/>
      <c r="L762" s="118">
        <f t="shared" ref="L762" si="90">SUM(D762:K762)</f>
        <v>0</v>
      </c>
    </row>
    <row r="763" spans="1:12" ht="20.149999999999999" customHeight="1">
      <c r="A763" s="321"/>
      <c r="B763" s="318"/>
      <c r="C763" s="282" t="s">
        <v>361</v>
      </c>
      <c r="D763" s="76"/>
      <c r="E763" s="77"/>
      <c r="F763" s="77"/>
      <c r="G763" s="77"/>
      <c r="H763" s="77"/>
      <c r="I763" s="77"/>
      <c r="J763" s="77" t="s">
        <v>557</v>
      </c>
      <c r="K763" s="113"/>
      <c r="L763" s="118"/>
    </row>
    <row r="764" spans="1:12" ht="20.149999999999999" customHeight="1">
      <c r="A764" s="321"/>
      <c r="B764" s="318"/>
      <c r="C764" s="281"/>
      <c r="D764" s="76"/>
      <c r="E764" s="77"/>
      <c r="F764" s="77"/>
      <c r="G764" s="77"/>
      <c r="H764" s="77"/>
      <c r="I764" s="77"/>
      <c r="J764" s="77"/>
      <c r="K764" s="113"/>
      <c r="L764" s="118">
        <f t="shared" ref="L764" si="91">SUM(D764:K764)</f>
        <v>0</v>
      </c>
    </row>
    <row r="765" spans="1:12" ht="20.149999999999999" customHeight="1">
      <c r="A765" s="321"/>
      <c r="B765" s="318"/>
      <c r="C765" s="282" t="s">
        <v>362</v>
      </c>
      <c r="D765" s="76"/>
      <c r="E765" s="77"/>
      <c r="F765" s="77"/>
      <c r="G765" s="77"/>
      <c r="H765" s="77"/>
      <c r="I765" s="77"/>
      <c r="J765" s="77"/>
      <c r="K765" s="114" t="s">
        <v>557</v>
      </c>
      <c r="L765" s="118"/>
    </row>
    <row r="766" spans="1:12" ht="20.149999999999999" customHeight="1">
      <c r="A766" s="321"/>
      <c r="B766" s="318"/>
      <c r="C766" s="281"/>
      <c r="D766" s="76"/>
      <c r="E766" s="77"/>
      <c r="F766" s="77"/>
      <c r="G766" s="77"/>
      <c r="H766" s="77"/>
      <c r="I766" s="77"/>
      <c r="J766" s="77"/>
      <c r="K766" s="114"/>
      <c r="L766" s="118">
        <f t="shared" ref="L766" si="92">SUM(D766:K766)</f>
        <v>0</v>
      </c>
    </row>
    <row r="767" spans="1:12" ht="20.149999999999999" customHeight="1">
      <c r="A767" s="321"/>
      <c r="B767" s="318"/>
      <c r="C767" s="282" t="s">
        <v>363</v>
      </c>
      <c r="D767" s="76"/>
      <c r="E767" s="77"/>
      <c r="F767" s="77"/>
      <c r="G767" s="77"/>
      <c r="H767" s="77"/>
      <c r="I767" s="77"/>
      <c r="J767" s="77"/>
      <c r="K767" s="113"/>
      <c r="L767" s="118"/>
    </row>
    <row r="768" spans="1:12" ht="20.149999999999999" customHeight="1">
      <c r="A768" s="321"/>
      <c r="B768" s="318"/>
      <c r="C768" s="281"/>
      <c r="D768" s="76"/>
      <c r="E768" s="77"/>
      <c r="F768" s="77"/>
      <c r="G768" s="77"/>
      <c r="H768" s="77"/>
      <c r="I768" s="77"/>
      <c r="J768" s="77"/>
      <c r="K768" s="113"/>
      <c r="L768" s="118">
        <f t="shared" ref="L768" si="93">SUM(D768:K768)</f>
        <v>0</v>
      </c>
    </row>
    <row r="769" spans="1:12" ht="20.149999999999999" customHeight="1">
      <c r="A769" s="321"/>
      <c r="B769" s="318"/>
      <c r="C769" s="282" t="s">
        <v>364</v>
      </c>
      <c r="D769" s="76"/>
      <c r="E769" s="77"/>
      <c r="F769" s="77"/>
      <c r="G769" s="77"/>
      <c r="H769" s="77"/>
      <c r="I769" s="77"/>
      <c r="J769" s="77"/>
      <c r="K769" s="113"/>
      <c r="L769" s="118"/>
    </row>
    <row r="770" spans="1:12" ht="20.149999999999999" customHeight="1">
      <c r="A770" s="321"/>
      <c r="B770" s="318"/>
      <c r="C770" s="281"/>
      <c r="D770" s="76"/>
      <c r="E770" s="77"/>
      <c r="F770" s="77"/>
      <c r="G770" s="77"/>
      <c r="H770" s="77"/>
      <c r="I770" s="77"/>
      <c r="J770" s="77"/>
      <c r="K770" s="113"/>
      <c r="L770" s="118">
        <f t="shared" ref="L770" si="94">SUM(D770:K770)</f>
        <v>0</v>
      </c>
    </row>
    <row r="771" spans="1:12" ht="20.149999999999999" customHeight="1">
      <c r="A771" s="321"/>
      <c r="B771" s="318"/>
      <c r="C771" s="282" t="s">
        <v>365</v>
      </c>
      <c r="D771" s="76"/>
      <c r="E771" s="77"/>
      <c r="F771" s="77" t="s">
        <v>383</v>
      </c>
      <c r="G771" s="77"/>
      <c r="H771" s="77"/>
      <c r="I771" s="77"/>
      <c r="J771" s="77"/>
      <c r="K771" s="113"/>
      <c r="L771" s="118"/>
    </row>
    <row r="772" spans="1:12" ht="20.149999999999999" customHeight="1">
      <c r="A772" s="321"/>
      <c r="B772" s="318"/>
      <c r="C772" s="281"/>
      <c r="D772" s="76"/>
      <c r="E772" s="77"/>
      <c r="F772" s="78"/>
      <c r="G772" s="77"/>
      <c r="H772" s="77"/>
      <c r="I772" s="77"/>
      <c r="J772" s="77"/>
      <c r="K772" s="113"/>
      <c r="L772" s="118">
        <f t="shared" ref="L772" si="95">SUM(D772:K772)</f>
        <v>0</v>
      </c>
    </row>
    <row r="773" spans="1:12" ht="20.149999999999999" customHeight="1">
      <c r="A773" s="321"/>
      <c r="B773" s="318"/>
      <c r="C773" s="282" t="s">
        <v>366</v>
      </c>
      <c r="D773" s="76"/>
      <c r="E773" s="77"/>
      <c r="F773" s="77" t="s">
        <v>383</v>
      </c>
      <c r="G773" s="77"/>
      <c r="H773" s="77"/>
      <c r="I773" s="77"/>
      <c r="J773" s="77"/>
      <c r="K773" s="113"/>
      <c r="L773" s="118"/>
    </row>
    <row r="774" spans="1:12" ht="20.149999999999999" customHeight="1">
      <c r="A774" s="321"/>
      <c r="B774" s="318"/>
      <c r="C774" s="281"/>
      <c r="D774" s="76"/>
      <c r="E774" s="77"/>
      <c r="F774" s="77"/>
      <c r="G774" s="77"/>
      <c r="H774" s="77"/>
      <c r="I774" s="77"/>
      <c r="J774" s="77"/>
      <c r="K774" s="113"/>
      <c r="L774" s="118">
        <f t="shared" ref="L774" si="96">SUM(D774:K774)</f>
        <v>0</v>
      </c>
    </row>
    <row r="775" spans="1:12" ht="20.149999999999999" customHeight="1">
      <c r="A775" s="321"/>
      <c r="B775" s="318"/>
      <c r="C775" s="282" t="s">
        <v>368</v>
      </c>
      <c r="D775" s="76"/>
      <c r="E775" s="77"/>
      <c r="F775" s="77"/>
      <c r="G775" s="77"/>
      <c r="H775" s="77" t="s">
        <v>382</v>
      </c>
      <c r="I775" s="77"/>
      <c r="J775" s="77"/>
      <c r="K775" s="113"/>
      <c r="L775" s="118"/>
    </row>
    <row r="776" spans="1:12" ht="20.149999999999999" customHeight="1">
      <c r="A776" s="321"/>
      <c r="B776" s="318"/>
      <c r="C776" s="281"/>
      <c r="D776" s="76"/>
      <c r="E776" s="77"/>
      <c r="F776" s="77"/>
      <c r="G776" s="77"/>
      <c r="H776" s="78"/>
      <c r="I776" s="77"/>
      <c r="J776" s="77"/>
      <c r="K776" s="113"/>
      <c r="L776" s="118">
        <f t="shared" ref="L776" si="97">SUM(D776:K776)</f>
        <v>0</v>
      </c>
    </row>
    <row r="777" spans="1:12" ht="20.149999999999999" customHeight="1">
      <c r="A777" s="321"/>
      <c r="B777" s="318"/>
      <c r="C777" s="282" t="s">
        <v>367</v>
      </c>
      <c r="D777" s="76"/>
      <c r="E777" s="77"/>
      <c r="F777" s="77"/>
      <c r="G777" s="77"/>
      <c r="H777" s="77" t="s">
        <v>382</v>
      </c>
      <c r="I777" s="77"/>
      <c r="J777" s="77"/>
      <c r="K777" s="113"/>
      <c r="L777" s="118"/>
    </row>
    <row r="778" spans="1:12" ht="20.149999999999999" customHeight="1">
      <c r="A778" s="321"/>
      <c r="B778" s="318"/>
      <c r="C778" s="281"/>
      <c r="D778" s="76"/>
      <c r="E778" s="77"/>
      <c r="F778" s="77"/>
      <c r="G778" s="77"/>
      <c r="H778" s="78"/>
      <c r="I778" s="77"/>
      <c r="J778" s="77"/>
      <c r="K778" s="113"/>
      <c r="L778" s="118">
        <f t="shared" ref="L778" si="98">SUM(D778:K778)</f>
        <v>0</v>
      </c>
    </row>
    <row r="779" spans="1:12" ht="20.149999999999999" customHeight="1">
      <c r="A779" s="321"/>
      <c r="B779" s="318"/>
      <c r="C779" s="282" t="s">
        <v>369</v>
      </c>
      <c r="D779" s="76"/>
      <c r="E779" s="77"/>
      <c r="F779" s="77"/>
      <c r="G779" s="77"/>
      <c r="H779" s="77" t="s">
        <v>382</v>
      </c>
      <c r="I779" s="77"/>
      <c r="J779" s="77"/>
      <c r="K779" s="113"/>
      <c r="L779" s="118"/>
    </row>
    <row r="780" spans="1:12" ht="20.149999999999999" customHeight="1">
      <c r="A780" s="321"/>
      <c r="B780" s="318"/>
      <c r="C780" s="281"/>
      <c r="D780" s="76"/>
      <c r="E780" s="77"/>
      <c r="F780" s="77"/>
      <c r="G780" s="77"/>
      <c r="H780" s="78"/>
      <c r="I780" s="77"/>
      <c r="J780" s="77"/>
      <c r="K780" s="113"/>
      <c r="L780" s="118">
        <f t="shared" ref="L780" si="99">SUM(D780:K780)</f>
        <v>0</v>
      </c>
    </row>
    <row r="781" spans="1:12" ht="20.149999999999999" customHeight="1">
      <c r="A781" s="321"/>
      <c r="B781" s="318"/>
      <c r="C781" s="282" t="s">
        <v>370</v>
      </c>
      <c r="D781" s="76"/>
      <c r="E781" s="77"/>
      <c r="F781" s="77"/>
      <c r="G781" s="77"/>
      <c r="H781" s="77" t="s">
        <v>382</v>
      </c>
      <c r="I781" s="77"/>
      <c r="J781" s="77"/>
      <c r="K781" s="113"/>
      <c r="L781" s="118"/>
    </row>
    <row r="782" spans="1:12" ht="20.149999999999999" customHeight="1">
      <c r="A782" s="321"/>
      <c r="B782" s="318"/>
      <c r="C782" s="281"/>
      <c r="D782" s="76"/>
      <c r="E782" s="77"/>
      <c r="F782" s="77"/>
      <c r="G782" s="77"/>
      <c r="H782" s="78"/>
      <c r="I782" s="77"/>
      <c r="J782" s="77"/>
      <c r="K782" s="113"/>
      <c r="L782" s="118">
        <f t="shared" ref="L782" si="100">SUM(D782:K782)</f>
        <v>0</v>
      </c>
    </row>
    <row r="783" spans="1:12" ht="20.149999999999999" customHeight="1">
      <c r="A783" s="321"/>
      <c r="B783" s="318"/>
      <c r="C783" s="268" t="s">
        <v>371</v>
      </c>
      <c r="D783" s="76"/>
      <c r="E783" s="77"/>
      <c r="F783" s="77"/>
      <c r="G783" s="77"/>
      <c r="H783" s="77"/>
      <c r="I783" s="77"/>
      <c r="J783" s="77"/>
      <c r="K783" s="113"/>
      <c r="L783" s="118"/>
    </row>
    <row r="784" spans="1:12" ht="20.149999999999999" customHeight="1">
      <c r="A784" s="321"/>
      <c r="B784" s="318"/>
      <c r="C784" s="269"/>
      <c r="D784" s="76"/>
      <c r="E784" s="77"/>
      <c r="F784" s="77"/>
      <c r="G784" s="77"/>
      <c r="H784" s="77"/>
      <c r="I784" s="77"/>
      <c r="J784" s="77"/>
      <c r="K784" s="113"/>
      <c r="L784" s="118">
        <f t="shared" ref="L784" si="101">SUM(D784:K784)</f>
        <v>0</v>
      </c>
    </row>
    <row r="785" spans="1:12" ht="20.149999999999999" customHeight="1">
      <c r="A785" s="321"/>
      <c r="B785" s="318"/>
      <c r="C785" s="268" t="s">
        <v>265</v>
      </c>
      <c r="D785" s="76"/>
      <c r="E785" s="77"/>
      <c r="F785" s="77"/>
      <c r="G785" s="77"/>
      <c r="H785" s="77"/>
      <c r="I785" s="77"/>
      <c r="J785" s="77"/>
      <c r="K785" s="113"/>
      <c r="L785" s="118"/>
    </row>
    <row r="786" spans="1:12" ht="20.149999999999999" customHeight="1">
      <c r="A786" s="321"/>
      <c r="B786" s="318"/>
      <c r="C786" s="269"/>
      <c r="D786" s="76"/>
      <c r="E786" s="77"/>
      <c r="F786" s="77"/>
      <c r="G786" s="77"/>
      <c r="H786" s="77"/>
      <c r="I786" s="77"/>
      <c r="J786" s="77"/>
      <c r="K786" s="113"/>
      <c r="L786" s="118">
        <f t="shared" ref="L786" si="102">SUM(D786:K786)</f>
        <v>0</v>
      </c>
    </row>
    <row r="787" spans="1:12" ht="20.149999999999999" customHeight="1">
      <c r="A787" s="321"/>
      <c r="B787" s="318"/>
      <c r="C787" s="268" t="s">
        <v>372</v>
      </c>
      <c r="D787" s="76"/>
      <c r="E787" s="77"/>
      <c r="F787" s="77"/>
      <c r="G787" s="77"/>
      <c r="H787" s="77"/>
      <c r="I787" s="77"/>
      <c r="J787" s="77"/>
      <c r="K787" s="113"/>
      <c r="L787" s="118"/>
    </row>
    <row r="788" spans="1:12" ht="20.149999999999999" customHeight="1">
      <c r="A788" s="321"/>
      <c r="B788" s="318"/>
      <c r="C788" s="269"/>
      <c r="D788" s="76"/>
      <c r="E788" s="77"/>
      <c r="F788" s="77"/>
      <c r="G788" s="77"/>
      <c r="H788" s="77"/>
      <c r="I788" s="77"/>
      <c r="J788" s="77"/>
      <c r="K788" s="113"/>
      <c r="L788" s="118">
        <f t="shared" ref="L788" si="103">SUM(D788:K788)</f>
        <v>0</v>
      </c>
    </row>
    <row r="789" spans="1:12" ht="20.149999999999999" customHeight="1">
      <c r="A789" s="321"/>
      <c r="B789" s="318"/>
      <c r="C789" s="268" t="s">
        <v>373</v>
      </c>
      <c r="D789" s="76"/>
      <c r="E789" s="77"/>
      <c r="F789" s="77"/>
      <c r="G789" s="77"/>
      <c r="H789" s="77"/>
      <c r="I789" s="77"/>
      <c r="J789" s="77"/>
      <c r="K789" s="113"/>
      <c r="L789" s="118"/>
    </row>
    <row r="790" spans="1:12" ht="20.149999999999999" customHeight="1">
      <c r="A790" s="321"/>
      <c r="B790" s="318"/>
      <c r="C790" s="269"/>
      <c r="D790" s="76"/>
      <c r="E790" s="77"/>
      <c r="F790" s="77"/>
      <c r="G790" s="77"/>
      <c r="H790" s="77"/>
      <c r="I790" s="77"/>
      <c r="J790" s="77"/>
      <c r="K790" s="113"/>
      <c r="L790" s="118">
        <f t="shared" ref="L790" si="104">SUM(D790:K790)</f>
        <v>0</v>
      </c>
    </row>
    <row r="791" spans="1:12" ht="20.149999999999999" customHeight="1">
      <c r="A791" s="321"/>
      <c r="B791" s="318"/>
      <c r="C791" s="268" t="s">
        <v>374</v>
      </c>
      <c r="D791" s="76"/>
      <c r="E791" s="77" t="s">
        <v>382</v>
      </c>
      <c r="F791" s="77"/>
      <c r="G791" s="77"/>
      <c r="H791" s="77"/>
      <c r="I791" s="77" t="s">
        <v>557</v>
      </c>
      <c r="J791" s="77"/>
      <c r="K791" s="113"/>
      <c r="L791" s="118"/>
    </row>
    <row r="792" spans="1:12" ht="20.149999999999999" customHeight="1">
      <c r="A792" s="321"/>
      <c r="B792" s="318"/>
      <c r="C792" s="269"/>
      <c r="D792" s="76"/>
      <c r="E792" s="78"/>
      <c r="F792" s="77"/>
      <c r="G792" s="77"/>
      <c r="H792" s="77"/>
      <c r="I792" s="77"/>
      <c r="J792" s="77"/>
      <c r="K792" s="113"/>
      <c r="L792" s="118">
        <f t="shared" ref="L792" si="105">SUM(D792:K792)</f>
        <v>0</v>
      </c>
    </row>
    <row r="793" spans="1:12" ht="20.149999999999999" customHeight="1">
      <c r="A793" s="321"/>
      <c r="B793" s="318"/>
      <c r="C793" s="268" t="s">
        <v>375</v>
      </c>
      <c r="D793" s="76"/>
      <c r="E793" s="76"/>
      <c r="F793" s="76"/>
      <c r="G793" s="76"/>
      <c r="H793" s="76"/>
      <c r="I793" s="76"/>
      <c r="J793" s="76"/>
      <c r="K793" s="113"/>
      <c r="L793" s="118"/>
    </row>
    <row r="794" spans="1:12" ht="20.149999999999999" customHeight="1">
      <c r="A794" s="321"/>
      <c r="B794" s="318"/>
      <c r="C794" s="269"/>
      <c r="D794" s="76"/>
      <c r="E794" s="76"/>
      <c r="F794" s="76"/>
      <c r="G794" s="76"/>
      <c r="H794" s="76"/>
      <c r="I794" s="76"/>
      <c r="J794" s="76"/>
      <c r="K794" s="113"/>
      <c r="L794" s="118">
        <f t="shared" ref="L794" si="106">SUM(D794:K794)</f>
        <v>0</v>
      </c>
    </row>
    <row r="795" spans="1:12" ht="20.149999999999999" customHeight="1">
      <c r="A795" s="321"/>
      <c r="B795" s="318"/>
      <c r="C795" s="268" t="s">
        <v>376</v>
      </c>
      <c r="D795" s="76"/>
      <c r="E795" s="76"/>
      <c r="F795" s="76"/>
      <c r="G795" s="76"/>
      <c r="H795" s="76"/>
      <c r="I795" s="76"/>
      <c r="J795" s="76"/>
      <c r="K795" s="113"/>
      <c r="L795" s="118"/>
    </row>
    <row r="796" spans="1:12" ht="20.149999999999999" customHeight="1">
      <c r="A796" s="321"/>
      <c r="B796" s="318"/>
      <c r="C796" s="269"/>
      <c r="D796" s="76"/>
      <c r="E796" s="76"/>
      <c r="F796" s="76"/>
      <c r="G796" s="76"/>
      <c r="H796" s="76"/>
      <c r="I796" s="76"/>
      <c r="J796" s="76"/>
      <c r="K796" s="113"/>
      <c r="L796" s="118">
        <f t="shared" ref="L796" si="107">SUM(D796:K796)</f>
        <v>0</v>
      </c>
    </row>
    <row r="797" spans="1:12" ht="20.149999999999999" customHeight="1">
      <c r="A797" s="321"/>
      <c r="B797" s="318"/>
      <c r="C797" s="268" t="s">
        <v>377</v>
      </c>
      <c r="D797" s="76"/>
      <c r="E797" s="76"/>
      <c r="F797" s="76"/>
      <c r="G797" s="76"/>
      <c r="H797" s="76"/>
      <c r="I797" s="76"/>
      <c r="J797" s="76"/>
      <c r="K797" s="113"/>
      <c r="L797" s="118"/>
    </row>
    <row r="798" spans="1:12" ht="20.149999999999999" customHeight="1">
      <c r="A798" s="321"/>
      <c r="B798" s="318"/>
      <c r="C798" s="269"/>
      <c r="D798" s="76"/>
      <c r="E798" s="76"/>
      <c r="F798" s="76"/>
      <c r="G798" s="76"/>
      <c r="H798" s="76"/>
      <c r="I798" s="76"/>
      <c r="J798" s="76"/>
      <c r="K798" s="113"/>
      <c r="L798" s="118">
        <f t="shared" ref="L798" si="108">SUM(D798:K798)</f>
        <v>0</v>
      </c>
    </row>
    <row r="799" spans="1:12" ht="20.149999999999999" customHeight="1">
      <c r="A799" s="321"/>
      <c r="B799" s="318"/>
      <c r="C799" s="268" t="s">
        <v>378</v>
      </c>
      <c r="D799" s="76"/>
      <c r="E799" s="76"/>
      <c r="F799" s="76"/>
      <c r="G799" s="76"/>
      <c r="H799" s="76"/>
      <c r="I799" s="76"/>
      <c r="J799" s="76"/>
      <c r="K799" s="113"/>
      <c r="L799" s="118"/>
    </row>
    <row r="800" spans="1:12" ht="20.149999999999999" customHeight="1">
      <c r="A800" s="321"/>
      <c r="B800" s="318"/>
      <c r="C800" s="269"/>
      <c r="D800" s="76"/>
      <c r="E800" s="76"/>
      <c r="F800" s="76"/>
      <c r="G800" s="76"/>
      <c r="H800" s="76"/>
      <c r="I800" s="76"/>
      <c r="J800" s="76"/>
      <c r="K800" s="113"/>
      <c r="L800" s="118">
        <f t="shared" ref="L800" si="109">SUM(D800:K800)</f>
        <v>0</v>
      </c>
    </row>
    <row r="801" spans="1:12" ht="20.149999999999999" customHeight="1">
      <c r="A801" s="321"/>
      <c r="B801" s="318"/>
      <c r="C801" s="268" t="s">
        <v>379</v>
      </c>
      <c r="D801" s="76"/>
      <c r="E801" s="76"/>
      <c r="F801" s="76"/>
      <c r="G801" s="76"/>
      <c r="H801" s="76"/>
      <c r="I801" s="76"/>
      <c r="J801" s="76"/>
      <c r="K801" s="113"/>
      <c r="L801" s="118"/>
    </row>
    <row r="802" spans="1:12" ht="20.149999999999999" customHeight="1">
      <c r="A802" s="321"/>
      <c r="B802" s="318"/>
      <c r="C802" s="269"/>
      <c r="D802" s="76"/>
      <c r="E802" s="76"/>
      <c r="F802" s="76"/>
      <c r="G802" s="76"/>
      <c r="H802" s="76"/>
      <c r="I802" s="76"/>
      <c r="J802" s="76"/>
      <c r="K802" s="113"/>
      <c r="L802" s="118">
        <f t="shared" ref="L802" si="110">SUM(D802:K802)</f>
        <v>0</v>
      </c>
    </row>
    <row r="803" spans="1:12" ht="20.149999999999999" customHeight="1">
      <c r="A803" s="321"/>
      <c r="B803" s="318"/>
      <c r="C803" s="268" t="s">
        <v>381</v>
      </c>
      <c r="D803" s="77" t="s">
        <v>382</v>
      </c>
      <c r="E803" s="76"/>
      <c r="F803" s="76"/>
      <c r="G803" s="76"/>
      <c r="H803" s="76"/>
      <c r="I803" s="76"/>
      <c r="J803" s="76"/>
      <c r="K803" s="113"/>
      <c r="L803" s="118"/>
    </row>
    <row r="804" spans="1:12" ht="20.149999999999999" customHeight="1">
      <c r="A804" s="321"/>
      <c r="B804" s="318"/>
      <c r="C804" s="269"/>
      <c r="D804" s="78"/>
      <c r="E804" s="76"/>
      <c r="F804" s="76"/>
      <c r="G804" s="76"/>
      <c r="H804" s="76"/>
      <c r="I804" s="76"/>
      <c r="J804" s="76"/>
      <c r="K804" s="113"/>
      <c r="L804" s="118">
        <f t="shared" ref="L804" si="111">SUM(D804:K804)</f>
        <v>0</v>
      </c>
    </row>
    <row r="805" spans="1:12" ht="20.149999999999999" customHeight="1">
      <c r="A805" s="321"/>
      <c r="B805" s="318"/>
      <c r="C805" s="268" t="s">
        <v>380</v>
      </c>
      <c r="D805" s="77" t="s">
        <v>382</v>
      </c>
      <c r="E805" s="76"/>
      <c r="F805" s="76"/>
      <c r="G805" s="76"/>
      <c r="H805" s="76"/>
      <c r="I805" s="76"/>
      <c r="J805" s="76"/>
      <c r="K805" s="113"/>
      <c r="L805" s="118"/>
    </row>
    <row r="806" spans="1:12" ht="20.149999999999999" customHeight="1" thickBot="1">
      <c r="A806" s="322"/>
      <c r="B806" s="324"/>
      <c r="C806" s="269"/>
      <c r="D806" s="78"/>
      <c r="E806" s="76"/>
      <c r="F806" s="76"/>
      <c r="G806" s="76"/>
      <c r="H806" s="76"/>
      <c r="I806" s="76"/>
      <c r="J806" s="76"/>
      <c r="K806" s="113"/>
      <c r="L806" s="118">
        <f t="shared" ref="L806" si="112">SUM(D806:K806)</f>
        <v>0</v>
      </c>
    </row>
    <row r="807" spans="1:12" ht="20.149999999999999" customHeight="1" thickTop="1" thickBot="1">
      <c r="A807" s="75"/>
      <c r="B807" s="92"/>
      <c r="C807" s="173" t="s">
        <v>591</v>
      </c>
      <c r="D807" s="81">
        <f>SUM(D751:D806)</f>
        <v>0</v>
      </c>
      <c r="E807" s="81">
        <f t="shared" ref="E807:L807" si="113">SUM(E751:E806)</f>
        <v>0</v>
      </c>
      <c r="F807" s="81">
        <f t="shared" si="113"/>
        <v>0</v>
      </c>
      <c r="G807" s="81">
        <f t="shared" si="113"/>
        <v>0</v>
      </c>
      <c r="H807" s="81">
        <f t="shared" si="113"/>
        <v>0</v>
      </c>
      <c r="I807" s="81">
        <f t="shared" si="113"/>
        <v>0</v>
      </c>
      <c r="J807" s="81">
        <f t="shared" si="113"/>
        <v>0</v>
      </c>
      <c r="K807" s="115">
        <f t="shared" si="113"/>
        <v>0</v>
      </c>
      <c r="L807" s="147">
        <f t="shared" si="113"/>
        <v>0</v>
      </c>
    </row>
    <row r="808" spans="1:12" ht="20.149999999999999" customHeight="1" thickTop="1" thickBot="1">
      <c r="A808" s="300" t="s">
        <v>596</v>
      </c>
      <c r="B808" s="301"/>
      <c r="C808" s="302"/>
      <c r="D808" s="105">
        <f>SUM(D807,D750,D739,D723,D696,D595,D199,D194,D185,D162,D153,D96,D89,D70,D37)</f>
        <v>0</v>
      </c>
      <c r="E808" s="105">
        <f t="shared" ref="E808:K808" si="114">SUM(E807,E750,E739,E723,E696,E595,E199,E194,E185,E162,E153,E96,E89,E70,E37)</f>
        <v>0</v>
      </c>
      <c r="F808" s="105">
        <f t="shared" si="114"/>
        <v>0</v>
      </c>
      <c r="G808" s="105">
        <f t="shared" si="114"/>
        <v>0</v>
      </c>
      <c r="H808" s="105">
        <f t="shared" si="114"/>
        <v>0</v>
      </c>
      <c r="I808" s="105">
        <f t="shared" si="114"/>
        <v>0</v>
      </c>
      <c r="J808" s="105">
        <f t="shared" si="114"/>
        <v>0</v>
      </c>
      <c r="K808" s="116">
        <f t="shared" si="114"/>
        <v>0</v>
      </c>
      <c r="L808" s="146">
        <f>SUM(L807,L750,L739,L723,L696,L595,L199,L194,L185,L162,L153,L96,L89,L70,L37)</f>
        <v>0</v>
      </c>
    </row>
    <row r="809" spans="1:12" ht="20.149999999999999" customHeight="1">
      <c r="A809" s="241" t="s">
        <v>37</v>
      </c>
      <c r="B809" s="241"/>
      <c r="C809" s="241"/>
      <c r="D809" s="241"/>
      <c r="E809" s="241"/>
      <c r="F809" s="241"/>
      <c r="G809" s="241"/>
      <c r="H809" s="241"/>
      <c r="I809" s="241"/>
      <c r="J809" s="241"/>
      <c r="K809" s="241"/>
      <c r="L809" s="241"/>
    </row>
    <row r="810" spans="1:12" ht="20.149999999999999" customHeight="1">
      <c r="A810" s="218" t="s">
        <v>58</v>
      </c>
      <c r="B810" s="218"/>
      <c r="C810" s="218"/>
      <c r="D810" s="218"/>
      <c r="E810" s="218"/>
      <c r="F810" s="218"/>
      <c r="G810" s="218"/>
      <c r="H810" s="218"/>
      <c r="I810" s="218"/>
      <c r="J810" s="218"/>
      <c r="K810" s="218"/>
      <c r="L810" s="218"/>
    </row>
    <row r="811" spans="1:12" ht="12"/>
    <row r="812" spans="1:12" ht="20.149999999999999" customHeight="1">
      <c r="B812" s="24"/>
      <c r="C812" s="35" t="s">
        <v>9</v>
      </c>
    </row>
  </sheetData>
  <sortState xmlns:xlrd2="http://schemas.microsoft.com/office/spreadsheetml/2017/richdata2" ref="C200:C299">
    <sortCondition descending="1" ref="C200:C299"/>
  </sortState>
  <mergeCells count="425">
    <mergeCell ref="C797:C798"/>
    <mergeCell ref="C799:C800"/>
    <mergeCell ref="C801:C802"/>
    <mergeCell ref="C803:C804"/>
    <mergeCell ref="C805:C806"/>
    <mergeCell ref="B751:B806"/>
    <mergeCell ref="C751:C752"/>
    <mergeCell ref="C753:C754"/>
    <mergeCell ref="C755:C756"/>
    <mergeCell ref="C757:C758"/>
    <mergeCell ref="C779:C780"/>
    <mergeCell ref="C781:C782"/>
    <mergeCell ref="C783:C784"/>
    <mergeCell ref="C759:C760"/>
    <mergeCell ref="C761:C762"/>
    <mergeCell ref="C775:C776"/>
    <mergeCell ref="C763:C764"/>
    <mergeCell ref="C765:C766"/>
    <mergeCell ref="C767:C768"/>
    <mergeCell ref="C769:C770"/>
    <mergeCell ref="C771:C772"/>
    <mergeCell ref="C773:C774"/>
    <mergeCell ref="C789:C790"/>
    <mergeCell ref="C791:C792"/>
    <mergeCell ref="C733:C734"/>
    <mergeCell ref="C736:C737"/>
    <mergeCell ref="B740:B750"/>
    <mergeCell ref="C740:C741"/>
    <mergeCell ref="C742:C743"/>
    <mergeCell ref="C744:C745"/>
    <mergeCell ref="C746:C747"/>
    <mergeCell ref="C748:C749"/>
    <mergeCell ref="A1:L1"/>
    <mergeCell ref="A724:A806"/>
    <mergeCell ref="C713:C714"/>
    <mergeCell ref="C715:C716"/>
    <mergeCell ref="C717:C718"/>
    <mergeCell ref="C719:C720"/>
    <mergeCell ref="C721:C722"/>
    <mergeCell ref="B697:B723"/>
    <mergeCell ref="A697:A723"/>
    <mergeCell ref="C724:C725"/>
    <mergeCell ref="C705:C706"/>
    <mergeCell ref="C707:C708"/>
    <mergeCell ref="C709:C710"/>
    <mergeCell ref="C711:C712"/>
    <mergeCell ref="C785:C786"/>
    <mergeCell ref="C787:C788"/>
    <mergeCell ref="C793:C794"/>
    <mergeCell ref="C795:C796"/>
    <mergeCell ref="C726:C727"/>
    <mergeCell ref="B724:B727"/>
    <mergeCell ref="C729:C730"/>
    <mergeCell ref="C777:C778"/>
    <mergeCell ref="C731:C732"/>
    <mergeCell ref="B596:B610"/>
    <mergeCell ref="C697:C698"/>
    <mergeCell ref="C699:C700"/>
    <mergeCell ref="C701:C702"/>
    <mergeCell ref="C703:C704"/>
    <mergeCell ref="C679:C680"/>
    <mergeCell ref="C681:C682"/>
    <mergeCell ref="C647:C648"/>
    <mergeCell ref="C649:C650"/>
    <mergeCell ref="C651:C652"/>
    <mergeCell ref="C653:C654"/>
    <mergeCell ref="C655:C656"/>
    <mergeCell ref="C657:C658"/>
    <mergeCell ref="C659:C660"/>
    <mergeCell ref="C661:C662"/>
    <mergeCell ref="C663:C664"/>
    <mergeCell ref="C629:C630"/>
    <mergeCell ref="B410:B422"/>
    <mergeCell ref="B440:B444"/>
    <mergeCell ref="B445:B447"/>
    <mergeCell ref="C683:C684"/>
    <mergeCell ref="C685:C686"/>
    <mergeCell ref="C687:C688"/>
    <mergeCell ref="C689:C690"/>
    <mergeCell ref="C691:C692"/>
    <mergeCell ref="C693:C694"/>
    <mergeCell ref="C637:C638"/>
    <mergeCell ref="C639:C640"/>
    <mergeCell ref="C641:C642"/>
    <mergeCell ref="C643:C644"/>
    <mergeCell ref="C645:C646"/>
    <mergeCell ref="C611:C612"/>
    <mergeCell ref="C613:C614"/>
    <mergeCell ref="B611:B695"/>
    <mergeCell ref="C665:C666"/>
    <mergeCell ref="C667:C668"/>
    <mergeCell ref="C669:C670"/>
    <mergeCell ref="C671:C672"/>
    <mergeCell ref="C673:C674"/>
    <mergeCell ref="C675:C676"/>
    <mergeCell ref="C677:C678"/>
    <mergeCell ref="C631:C632"/>
    <mergeCell ref="C633:C634"/>
    <mergeCell ref="C635:C636"/>
    <mergeCell ref="C615:C616"/>
    <mergeCell ref="C617:C618"/>
    <mergeCell ref="C619:C620"/>
    <mergeCell ref="C621:C622"/>
    <mergeCell ref="C623:C624"/>
    <mergeCell ref="C625:C626"/>
    <mergeCell ref="C627:C628"/>
    <mergeCell ref="C596:C597"/>
    <mergeCell ref="C598:C599"/>
    <mergeCell ref="C600:C601"/>
    <mergeCell ref="C602:C603"/>
    <mergeCell ref="C604:C605"/>
    <mergeCell ref="C606:C607"/>
    <mergeCell ref="C608:C609"/>
    <mergeCell ref="B338:B350"/>
    <mergeCell ref="B351:B389"/>
    <mergeCell ref="B390:B404"/>
    <mergeCell ref="B405:B409"/>
    <mergeCell ref="C351:C352"/>
    <mergeCell ref="C353:C354"/>
    <mergeCell ref="C355:C356"/>
    <mergeCell ref="C357:C358"/>
    <mergeCell ref="C359:C360"/>
    <mergeCell ref="C338:C339"/>
    <mergeCell ref="C340:C341"/>
    <mergeCell ref="C342:C343"/>
    <mergeCell ref="C344:C345"/>
    <mergeCell ref="C346:C347"/>
    <mergeCell ref="C348:C349"/>
    <mergeCell ref="C361:C362"/>
    <mergeCell ref="C558:C559"/>
    <mergeCell ref="C578:C579"/>
    <mergeCell ref="C580:C581"/>
    <mergeCell ref="C582:C583"/>
    <mergeCell ref="C584:C585"/>
    <mergeCell ref="C586:C587"/>
    <mergeCell ref="C588:C589"/>
    <mergeCell ref="C590:C591"/>
    <mergeCell ref="C592:C593"/>
    <mergeCell ref="C548:C549"/>
    <mergeCell ref="C550:C551"/>
    <mergeCell ref="C552:C553"/>
    <mergeCell ref="C554:C555"/>
    <mergeCell ref="C556:C557"/>
    <mergeCell ref="C560:C561"/>
    <mergeCell ref="C562:C563"/>
    <mergeCell ref="C564:C565"/>
    <mergeCell ref="C566:C567"/>
    <mergeCell ref="C568:C569"/>
    <mergeCell ref="C570:C571"/>
    <mergeCell ref="C572:C573"/>
    <mergeCell ref="C574:C575"/>
    <mergeCell ref="C576:C577"/>
    <mergeCell ref="C540:C541"/>
    <mergeCell ref="C542:C543"/>
    <mergeCell ref="C544:C545"/>
    <mergeCell ref="C546:C547"/>
    <mergeCell ref="C504:C505"/>
    <mergeCell ref="C506:C507"/>
    <mergeCell ref="C508:C509"/>
    <mergeCell ref="C510:C511"/>
    <mergeCell ref="C512:C513"/>
    <mergeCell ref="C514:C515"/>
    <mergeCell ref="C516:C517"/>
    <mergeCell ref="C518:C519"/>
    <mergeCell ref="C520:C521"/>
    <mergeCell ref="C522:C523"/>
    <mergeCell ref="C524:C525"/>
    <mergeCell ref="C526:C527"/>
    <mergeCell ref="C528:C529"/>
    <mergeCell ref="C530:C531"/>
    <mergeCell ref="C532:C533"/>
    <mergeCell ref="C534:C535"/>
    <mergeCell ref="C536:C537"/>
    <mergeCell ref="C538:C539"/>
    <mergeCell ref="C486:C487"/>
    <mergeCell ref="C488:C489"/>
    <mergeCell ref="C490:C491"/>
    <mergeCell ref="C492:C493"/>
    <mergeCell ref="C494:C495"/>
    <mergeCell ref="C496:C497"/>
    <mergeCell ref="C498:C499"/>
    <mergeCell ref="C500:C501"/>
    <mergeCell ref="C502:C503"/>
    <mergeCell ref="C468:C469"/>
    <mergeCell ref="C470:C471"/>
    <mergeCell ref="C472:C473"/>
    <mergeCell ref="C474:C475"/>
    <mergeCell ref="C476:C477"/>
    <mergeCell ref="C478:C479"/>
    <mergeCell ref="C480:C481"/>
    <mergeCell ref="C482:C483"/>
    <mergeCell ref="C484:C485"/>
    <mergeCell ref="C454:C455"/>
    <mergeCell ref="C456:C457"/>
    <mergeCell ref="C458:C459"/>
    <mergeCell ref="C448:C449"/>
    <mergeCell ref="C450:C451"/>
    <mergeCell ref="C452:C453"/>
    <mergeCell ref="C462:C463"/>
    <mergeCell ref="C464:C465"/>
    <mergeCell ref="C466:C467"/>
    <mergeCell ref="C460:C461"/>
    <mergeCell ref="C147:C148"/>
    <mergeCell ref="C149:C150"/>
    <mergeCell ref="C151:C152"/>
    <mergeCell ref="C99:C100"/>
    <mergeCell ref="C445:C446"/>
    <mergeCell ref="C298:C299"/>
    <mergeCell ref="B200:B300"/>
    <mergeCell ref="C286:C287"/>
    <mergeCell ref="C288:C289"/>
    <mergeCell ref="C290:C291"/>
    <mergeCell ref="C292:C293"/>
    <mergeCell ref="C294:C295"/>
    <mergeCell ref="C296:C297"/>
    <mergeCell ref="C276:C277"/>
    <mergeCell ref="C268:C269"/>
    <mergeCell ref="C270:C271"/>
    <mergeCell ref="C272:C273"/>
    <mergeCell ref="C274:C275"/>
    <mergeCell ref="C278:C279"/>
    <mergeCell ref="C280:C281"/>
    <mergeCell ref="C282:C283"/>
    <mergeCell ref="C284:C285"/>
    <mergeCell ref="C250:C251"/>
    <mergeCell ref="C319:C320"/>
    <mergeCell ref="C113:C114"/>
    <mergeCell ref="C115:C116"/>
    <mergeCell ref="C123:C124"/>
    <mergeCell ref="C125:C126"/>
    <mergeCell ref="C66:C67"/>
    <mergeCell ref="B97:B153"/>
    <mergeCell ref="C103:C104"/>
    <mergeCell ref="C262:C263"/>
    <mergeCell ref="C264:C265"/>
    <mergeCell ref="C232:C233"/>
    <mergeCell ref="C234:C235"/>
    <mergeCell ref="C236:C237"/>
    <mergeCell ref="C238:C239"/>
    <mergeCell ref="C240:C241"/>
    <mergeCell ref="C242:C243"/>
    <mergeCell ref="C244:C245"/>
    <mergeCell ref="C246:C247"/>
    <mergeCell ref="C248:C249"/>
    <mergeCell ref="C252:C253"/>
    <mergeCell ref="C254:C255"/>
    <mergeCell ref="C256:C257"/>
    <mergeCell ref="C258:C259"/>
    <mergeCell ref="C260:C261"/>
    <mergeCell ref="C220:C221"/>
    <mergeCell ref="C25:C26"/>
    <mergeCell ref="C27:C28"/>
    <mergeCell ref="C29:C30"/>
    <mergeCell ref="C31:C32"/>
    <mergeCell ref="C33:C34"/>
    <mergeCell ref="C54:C55"/>
    <mergeCell ref="C56:C57"/>
    <mergeCell ref="C58:C59"/>
    <mergeCell ref="C60:C61"/>
    <mergeCell ref="C5:C6"/>
    <mergeCell ref="C7:C8"/>
    <mergeCell ref="C11:C12"/>
    <mergeCell ref="C13:C14"/>
    <mergeCell ref="C15:C16"/>
    <mergeCell ref="C17:C18"/>
    <mergeCell ref="C19:C20"/>
    <mergeCell ref="C21:C22"/>
    <mergeCell ref="C23:C24"/>
    <mergeCell ref="A2:B3"/>
    <mergeCell ref="C2:C3"/>
    <mergeCell ref="D2:L2"/>
    <mergeCell ref="A809:L809"/>
    <mergeCell ref="B38:B70"/>
    <mergeCell ref="A808:C808"/>
    <mergeCell ref="B736:B738"/>
    <mergeCell ref="C127:C128"/>
    <mergeCell ref="C129:C130"/>
    <mergeCell ref="C131:C132"/>
    <mergeCell ref="C133:C134"/>
    <mergeCell ref="C117:C118"/>
    <mergeCell ref="C119:C120"/>
    <mergeCell ref="C121:C122"/>
    <mergeCell ref="C154:C155"/>
    <mergeCell ref="C135:C136"/>
    <mergeCell ref="B729:B735"/>
    <mergeCell ref="B154:B162"/>
    <mergeCell ref="B163:B185"/>
    <mergeCell ref="C156:C157"/>
    <mergeCell ref="C145:C146"/>
    <mergeCell ref="C94:C95"/>
    <mergeCell ref="C97:C98"/>
    <mergeCell ref="B4:B37"/>
    <mergeCell ref="C167:C168"/>
    <mergeCell ref="C169:C170"/>
    <mergeCell ref="C171:C172"/>
    <mergeCell ref="C173:C174"/>
    <mergeCell ref="C175:C176"/>
    <mergeCell ref="C52:C53"/>
    <mergeCell ref="C62:C63"/>
    <mergeCell ref="C64:C65"/>
    <mergeCell ref="A810:L810"/>
    <mergeCell ref="B71:B89"/>
    <mergeCell ref="B90:B96"/>
    <mergeCell ref="C101:C102"/>
    <mergeCell ref="C85:C86"/>
    <mergeCell ref="C87:C88"/>
    <mergeCell ref="C90:C91"/>
    <mergeCell ref="C92:C93"/>
    <mergeCell ref="C137:C138"/>
    <mergeCell ref="C139:C140"/>
    <mergeCell ref="C141:C142"/>
    <mergeCell ref="C143:C144"/>
    <mergeCell ref="C105:C106"/>
    <mergeCell ref="C107:C108"/>
    <mergeCell ref="C109:C110"/>
    <mergeCell ref="C111:C112"/>
    <mergeCell ref="A4:A194"/>
    <mergeCell ref="B186:B194"/>
    <mergeCell ref="C186:C187"/>
    <mergeCell ref="C188:C189"/>
    <mergeCell ref="C190:C191"/>
    <mergeCell ref="C68:C69"/>
    <mergeCell ref="C71:C72"/>
    <mergeCell ref="C73:C74"/>
    <mergeCell ref="C75:C76"/>
    <mergeCell ref="C77:C78"/>
    <mergeCell ref="C79:C80"/>
    <mergeCell ref="C81:C82"/>
    <mergeCell ref="C83:C84"/>
    <mergeCell ref="C42:C43"/>
    <mergeCell ref="C165:C166"/>
    <mergeCell ref="C177:C178"/>
    <mergeCell ref="C35:C36"/>
    <mergeCell ref="C9:C10"/>
    <mergeCell ref="C158:C159"/>
    <mergeCell ref="C160:C161"/>
    <mergeCell ref="C163:C164"/>
    <mergeCell ref="C179:C180"/>
    <mergeCell ref="C181:C182"/>
    <mergeCell ref="C183:C184"/>
    <mergeCell ref="C301:C302"/>
    <mergeCell ref="C266:C267"/>
    <mergeCell ref="C222:C223"/>
    <mergeCell ref="C224:C225"/>
    <mergeCell ref="C226:C227"/>
    <mergeCell ref="C228:C229"/>
    <mergeCell ref="C230:C231"/>
    <mergeCell ref="C192:C193"/>
    <mergeCell ref="A195:B199"/>
    <mergeCell ref="C195:C196"/>
    <mergeCell ref="C197:C198"/>
    <mergeCell ref="C200:C201"/>
    <mergeCell ref="C202:C203"/>
    <mergeCell ref="C204:C205"/>
    <mergeCell ref="C206:C207"/>
    <mergeCell ref="C208:C209"/>
    <mergeCell ref="C210:C211"/>
    <mergeCell ref="C212:C213"/>
    <mergeCell ref="C214:C215"/>
    <mergeCell ref="C216:C217"/>
    <mergeCell ref="C218:C219"/>
    <mergeCell ref="B301:B337"/>
    <mergeCell ref="C333:C334"/>
    <mergeCell ref="C335:C336"/>
    <mergeCell ref="C379:C380"/>
    <mergeCell ref="C329:C330"/>
    <mergeCell ref="C331:C332"/>
    <mergeCell ref="C303:C304"/>
    <mergeCell ref="C305:C306"/>
    <mergeCell ref="C307:C308"/>
    <mergeCell ref="C309:C310"/>
    <mergeCell ref="C311:C312"/>
    <mergeCell ref="C313:C314"/>
    <mergeCell ref="C315:C316"/>
    <mergeCell ref="C317:C318"/>
    <mergeCell ref="C375:C376"/>
    <mergeCell ref="C377:C378"/>
    <mergeCell ref="C321:C322"/>
    <mergeCell ref="C323:C324"/>
    <mergeCell ref="C325:C326"/>
    <mergeCell ref="C327:C328"/>
    <mergeCell ref="C442:C443"/>
    <mergeCell ref="C423:C424"/>
    <mergeCell ref="C425:C426"/>
    <mergeCell ref="C427:C428"/>
    <mergeCell ref="C429:C430"/>
    <mergeCell ref="C431:C432"/>
    <mergeCell ref="C433:C434"/>
    <mergeCell ref="C435:C436"/>
    <mergeCell ref="C437:C438"/>
    <mergeCell ref="C400:C401"/>
    <mergeCell ref="C402:C403"/>
    <mergeCell ref="C405:C406"/>
    <mergeCell ref="C407:C408"/>
    <mergeCell ref="C440:C441"/>
    <mergeCell ref="C410:C411"/>
    <mergeCell ref="C412:C413"/>
    <mergeCell ref="C414:C415"/>
    <mergeCell ref="C416:C417"/>
    <mergeCell ref="C418:C419"/>
    <mergeCell ref="C420:C421"/>
    <mergeCell ref="C381:C382"/>
    <mergeCell ref="C383:C384"/>
    <mergeCell ref="B448:B449"/>
    <mergeCell ref="A200:A595"/>
    <mergeCell ref="A596:A696"/>
    <mergeCell ref="C50:C51"/>
    <mergeCell ref="C44:C45"/>
    <mergeCell ref="C40:C41"/>
    <mergeCell ref="C38:C39"/>
    <mergeCell ref="C48:C49"/>
    <mergeCell ref="C46:C47"/>
    <mergeCell ref="C385:C386"/>
    <mergeCell ref="C387:C388"/>
    <mergeCell ref="C390:C391"/>
    <mergeCell ref="C392:C393"/>
    <mergeCell ref="C394:C395"/>
    <mergeCell ref="C396:C397"/>
    <mergeCell ref="C398:C399"/>
    <mergeCell ref="C363:C364"/>
    <mergeCell ref="C365:C366"/>
    <mergeCell ref="C367:C368"/>
    <mergeCell ref="C369:C370"/>
    <mergeCell ref="C371:C372"/>
    <mergeCell ref="C373:C374"/>
  </mergeCells>
  <phoneticPr fontId="2"/>
  <printOptions horizontalCentered="1"/>
  <pageMargins left="0.43307086614173229" right="0.43307086614173229" top="0.35433070866141736" bottom="0.35433070866141736" header="0.31496062992125984" footer="0.31496062992125984"/>
  <pageSetup paperSize="9" scale="83" fitToHeight="0" orientation="portrait" r:id="rId1"/>
  <headerFooter alignWithMargins="0">
    <oddHeader>&amp;R&amp;P/&amp;N</oddHeader>
  </headerFooter>
  <rowBreaks count="17" manualBreakCount="17">
    <brk id="49" max="13" man="1"/>
    <brk id="96" max="13" man="1"/>
    <brk id="144" max="13" man="1"/>
    <brk id="185" max="13" man="1"/>
    <brk id="229" max="13" man="1"/>
    <brk id="275" max="13" man="1"/>
    <brk id="320" max="13" man="1"/>
    <brk id="364" max="13" man="1"/>
    <brk id="409" max="13" man="1"/>
    <brk id="453" max="13" man="1"/>
    <brk id="499" max="13" man="1"/>
    <brk id="547" max="13" man="1"/>
    <brk id="595" max="13" man="1"/>
    <brk id="644" max="13" man="1"/>
    <brk id="688" max="13" man="1"/>
    <brk id="735" max="13" man="1"/>
    <brk id="782" max="13" man="1"/>
  </rowBreaks>
  <ignoredErrors>
    <ignoredError sqref="L612 L730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M71"/>
  <sheetViews>
    <sheetView view="pageBreakPreview" zoomScaleNormal="82" zoomScaleSheetLayoutView="100" workbookViewId="0">
      <selection activeCell="B2" sqref="B2:J2"/>
    </sheetView>
  </sheetViews>
  <sheetFormatPr defaultColWidth="9" defaultRowHeight="9.5"/>
  <cols>
    <col min="1" max="1" width="9" style="2"/>
    <col min="2" max="2" width="23.90625" style="2" bestFit="1" customWidth="1"/>
    <col min="3" max="10" width="12.6328125" style="2" customWidth="1"/>
    <col min="11" max="16384" width="9" style="2"/>
  </cols>
  <sheetData>
    <row r="1" spans="1:11" s="3" customFormat="1" ht="16.5">
      <c r="A1" s="2"/>
      <c r="B1" s="69"/>
      <c r="C1" s="4"/>
      <c r="D1" s="5"/>
      <c r="E1" s="2"/>
      <c r="F1" s="6"/>
      <c r="G1" s="6"/>
      <c r="I1" s="7"/>
      <c r="J1" s="2"/>
      <c r="K1" s="2"/>
    </row>
    <row r="2" spans="1:11" s="8" customFormat="1" ht="16.5">
      <c r="A2" s="2"/>
      <c r="B2" s="325" t="s">
        <v>56</v>
      </c>
      <c r="C2" s="325"/>
      <c r="D2" s="325"/>
      <c r="E2" s="325"/>
      <c r="F2" s="325"/>
      <c r="G2" s="325"/>
      <c r="H2" s="325"/>
      <c r="I2" s="325"/>
      <c r="J2" s="325"/>
      <c r="K2" s="2"/>
    </row>
    <row r="4" spans="1:11" s="4" customFormat="1" ht="80" customHeight="1">
      <c r="B4" s="11" t="s">
        <v>2</v>
      </c>
      <c r="C4" s="216" t="s">
        <v>615</v>
      </c>
      <c r="D4" s="216"/>
      <c r="E4" s="216"/>
      <c r="F4" s="216"/>
      <c r="G4" s="216"/>
      <c r="H4" s="216"/>
      <c r="I4" s="216"/>
      <c r="J4" s="216"/>
    </row>
    <row r="5" spans="1:11" s="4" customFormat="1" ht="18" customHeight="1">
      <c r="B5" s="12" t="s">
        <v>1</v>
      </c>
      <c r="C5" s="217"/>
      <c r="D5" s="217"/>
      <c r="E5" s="217"/>
      <c r="F5" s="217"/>
      <c r="G5" s="217"/>
      <c r="H5" s="217"/>
      <c r="I5" s="217"/>
      <c r="J5" s="217"/>
    </row>
    <row r="6" spans="1:11" s="4" customFormat="1" ht="18" customHeight="1"/>
    <row r="7" spans="1:11" s="13" customFormat="1" ht="18.649999999999999" customHeight="1">
      <c r="B7" s="9" t="s">
        <v>627</v>
      </c>
      <c r="C7" s="9"/>
      <c r="D7" s="9"/>
      <c r="E7" s="9"/>
    </row>
    <row r="8" spans="1:11" s="10" customFormat="1" ht="18.649999999999999" customHeight="1">
      <c r="B8" s="44" t="s">
        <v>7</v>
      </c>
      <c r="C8" s="329" t="s">
        <v>6</v>
      </c>
      <c r="D8" s="330"/>
      <c r="E8" s="331" t="s">
        <v>55</v>
      </c>
      <c r="F8" s="332"/>
      <c r="G8" s="45" t="s">
        <v>54</v>
      </c>
      <c r="H8" s="31" t="s">
        <v>8</v>
      </c>
      <c r="I8" s="23" t="s">
        <v>40</v>
      </c>
      <c r="J8" s="23" t="s">
        <v>51</v>
      </c>
    </row>
    <row r="9" spans="1:11" s="4" customFormat="1" ht="18.649999999999999" customHeight="1">
      <c r="B9" s="51" t="s">
        <v>41</v>
      </c>
      <c r="C9" s="104"/>
      <c r="D9" s="48" t="s">
        <v>4</v>
      </c>
      <c r="E9" s="47">
        <v>109733</v>
      </c>
      <c r="F9" s="49" t="s">
        <v>3</v>
      </c>
      <c r="G9" s="50">
        <f>ROUNDDOWN(C9*E9,0)</f>
        <v>0</v>
      </c>
      <c r="H9" s="84"/>
      <c r="I9" s="14"/>
      <c r="J9" s="14"/>
    </row>
    <row r="10" spans="1:11" s="4" customFormat="1" ht="18.649999999999999" customHeight="1">
      <c r="B10" s="51" t="s">
        <v>42</v>
      </c>
      <c r="C10" s="104"/>
      <c r="D10" s="48" t="s">
        <v>4</v>
      </c>
      <c r="E10" s="47">
        <v>164666</v>
      </c>
      <c r="F10" s="49" t="s">
        <v>3</v>
      </c>
      <c r="G10" s="50">
        <f>ROUNDDOWN(C10*E10,0)</f>
        <v>0</v>
      </c>
      <c r="H10" s="84"/>
      <c r="I10" s="14"/>
      <c r="J10" s="14"/>
    </row>
    <row r="11" spans="1:11" s="4" customFormat="1" ht="18.649999999999999" customHeight="1">
      <c r="B11" s="51" t="s">
        <v>49</v>
      </c>
      <c r="C11" s="104"/>
      <c r="D11" s="48" t="s">
        <v>4</v>
      </c>
      <c r="E11" s="47">
        <v>47633</v>
      </c>
      <c r="F11" s="49" t="s">
        <v>3</v>
      </c>
      <c r="G11" s="50">
        <f t="shared" ref="G11:G21" si="0">ROUNDDOWN(C11*E11,0)</f>
        <v>0</v>
      </c>
      <c r="H11" s="84"/>
      <c r="I11" s="14"/>
      <c r="J11" s="14"/>
    </row>
    <row r="12" spans="1:11" s="9" customFormat="1" ht="18.649999999999999" customHeight="1">
      <c r="B12" s="51" t="s">
        <v>5</v>
      </c>
      <c r="C12" s="104"/>
      <c r="D12" s="48" t="s">
        <v>4</v>
      </c>
      <c r="E12" s="47">
        <v>5765</v>
      </c>
      <c r="F12" s="49" t="s">
        <v>3</v>
      </c>
      <c r="G12" s="50">
        <f t="shared" si="0"/>
        <v>0</v>
      </c>
      <c r="H12" s="84"/>
      <c r="I12" s="38"/>
      <c r="J12" s="38"/>
    </row>
    <row r="13" spans="1:11" s="4" customFormat="1" ht="18.649999999999999" customHeight="1">
      <c r="B13" s="51" t="s">
        <v>43</v>
      </c>
      <c r="C13" s="104"/>
      <c r="D13" s="48" t="s">
        <v>4</v>
      </c>
      <c r="E13" s="47">
        <v>148</v>
      </c>
      <c r="F13" s="49" t="s">
        <v>3</v>
      </c>
      <c r="G13" s="50">
        <f t="shared" si="0"/>
        <v>0</v>
      </c>
      <c r="H13" s="84"/>
      <c r="I13" s="14"/>
      <c r="J13" s="14"/>
    </row>
    <row r="14" spans="1:11" s="4" customFormat="1" ht="18.649999999999999" customHeight="1">
      <c r="B14" s="51" t="s">
        <v>81</v>
      </c>
      <c r="C14" s="104"/>
      <c r="D14" s="48" t="s">
        <v>4</v>
      </c>
      <c r="E14" s="47">
        <v>316</v>
      </c>
      <c r="F14" s="49" t="s">
        <v>3</v>
      </c>
      <c r="G14" s="50">
        <f t="shared" si="0"/>
        <v>0</v>
      </c>
      <c r="H14" s="84"/>
      <c r="I14" s="14"/>
      <c r="J14" s="14"/>
    </row>
    <row r="15" spans="1:11" s="4" customFormat="1" ht="18.649999999999999" customHeight="1">
      <c r="B15" s="51" t="s">
        <v>82</v>
      </c>
      <c r="C15" s="104"/>
      <c r="D15" s="48" t="s">
        <v>4</v>
      </c>
      <c r="E15" s="47">
        <v>240</v>
      </c>
      <c r="F15" s="49" t="s">
        <v>3</v>
      </c>
      <c r="G15" s="50">
        <f t="shared" si="0"/>
        <v>0</v>
      </c>
      <c r="H15" s="84"/>
      <c r="I15" s="14"/>
      <c r="J15" s="14"/>
    </row>
    <row r="16" spans="1:11" s="9" customFormat="1" ht="18.649999999999999" customHeight="1">
      <c r="B16" s="51" t="s">
        <v>44</v>
      </c>
      <c r="C16" s="104"/>
      <c r="D16" s="48" t="s">
        <v>4</v>
      </c>
      <c r="E16" s="47">
        <v>276</v>
      </c>
      <c r="F16" s="49" t="s">
        <v>3</v>
      </c>
      <c r="G16" s="50">
        <f>ROUNDDOWN(C16*E16,0)</f>
        <v>0</v>
      </c>
      <c r="H16" s="84"/>
      <c r="I16" s="38"/>
      <c r="J16" s="38"/>
    </row>
    <row r="17" spans="2:10" s="4" customFormat="1" ht="18.649999999999999" customHeight="1">
      <c r="B17" s="51" t="s">
        <v>45</v>
      </c>
      <c r="C17" s="104"/>
      <c r="D17" s="48" t="s">
        <v>4</v>
      </c>
      <c r="E17" s="47">
        <v>720</v>
      </c>
      <c r="F17" s="49" t="s">
        <v>3</v>
      </c>
      <c r="G17" s="50">
        <f t="shared" si="0"/>
        <v>0</v>
      </c>
      <c r="H17" s="84"/>
      <c r="I17" s="14"/>
      <c r="J17" s="14"/>
    </row>
    <row r="18" spans="2:10" s="4" customFormat="1" ht="18.649999999999999" customHeight="1">
      <c r="B18" s="51" t="s">
        <v>102</v>
      </c>
      <c r="C18" s="104"/>
      <c r="D18" s="48" t="s">
        <v>4</v>
      </c>
      <c r="E18" s="47">
        <v>9460</v>
      </c>
      <c r="F18" s="49" t="s">
        <v>3</v>
      </c>
      <c r="G18" s="50">
        <f t="shared" si="0"/>
        <v>0</v>
      </c>
      <c r="H18" s="84"/>
      <c r="I18" s="14"/>
      <c r="J18" s="14"/>
    </row>
    <row r="19" spans="2:10" s="4" customFormat="1" ht="18.649999999999999" customHeight="1">
      <c r="B19" s="51" t="s">
        <v>46</v>
      </c>
      <c r="C19" s="104"/>
      <c r="D19" s="48" t="s">
        <v>4</v>
      </c>
      <c r="E19" s="47">
        <v>33403</v>
      </c>
      <c r="F19" s="49" t="s">
        <v>3</v>
      </c>
      <c r="G19" s="50">
        <f t="shared" si="0"/>
        <v>0</v>
      </c>
      <c r="H19" s="172"/>
      <c r="I19" s="14"/>
      <c r="J19" s="14"/>
    </row>
    <row r="20" spans="2:10" s="4" customFormat="1" ht="18.649999999999999" customHeight="1">
      <c r="B20" s="51" t="s">
        <v>47</v>
      </c>
      <c r="C20" s="104"/>
      <c r="D20" s="48" t="s">
        <v>4</v>
      </c>
      <c r="E20" s="47">
        <v>306</v>
      </c>
      <c r="F20" s="49" t="s">
        <v>3</v>
      </c>
      <c r="G20" s="50">
        <f t="shared" si="0"/>
        <v>0</v>
      </c>
      <c r="H20" s="84"/>
      <c r="I20" s="14"/>
      <c r="J20" s="14"/>
    </row>
    <row r="21" spans="2:10" s="9" customFormat="1" ht="18.649999999999999" customHeight="1">
      <c r="B21" s="51" t="s">
        <v>48</v>
      </c>
      <c r="C21" s="104"/>
      <c r="D21" s="48" t="s">
        <v>4</v>
      </c>
      <c r="E21" s="47">
        <v>100</v>
      </c>
      <c r="F21" s="49" t="s">
        <v>3</v>
      </c>
      <c r="G21" s="50">
        <f t="shared" si="0"/>
        <v>0</v>
      </c>
      <c r="H21" s="84"/>
      <c r="I21" s="38"/>
      <c r="J21" s="38"/>
    </row>
    <row r="22" spans="2:10" s="4" customFormat="1" ht="18.649999999999999" customHeight="1">
      <c r="B22" s="51"/>
      <c r="C22" s="47"/>
      <c r="D22" s="48" t="s">
        <v>4</v>
      </c>
      <c r="E22" s="47"/>
      <c r="F22" s="49" t="s">
        <v>3</v>
      </c>
      <c r="G22" s="50">
        <f t="shared" ref="G22:G23" si="1">C22*E22</f>
        <v>0</v>
      </c>
      <c r="H22" s="14"/>
      <c r="I22" s="14"/>
      <c r="J22" s="14"/>
    </row>
    <row r="23" spans="2:10" s="4" customFormat="1" ht="18.649999999999999" customHeight="1">
      <c r="B23" s="14"/>
      <c r="C23" s="40"/>
      <c r="D23" s="48" t="s">
        <v>4</v>
      </c>
      <c r="E23" s="47"/>
      <c r="F23" s="49" t="s">
        <v>3</v>
      </c>
      <c r="G23" s="50">
        <f t="shared" si="1"/>
        <v>0</v>
      </c>
      <c r="H23" s="14"/>
      <c r="I23" s="14"/>
      <c r="J23" s="14"/>
    </row>
    <row r="24" spans="2:10" s="9" customFormat="1" ht="18.649999999999999" customHeight="1">
      <c r="B24" s="333" t="s">
        <v>597</v>
      </c>
      <c r="C24" s="334"/>
      <c r="D24" s="334"/>
      <c r="E24" s="334"/>
      <c r="F24" s="335"/>
      <c r="G24" s="167">
        <f>SUM(G9:G23)</f>
        <v>0</v>
      </c>
      <c r="H24" s="178" t="s">
        <v>609</v>
      </c>
      <c r="I24" s="16"/>
      <c r="J24" s="16"/>
    </row>
    <row r="25" spans="2:10" s="9" customFormat="1" ht="18.649999999999999" customHeight="1">
      <c r="B25" s="8"/>
      <c r="C25" s="41"/>
      <c r="D25" s="41"/>
      <c r="E25" s="41"/>
      <c r="F25" s="41"/>
      <c r="G25" s="42"/>
      <c r="H25" s="43"/>
      <c r="I25" s="43"/>
    </row>
    <row r="26" spans="2:10" s="9" customFormat="1" ht="18.649999999999999" customHeight="1">
      <c r="B26" s="9" t="s">
        <v>634</v>
      </c>
      <c r="F26" s="13"/>
      <c r="G26" s="13"/>
      <c r="H26" s="13"/>
      <c r="I26" s="43"/>
    </row>
    <row r="27" spans="2:10" s="9" customFormat="1" ht="18.649999999999999" customHeight="1">
      <c r="B27" s="44" t="s">
        <v>7</v>
      </c>
      <c r="C27" s="329" t="s">
        <v>6</v>
      </c>
      <c r="D27" s="330"/>
      <c r="E27" s="331" t="s">
        <v>50</v>
      </c>
      <c r="F27" s="332"/>
      <c r="G27" s="45" t="s">
        <v>54</v>
      </c>
      <c r="H27" s="31" t="s">
        <v>8</v>
      </c>
      <c r="I27" s="23" t="s">
        <v>40</v>
      </c>
      <c r="J27" s="23" t="s">
        <v>51</v>
      </c>
    </row>
    <row r="28" spans="2:10" s="9" customFormat="1" ht="18.649999999999999" customHeight="1">
      <c r="B28" s="51"/>
      <c r="C28" s="40"/>
      <c r="D28" s="46" t="s">
        <v>53</v>
      </c>
      <c r="E28" s="40"/>
      <c r="F28" s="46" t="s">
        <v>52</v>
      </c>
      <c r="G28" s="50">
        <f>C28*E28</f>
        <v>0</v>
      </c>
      <c r="H28" s="14"/>
      <c r="I28" s="14"/>
      <c r="J28" s="14"/>
    </row>
    <row r="29" spans="2:10" s="9" customFormat="1" ht="18.649999999999999" customHeight="1">
      <c r="B29" s="51"/>
      <c r="C29" s="40"/>
      <c r="D29" s="46"/>
      <c r="E29" s="40"/>
      <c r="F29" s="46"/>
      <c r="G29" s="50">
        <f>C29*E29</f>
        <v>0</v>
      </c>
      <c r="H29" s="14"/>
      <c r="I29" s="14"/>
      <c r="J29" s="14"/>
    </row>
    <row r="30" spans="2:10" s="4" customFormat="1" ht="18.649999999999999" customHeight="1">
      <c r="B30" s="51"/>
      <c r="C30" s="40"/>
      <c r="D30" s="46"/>
      <c r="E30" s="40"/>
      <c r="F30" s="46"/>
      <c r="G30" s="50">
        <f>C30*E30</f>
        <v>0</v>
      </c>
      <c r="H30" s="38"/>
      <c r="I30" s="38"/>
      <c r="J30" s="38"/>
    </row>
    <row r="31" spans="2:10" ht="18.649999999999999" customHeight="1">
      <c r="B31" s="333" t="s">
        <v>599</v>
      </c>
      <c r="C31" s="334"/>
      <c r="D31" s="334"/>
      <c r="E31" s="334"/>
      <c r="F31" s="335"/>
      <c r="G31" s="167">
        <f>SUM(G28:G30)</f>
        <v>0</v>
      </c>
      <c r="H31" s="178" t="s">
        <v>610</v>
      </c>
      <c r="I31" s="16"/>
      <c r="J31" s="16"/>
    </row>
    <row r="32" spans="2:10" s="9" customFormat="1" ht="18.649999999999999" customHeight="1">
      <c r="B32" s="180"/>
      <c r="C32" s="41"/>
      <c r="D32" s="41"/>
      <c r="E32" s="41"/>
      <c r="F32" s="41"/>
      <c r="G32" s="42"/>
      <c r="H32" s="43"/>
      <c r="I32" s="43"/>
    </row>
    <row r="33" spans="2:13" s="9" customFormat="1" ht="13">
      <c r="B33" s="9" t="s">
        <v>626</v>
      </c>
    </row>
    <row r="34" spans="2:13" s="10" customFormat="1" ht="20.149999999999999" customHeight="1">
      <c r="B34" s="39" t="s">
        <v>629</v>
      </c>
      <c r="C34" s="56">
        <f>G24</f>
        <v>0</v>
      </c>
      <c r="D34" s="326" t="s">
        <v>611</v>
      </c>
      <c r="E34" s="326"/>
      <c r="F34" s="326"/>
      <c r="G34" s="326"/>
      <c r="H34" s="326"/>
      <c r="I34" s="326"/>
      <c r="J34" s="326"/>
    </row>
    <row r="35" spans="2:13" s="10" customFormat="1" ht="20.149999999999999" customHeight="1">
      <c r="B35" s="39" t="s">
        <v>630</v>
      </c>
      <c r="C35" s="56">
        <f>G31</f>
        <v>0</v>
      </c>
      <c r="D35" s="326" t="s">
        <v>612</v>
      </c>
      <c r="E35" s="326"/>
      <c r="F35" s="326"/>
      <c r="G35" s="326"/>
      <c r="H35" s="326"/>
      <c r="I35" s="326"/>
      <c r="J35" s="326"/>
    </row>
    <row r="36" spans="2:13" s="10" customFormat="1" ht="20.149999999999999" customHeight="1">
      <c r="B36" s="39" t="s">
        <v>631</v>
      </c>
      <c r="C36" s="168">
        <f>SUM(C34:C35)</f>
        <v>0</v>
      </c>
      <c r="D36" s="326" t="s">
        <v>635</v>
      </c>
      <c r="E36" s="326"/>
      <c r="F36" s="326"/>
      <c r="G36" s="326"/>
      <c r="H36" s="326"/>
      <c r="I36" s="326"/>
      <c r="J36" s="326"/>
    </row>
    <row r="37" spans="2:13" s="10" customFormat="1" ht="20.149999999999999" customHeight="1">
      <c r="B37" s="55"/>
      <c r="C37" s="57"/>
      <c r="D37" s="15"/>
      <c r="E37" s="15"/>
      <c r="F37" s="15"/>
      <c r="G37" s="15"/>
      <c r="H37" s="15"/>
      <c r="I37" s="15"/>
      <c r="J37" s="15"/>
    </row>
    <row r="38" spans="2:13" s="9" customFormat="1" ht="13">
      <c r="B38" s="9" t="s">
        <v>57</v>
      </c>
      <c r="C38" s="327" t="s">
        <v>100</v>
      </c>
      <c r="D38" s="328"/>
      <c r="E38" s="70">
        <v>59051</v>
      </c>
      <c r="F38" s="1" t="s">
        <v>613</v>
      </c>
    </row>
    <row r="39" spans="2:13" s="10" customFormat="1" ht="20.149999999999999" customHeight="1">
      <c r="B39" s="39" t="s">
        <v>101</v>
      </c>
      <c r="C39" s="168">
        <f>ROUNDDOWN(C36/$E$38,0)</f>
        <v>0</v>
      </c>
      <c r="D39" s="326" t="s">
        <v>614</v>
      </c>
      <c r="E39" s="326"/>
      <c r="F39" s="326"/>
      <c r="G39" s="326"/>
      <c r="H39" s="326"/>
      <c r="I39" s="326"/>
      <c r="J39" s="326"/>
    </row>
    <row r="40" spans="2:13" s="4" customFormat="1" ht="13" customHeight="1"/>
    <row r="41" spans="2:13" s="9" customFormat="1" ht="18.649999999999999" customHeight="1">
      <c r="B41" s="9" t="s">
        <v>636</v>
      </c>
      <c r="F41" s="13"/>
      <c r="G41" s="13"/>
      <c r="H41" s="13"/>
      <c r="I41" s="43"/>
    </row>
    <row r="42" spans="2:13" s="9" customFormat="1" ht="18.649999999999999" customHeight="1">
      <c r="B42" s="181" t="s">
        <v>628</v>
      </c>
      <c r="C42" s="182" t="s">
        <v>616</v>
      </c>
      <c r="D42" s="182" t="s">
        <v>617</v>
      </c>
      <c r="E42" s="182" t="s">
        <v>618</v>
      </c>
      <c r="F42" s="182" t="s">
        <v>619</v>
      </c>
      <c r="G42" s="182" t="s">
        <v>620</v>
      </c>
      <c r="H42" s="182" t="s">
        <v>621</v>
      </c>
      <c r="I42" s="182" t="s">
        <v>622</v>
      </c>
      <c r="J42" s="182" t="s">
        <v>623</v>
      </c>
    </row>
    <row r="43" spans="2:13" s="9" customFormat="1" ht="18.649999999999999" customHeight="1">
      <c r="B43" s="184" t="s">
        <v>624</v>
      </c>
      <c r="C43" s="183">
        <v>59051</v>
      </c>
      <c r="D43" s="183">
        <v>58478</v>
      </c>
      <c r="E43" s="183">
        <v>57971</v>
      </c>
      <c r="F43" s="183">
        <v>57516</v>
      </c>
      <c r="G43" s="183">
        <v>57105</v>
      </c>
      <c r="H43" s="183">
        <v>56729</v>
      </c>
      <c r="I43" s="183">
        <v>56384</v>
      </c>
      <c r="J43" s="183">
        <v>56065</v>
      </c>
    </row>
    <row r="44" spans="2:13" s="9" customFormat="1" ht="18.649999999999999" customHeight="1" thickBot="1">
      <c r="B44" s="185" t="s">
        <v>625</v>
      </c>
      <c r="C44" s="186">
        <f>C43*$C$39</f>
        <v>0</v>
      </c>
      <c r="D44" s="186">
        <f t="shared" ref="D44:I44" si="2">D43*$C$39</f>
        <v>0</v>
      </c>
      <c r="E44" s="186">
        <f t="shared" si="2"/>
        <v>0</v>
      </c>
      <c r="F44" s="186">
        <f t="shared" si="2"/>
        <v>0</v>
      </c>
      <c r="G44" s="187">
        <f t="shared" si="2"/>
        <v>0</v>
      </c>
      <c r="H44" s="186">
        <f t="shared" si="2"/>
        <v>0</v>
      </c>
      <c r="I44" s="186">
        <f t="shared" si="2"/>
        <v>0</v>
      </c>
      <c r="J44" s="186">
        <f>J43*$C$39</f>
        <v>0</v>
      </c>
    </row>
    <row r="45" spans="2:13" s="179" customFormat="1" ht="18.649999999999999" customHeight="1" thickTop="1">
      <c r="B45" s="188" t="s">
        <v>632</v>
      </c>
      <c r="C45" s="336">
        <f>SUM(C43:J43)</f>
        <v>459299</v>
      </c>
      <c r="D45" s="337"/>
      <c r="E45" s="189"/>
      <c r="F45" s="189"/>
      <c r="G45" s="189"/>
      <c r="H45" s="189"/>
      <c r="I45" s="189"/>
      <c r="J45" s="189"/>
    </row>
    <row r="46" spans="2:13" ht="18.649999999999999" customHeight="1">
      <c r="B46" s="190" t="s">
        <v>633</v>
      </c>
      <c r="C46" s="338">
        <f>SUM(C44:J44)</f>
        <v>0</v>
      </c>
      <c r="D46" s="339"/>
      <c r="E46" s="191"/>
      <c r="F46" s="191"/>
      <c r="G46" s="191"/>
      <c r="H46" s="191"/>
      <c r="I46" s="191"/>
      <c r="J46" s="191"/>
      <c r="L46" s="30">
        <f>C45*C39</f>
        <v>0</v>
      </c>
      <c r="M46" t="b">
        <f>C46=L46</f>
        <v>1</v>
      </c>
    </row>
    <row r="47" spans="2:13" ht="12" customHeight="1">
      <c r="B47" s="241" t="s">
        <v>37</v>
      </c>
      <c r="C47" s="241"/>
      <c r="D47" s="241"/>
      <c r="E47" s="241"/>
      <c r="F47" s="241"/>
      <c r="G47" s="241"/>
      <c r="H47" s="241"/>
      <c r="I47" s="241"/>
      <c r="J47" s="241"/>
      <c r="K47" s="241"/>
    </row>
    <row r="48" spans="2:13" ht="12">
      <c r="B48" s="218" t="s">
        <v>58</v>
      </c>
      <c r="C48" s="218"/>
      <c r="D48" s="218"/>
      <c r="E48" s="218"/>
      <c r="F48" s="218"/>
      <c r="G48" s="218"/>
      <c r="H48" s="218"/>
      <c r="I48" s="218"/>
      <c r="J48" s="218"/>
      <c r="K48" s="218"/>
    </row>
    <row r="49" spans="2:11" ht="12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2">
      <c r="B50" s="26"/>
      <c r="C50" s="24"/>
      <c r="D50" s="35" t="s">
        <v>9</v>
      </c>
      <c r="E50" s="34"/>
      <c r="F50" s="26"/>
      <c r="G50" s="26"/>
      <c r="H50" s="26"/>
      <c r="I50" s="26"/>
    </row>
    <row r="57" spans="2:11" ht="10.5" customHeight="1"/>
    <row r="58" spans="2:11" ht="11.25" customHeight="1"/>
    <row r="66" ht="10.5" customHeight="1"/>
    <row r="67" ht="11.25" customHeight="1"/>
    <row r="70" ht="10.5" customHeight="1"/>
    <row r="71" ht="11.25" customHeight="1"/>
  </sheetData>
  <mergeCells count="18">
    <mergeCell ref="B48:K48"/>
    <mergeCell ref="B24:F24"/>
    <mergeCell ref="C27:D27"/>
    <mergeCell ref="E27:F27"/>
    <mergeCell ref="B31:F31"/>
    <mergeCell ref="B47:K47"/>
    <mergeCell ref="C45:D45"/>
    <mergeCell ref="C46:D46"/>
    <mergeCell ref="B2:J2"/>
    <mergeCell ref="D35:J35"/>
    <mergeCell ref="D36:J36"/>
    <mergeCell ref="D39:J39"/>
    <mergeCell ref="C38:D38"/>
    <mergeCell ref="C4:J4"/>
    <mergeCell ref="C8:D8"/>
    <mergeCell ref="E8:F8"/>
    <mergeCell ref="C5:J5"/>
    <mergeCell ref="D34:J3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表紙</vt:lpstr>
      <vt:lpstr>内訳書</vt:lpstr>
      <vt:lpstr>固定費 i ・ ii </vt:lpstr>
      <vt:lpstr>ii_維持管理費</vt:lpstr>
      <vt:lpstr>固定費iii（補修費）</vt:lpstr>
      <vt:lpstr>変動費</vt:lpstr>
      <vt:lpstr>ii_維持管理費!Print_Area</vt:lpstr>
      <vt:lpstr>'固定費 i ・ ii '!Print_Area</vt:lpstr>
      <vt:lpstr>'固定費iii（補修費）'!Print_Area</vt:lpstr>
      <vt:lpstr>内訳書!Print_Area</vt:lpstr>
      <vt:lpstr>表紙!Print_Area</vt:lpstr>
      <vt:lpstr>変動費!Print_Area</vt:lpstr>
      <vt:lpstr>'固定費 i ・ ii '!Print_Titles</vt:lpstr>
      <vt:lpstr>'固定費iii（補修費）'!Print_Titles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2025-11-05T05:02:27Z</cp:lastPrinted>
  <dcterms:created xsi:type="dcterms:W3CDTF">1999-06-30T05:36:38Z</dcterms:created>
  <dcterms:modified xsi:type="dcterms:W3CDTF">2025-11-25T02:02:56Z</dcterms:modified>
</cp:coreProperties>
</file>