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決　算\R1\90　財政状況資料集\06 回答\0317再提出（差替）\"/>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W35" i="10"/>
  <c r="BW36" i="10" s="1"/>
  <c r="BW37" i="10" s="1"/>
  <c r="BW38" i="10" s="1"/>
  <c r="BW39" i="10" s="1"/>
  <c r="BE35" i="10"/>
  <c r="AM35" i="10"/>
  <c r="U35" i="10"/>
  <c r="C35" i="10"/>
  <c r="BW34" i="10"/>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<sst xmlns="http://schemas.openxmlformats.org/spreadsheetml/2006/main" count="1073" uniqueCount="594">
  <si>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</si>
  <si>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</si>
  <si>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</si>
  <si>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</si>
  <si>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</si>
  <si>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</si>
  <si>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</si>
  <si>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</si>
  <si>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</si>
  <si>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</si>
  <si>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</si>
  <si>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</si>
  <si>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</si>
  <si>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</si>
  <si>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</si>
  <si>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</si>
  <si>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</si>
  <si>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</si>
  <si>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</si>
  <si>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</si>
  <si>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</si>
  <si>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</si>
  <si>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</si>
  <si>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</si>
  <si>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</si>
  <si>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</si>
  <si>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</si>
  <si>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</si>
  <si>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</si>
  <si>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</si>
  <si>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</si>
  <si>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</si>
  <si>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</si>
  <si>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</si>
  <si>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</si>
  <si>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</si>
  <si>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</si>
  <si>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</si>
  <si>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</si>
  <si>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</si>
  <si>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</si>
  <si>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</si>
  <si>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</si>
  <si>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</si>
  <si>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</si>
  <si>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</si>
  <si>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</si>
  <si>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</si>
  <si>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</si>
  <si>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</si>
  <si>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</si>
  <si>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</si>
  <si>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</si>
  <si>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</si>
  <si>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</si>
  <si>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</si>
  <si>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</si>
  <si>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</si>
  <si>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</si>
  <si>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</si>
  <si>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</si>
  <si>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</si>
  <si>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</si>
  <si>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</si>
  <si>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</si>
  <si>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</si>
  <si>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</si>
  <si>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</si>
  <si>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</si>
  <si>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</si>
  <si>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</si>
  <si>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</si>
  <si>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</si>
  <si>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</si>
  <si>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</si>
  <si>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</si>
  <si>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</si>
  <si>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</si>
  <si>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</si>
  <si>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</si>
  <si>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</si>
  <si>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</si>
  <si>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</si>
  <si>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</si>
  <si>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</si>
  <si>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</si>
  <si>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</si>
  <si>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</si>
  <si>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</si>
  <si>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</si>
  <si>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</si>
  <si>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</si>
  <si>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</si>
  <si>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</si>
  <si>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</si>
  <si>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</si>
  <si>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</si>
  <si>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</si>
  <si>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</si>
  <si>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</si>
  <si>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</si>
  <si>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</si>
  <si>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</si>
  <si>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</si>
  <si>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</si>
  <si>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</si>
  <si>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</si>
  <si>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</si>
  <si>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</si>
  <si>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</si>
  <si>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</si>
  <si>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</si>
  <si>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</si>
  <si>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</si>
  <si>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</si>
  <si>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</si>
  <si>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</si>
  <si>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</si>
  <si>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</si>
  <si>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</si>
  <si>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</si>
  <si>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</si>
  <si>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</si>
  <si>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</si>
  <si>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</si>
  <si>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</si>
  <si>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</si>
  <si>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</si>
  <si>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</si>
  <si>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</si>
  <si>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</si>
  <si>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</si>
  <si>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</si>
  <si>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</si>
  <si>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</si>
  <si>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</si>
  <si>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</si>
  <si>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</si>
  <si>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</si>
  <si>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</si>
  <si>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</si>
  <si>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</si>
  <si>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</si>
  <si>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</si>
  <si>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</si>
  <si>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</si>
  <si>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</si>
  <si>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</si>
  <si>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</si>
  <si>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</si>
  <si>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</si>
  <si>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</si>
  <si>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</si>
  <si>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</si>
  <si>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</si>
  <si>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</si>
  <si>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</si>
  <si>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</si>
  <si>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</si>
  <si>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</si>
  <si>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</si>
  <si>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</si>
  <si>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</si>
  <si>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</si>
  <si>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</si>
  <si>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</si>
  <si>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</si>
  <si>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</si>
  <si>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</si>
  <si>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</si>
  <si>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</si>
  <si>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</si>
  <si>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</si>
  <si>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</si>
  <si>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</si>
  <si>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</si>
  <si>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</si>
  <si>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</si>
  <si>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</si>
  <si>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</si>
  <si>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</si>
  <si>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</si>
  <si>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</si>
  <si>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</si>
  <si>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</si>
  <si>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</si>
  <si>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</si>
  <si>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</si>
  <si>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</si>
  <si>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</si>
  <si>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</si>
  <si>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</si>
  <si>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</si>
  <si>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</si>
  <si>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</si>
  <si>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</si>
  <si>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</si>
  <si>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</si>
  <si>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</si>
  <si>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</si>
  <si>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</si>
  <si>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</si>
  <si>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</si>
  <si>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</si>
  <si>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</si>
  <si>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</si>
  <si>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</si>
  <si>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</si>
  <si>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</si>
  <si>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</si>
  <si>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</si>
  <si>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</si>
  <si>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</si>
  <si>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</si>
  <si>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</si>
  <si>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</si>
  <si>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</si>
  <si>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</si>
  <si>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</si>
  <si>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</si>
  <si>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</si>
  <si>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</si>
  <si>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</si>
  <si>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</si>
  <si>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</si>
  <si>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</si>
  <si>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</si>
  <si>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</si>
  <si>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</si>
  <si>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</si>
  <si>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</si>
  <si>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</si>
  <si>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</si>
  <si>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</si>
  <si>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</si>
  <si>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</si>
  <si>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</si>
  <si>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</si>
  <si>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</si>
  <si>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</si>
  <si>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</si>
  <si>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</si>
  <si>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</si>
  <si>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</si>
  <si>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</si>
  <si>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</si>
  <si>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</si>
  <si>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</si>
  <si>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</si>
  <si>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</si>
  <si>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</si>
  <si>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</si>
  <si>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</si>
  <si>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</si>
  <si>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</si>
  <si>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</si>
  <si>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</si>
  <si>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</si>
  <si>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</si>
  <si>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</si>
  <si>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</si>
  <si>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</si>
  <si>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</si>
  <si>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</si>
  <si>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</si>
  <si>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</si>
  <si>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</si>
  <si>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</si>
  <si>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</si>
  <si>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</si>
  <si>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</si>
  <si>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</si>
  <si>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</si>
  <si>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</si>
  <si>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</si>
  <si>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</si>
  <si>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</si>
  <si>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</si>
  <si>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</si>
  <si>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</si>
  <si>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</si>
  <si>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</si>
  <si>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</si>
  <si>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</si>
  <si>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</si>
  <si>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</si>
  <si>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</si>
  <si>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</si>
  <si>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</si>
  <si>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</si>
  <si>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</si>
  <si>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</si>
  <si>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</si>
  <si>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</si>
  <si>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</si>
  <si>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</si>
  <si>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</si>
  <si>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</si>
  <si>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</si>
  <si>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</si>
  <si>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</si>
  <si>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</si>
  <si>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</si>
  <si>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</si>
  <si>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</si>
  <si>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</si>
  <si>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</si>
  <si>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</si>
  <si>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</si>
  <si>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</si>
  <si>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</si>
  <si>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</si>
  <si>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</si>
  <si>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</si>
  <si>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</si>
  <si>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</si>
  <si>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</si>
  <si>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</si>
  <si>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</si>
  <si>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</si>
  <si>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</si>
  <si>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</si>
  <si>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</si>
  <si>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</si>
  <si>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</si>
  <si>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</si>
  <si>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</si>
  <si>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</si>
  <si>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</si>
  <si>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</si>
  <si>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</si>
  <si>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</si>
  <si>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</si>
  <si>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</si>
  <si>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</si>
  <si>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</si>
  <si>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</si>
  <si>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</si>
  <si>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</si>
  <si>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</si>
  <si>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</si>
  <si>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</si>
  <si>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</si>
  <si>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</si>
  <si>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</si>
  <si>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</si>
  <si>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</si>
  <si>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</si>
  <si>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</si>
  <si>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</si>
  <si>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</si>
  <si>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</si>
  <si>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</si>
  <si>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</si>
  <si>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</si>
  <si>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</si>
  <si>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</si>
  <si>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</si>
  <si>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</si>
  <si>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</si>
  <si>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</si>
  <si>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</si>
  <si>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</si>
  <si>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</si>
  <si>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</si>
  <si>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</si>
  <si>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</si>
  <si>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</si>
  <si>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</si>
  <si>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</si>
  <si>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</si>
  <si>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</si>
  <si>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</si>
  <si>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</si>
  <si>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</si>
  <si>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</si>
  <si>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</si>
  <si>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</si>
  <si>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</si>
  <si>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</si>
  <si>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</si>
  <si>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</si>
  <si>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</si>
  <si>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</si>
  <si>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</si>
  <si>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</si>
  <si>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</si>
  <si>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</si>
  <si>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</si>
  <si>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</si>
  <si>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</si>
  <si>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</si>
  <si>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</si>
  <si>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</si>
  <si>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</si>
  <si>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</si>
  <si>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</si>
  <si>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</si>
  <si>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</si>
  <si>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</si>
  <si>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</si>
  <si>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</si>
  <si>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</si>
  <si>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</si>
  <si>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</si>
  <si>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</si>
  <si>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</si>
  <si>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</si>
  <si>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</si>
  <si>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</si>
  <si>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</si>
  <si>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</si>
  <si>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</si>
  <si>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</si>
  <si>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</si>
  <si>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</si>
  <si>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</si>
  <si>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</si>
  <si>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</si>
  <si>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</si>
  <si>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</si>
  <si>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</si>
  <si>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</si>
  <si>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</si>
  <si>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</si>
  <si>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</si>
  <si>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</si>
  <si>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</si>
  <si>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</si>
  <si>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</si>
  <si>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</si>
  <si>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</si>
  <si>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</si>
  <si>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</si>
  <si>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</si>
  <si>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</si>
  <si>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</si>
  <si>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</si>
  <si>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</si>
  <si>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</si>
  <si>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</si>
  <si>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</si>
  <si>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</si>
  <si>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</si>
  <si>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</si>
  <si>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</si>
  <si>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</si>
  <si>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</si>
  <si>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</si>
  <si>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</si>
  <si>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</si>
  <si>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</si>
  <si>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</si>
  <si>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</si>
  <si>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</si>
  <si>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</si>
  <si>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</si>
  <si>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</si>
  <si>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</si>
  <si>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</si>
  <si>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</si>
  <si>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</si>
  <si>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</si>
  <si>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</si>
  <si>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</si>
  <si>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</si>
  <si>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</si>
  <si>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</si>
  <si>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</si>
  <si>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</si>
  <si>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</si>
  <si>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</si>
  <si>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</si>
  <si>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</si>
  <si>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</si>
  <si>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</si>
  <si>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</si>
  <si>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</si>
  <si>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</si>
  <si>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</si>
  <si>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</si>
  <si>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</si>
  <si>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</si>
  <si>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</si>
  <si>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</si>
  <si>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</si>
  <si>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</si>
  <si>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</si>
  <si>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</si>
  <si>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</si>
  <si>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</si>
  <si>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</si>
  <si>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</si>
  <si>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</si>
  <si>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</si>
  <si>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</si>
  <si>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</si>
  <si>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</si>
  <si>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</si>
  <si>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</si>
  <si>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</si>
  <si>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</si>
  <si>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</si>
  <si>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</si>
  <si>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</si>
  <si>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</si>
  <si>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</si>
  <si>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</si>
  <si>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</si>
  <si>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</si>
  <si>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</si>
  <si>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</si>
  <si>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</si>
  <si>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</si>
  <si>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</si>
  <si>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</si>
  <si>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</si>
  <si>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</si>
  <si>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</si>
  <si>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</si>
  <si>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</si>
  <si>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</si>
  <si>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</si>
  <si>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</si>
  <si>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</si>
  <si>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</si>
  <si>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</si>
  <si>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</si>
  <si>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</si>
  <si>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</si>
  <si>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</si>
  <si>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</si>
  <si>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</si>
  <si>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</si>
  <si>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</si>
  <si>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</si>
  <si>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</si>
  <si>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</si>
  <si>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</si>
  <si>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</si>
  <si>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</si>
  <si>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</si>
  <si>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</si>
  <si>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</si>
  <si>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</si>
  <si>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</si>
  <si>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</si>
  <si>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</si>
  <si>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</si>
  <si>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</si>
  <si>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</si>
  <si>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</si>
  <si>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</si>
  <si>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</si>
  <si>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</si>
  <si>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1.07</t>
  </si>
  <si>
    <t>一般会計</t>
  </si>
  <si>
    <t>下水道事業会計</t>
  </si>
  <si>
    <t>介護保険特別会計</t>
  </si>
  <si>
    <t>後期高齢者医療特別会計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</si>
  <si>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</si>
  <si>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</si>
  <si>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</si>
  <si>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</si>
  <si>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</si>
  <si>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</si>
  <si>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</si>
  <si>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</si>
  <si>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</si>
  <si>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</si>
  <si>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</si>
  <si>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</si>
  <si>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ジェイコム市川</t>
    <rPh sb="5" eb="7">
      <t>イチカワ</t>
    </rPh>
    <phoneticPr fontId="2"/>
  </si>
  <si>
    <t>市川市土地開発公社</t>
    <rPh sb="0" eb="3">
      <t>イチカワシ</t>
    </rPh>
    <rPh sb="3" eb="5">
      <t>トチ</t>
    </rPh>
    <rPh sb="5" eb="7">
      <t>カイハツ</t>
    </rPh>
    <rPh sb="7" eb="9">
      <t>コウシャ</t>
    </rPh>
    <phoneticPr fontId="2"/>
  </si>
  <si>
    <t>-</t>
    <phoneticPr fontId="2"/>
  </si>
  <si>
    <t>-</t>
    <phoneticPr fontId="2"/>
  </si>
  <si>
    <t>-</t>
    <phoneticPr fontId="2"/>
  </si>
  <si>
    <t>-</t>
    <phoneticPr fontId="2"/>
  </si>
  <si>
    <t>-</t>
    <phoneticPr fontId="2"/>
  </si>
  <si>
    <t>千葉県市町村総合事務組合（一般会計）</t>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</si>
  <si>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</si>
  <si>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</si>
  <si>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</si>
  <si>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</si>
  <si>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</si>
  <si>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</si>
  <si>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</si>
  <si>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本八幡ビル株式会社</t>
    <rPh sb="0" eb="3">
      <t>モトヤワタ</t>
    </rPh>
    <rPh sb="5" eb="7">
      <t>カブシキ</t>
    </rPh>
    <rPh sb="7" eb="9">
      <t>カイシャ</t>
    </rPh>
    <phoneticPr fontId="2"/>
  </si>
  <si>
    <t>-</t>
    <phoneticPr fontId="2"/>
  </si>
  <si>
    <t>一般廃棄物処理施設建設等基金</t>
    <rPh sb="0" eb="2">
      <t>イッパン</t>
    </rPh>
    <rPh sb="2" eb="5">
      <t>ハイキブツ</t>
    </rPh>
    <rPh sb="5" eb="7">
      <t>ショリ</t>
    </rPh>
    <rPh sb="7" eb="9">
      <t>シセツ</t>
    </rPh>
    <rPh sb="9" eb="11">
      <t>ケンセツ</t>
    </rPh>
    <rPh sb="11" eb="12">
      <t>トウ</t>
    </rPh>
    <rPh sb="12" eb="14">
      <t>キキン</t>
    </rPh>
    <phoneticPr fontId="2"/>
  </si>
  <si>
    <t>職員退職手当基金</t>
    <rPh sb="0" eb="2">
      <t>ショクイン</t>
    </rPh>
    <rPh sb="2" eb="4">
      <t>タイショク</t>
    </rPh>
    <rPh sb="4" eb="6">
      <t>テアテ</t>
    </rPh>
    <rPh sb="6" eb="8">
      <t>キキン</t>
    </rPh>
    <phoneticPr fontId="2"/>
  </si>
  <si>
    <t>文化振興基金</t>
    <phoneticPr fontId="2"/>
  </si>
  <si>
    <t>大畑忞教育基金</t>
    <rPh sb="0" eb="2">
      <t>オオハタ</t>
    </rPh>
    <rPh sb="2" eb="3">
      <t>ツトム</t>
    </rPh>
    <rPh sb="3" eb="5">
      <t>キョウイク</t>
    </rPh>
    <rPh sb="5" eb="7">
      <t>キキン</t>
    </rPh>
    <phoneticPr fontId="2"/>
  </si>
  <si>
    <t>庁舎整備基金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</si>
</sst>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8C5A-44BF-A215-B6B4AE0A6F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24929</c:v>
                </c:pt>
                <c:pt idx="1">
                  <c:v>25864</c:v>
                </c:pt>
                <c:pt idx="2">
                  <c:v>42346</c:v>
                </c:pt>
                <c:pt idx="3">
                  <c:v>21936</c:v>
                </c:pt>
                <c:pt idx="4">
                  <c:v>35293</c:v>
                </c:pt>
              </c:numCache>
            </c:numRef>
          </c:val>
          <c:smooth val="0"/>
          <c:extLst>
            <c:ext xmlns:c16="http://schemas.microsoft.com/office/drawing/2014/chart" uri="{C3380CC4-5D6E-409C-BE32-E72D297353CC}">
              <c16:uniqueId val="{00000001-8C5A-44BF-A215-B6B4AE0A6F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5.88</c:v>
                </c:pt>
                <c:pt idx="1">
                  <c:v>4.57</c:v>
                </c:pt>
                <c:pt idx="2">
                  <c:v>4.1900000000000004</c:v>
                </c:pt>
                <c:pt idx="3">
                  <c:v>5.33</c:v>
                </c:pt>
                <c:pt idx="4">
                  <c:v>2.98</c:v>
                </c:pt>
              </c:numCache>
            </c:numRef>
          </c:val>
          <c:extLst>
            <c:ext xmlns:c16="http://schemas.microsoft.com/office/drawing/2014/chart" uri="{C3380CC4-5D6E-409C-BE32-E72D297353CC}">
              <c16:uniqueId val="{00000000-D82E-4F16-8E32-72F58EE3F7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15.71</c:v>
                </c:pt>
                <c:pt idx="1">
                  <c:v>18.23</c:v>
                </c:pt>
                <c:pt idx="2">
                  <c:v>20.420000000000002</c:v>
                </c:pt>
                <c:pt idx="3">
                  <c:v>22</c:v>
                </c:pt>
                <c:pt idx="4">
                  <c:v>26.07</c:v>
                </c:pt>
              </c:numCache>
            </c:numRef>
          </c:val>
          <c:extLst>
            <c:ext xmlns:c16="http://schemas.microsoft.com/office/drawing/2014/chart" uri="{C3380CC4-5D6E-409C-BE32-E72D297353CC}">
              <c16:uniqueId val="{00000001-D82E-4F16-8E32-72F58EE3F7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1.1399999999999999</c:v>
                </c:pt>
                <c:pt idx="1">
                  <c:v>-1.07</c:v>
                </c:pt>
                <c:pt idx="2">
                  <c:v>0.28999999999999998</c:v>
                </c:pt>
                <c:pt idx="3">
                  <c:v>1.27</c:v>
                </c:pt>
                <c:pt idx="4">
                  <c:v>0.75</c:v>
                </c:pt>
              </c:numCache>
            </c:numRef>
          </c:val>
          <c:smooth val="0"/>
          <c:extLst>
            <c:ext xmlns:c16="http://schemas.microsoft.com/office/drawing/2014/chart" uri="{C3380CC4-5D6E-409C-BE32-E72D297353CC}">
              <c16:uniqueId val="{00000002-D82E-4F16-8E32-72F58EE3F7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3.37</c:v>
                </c:pt>
                <c:pt idx="2">
                  <c:v>#N/A</c:v>
                </c:pt>
                <c:pt idx="3">
                  <c:v>2.96</c:v>
                </c:pt>
                <c:pt idx="4">
                  <c:v>#N/A</c:v>
                </c:pt>
                <c:pt idx="5">
                  <c:v>4.6500000000000004</c:v>
                </c:pt>
                <c:pt idx="6">
                  <c:v>#N/A</c:v>
                </c:pt>
                <c:pt idx="7">
                  <c:v>2.13</c:v>
                </c:pt>
                <c:pt idx="8">
                  <c:v>0</c:v>
                </c:pt>
                <c:pt idx="9">
                  <c:v>0</c:v>
                </c:pt>
              </c:numCache>
            </c:numRef>
          </c:val>
          <c:extLst>
            <c:ext xmlns:c16="http://schemas.microsoft.com/office/drawing/2014/chart" uri="{C3380CC4-5D6E-409C-BE32-E72D297353CC}">
              <c16:uniqueId val="{00000000-070E-4054-855C-AE08FCE60E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0E-4054-855C-AE08FCE60E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0E-4054-855C-AE08FCE60E5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0E-4054-855C-AE08FCE60E5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0E-4054-855C-AE08FCE60E5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0.82</c:v>
                </c:pt>
                <c:pt idx="4">
                  <c:v>#N/A</c:v>
                </c:pt>
                <c:pt idx="5">
                  <c:v>0.83</c:v>
                </c:pt>
                <c:pt idx="6">
                  <c:v>#N/A</c:v>
                </c:pt>
                <c:pt idx="7">
                  <c:v>0.21</c:v>
                </c:pt>
                <c:pt idx="8">
                  <c:v>#N/A</c:v>
                </c:pt>
                <c:pt idx="9">
                  <c:v>0.08</c:v>
                </c:pt>
              </c:numCache>
            </c:numRef>
          </c:val>
          <c:extLst>
            <c:ext xmlns:c16="http://schemas.microsoft.com/office/drawing/2014/chart" uri="{C3380CC4-5D6E-409C-BE32-E72D297353CC}">
              <c16:uniqueId val="{00000005-070E-4054-855C-AE08FCE60E5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0.1</c:v>
                </c:pt>
              </c:numCache>
            </c:numRef>
          </c:val>
          <c:extLst>
            <c:ext xmlns:c16="http://schemas.microsoft.com/office/drawing/2014/chart" uri="{C3380CC4-5D6E-409C-BE32-E72D297353CC}">
              <c16:uniqueId val="{00000006-070E-4054-855C-AE08FCE60E5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0.81</c:v>
                </c:pt>
                <c:pt idx="2">
                  <c:v>#N/A</c:v>
                </c:pt>
                <c:pt idx="3">
                  <c:v>0.53</c:v>
                </c:pt>
                <c:pt idx="4">
                  <c:v>#N/A</c:v>
                </c:pt>
                <c:pt idx="5">
                  <c:v>0.47</c:v>
                </c:pt>
                <c:pt idx="6">
                  <c:v>#N/A</c:v>
                </c:pt>
                <c:pt idx="7">
                  <c:v>0.36</c:v>
                </c:pt>
                <c:pt idx="8">
                  <c:v>#N/A</c:v>
                </c:pt>
                <c:pt idx="9">
                  <c:v>0.18</c:v>
                </c:pt>
              </c:numCache>
            </c:numRef>
          </c:val>
          <c:extLst>
            <c:ext xmlns:c16="http://schemas.microsoft.com/office/drawing/2014/chart" uri="{C3380CC4-5D6E-409C-BE32-E72D297353CC}">
              <c16:uniqueId val="{00000007-070E-4054-855C-AE08FCE60E5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0.46</c:v>
                </c:pt>
                <c:pt idx="8">
                  <c:v>#N/A</c:v>
                </c:pt>
                <c:pt idx="9">
                  <c:v>1.36</c:v>
                </c:pt>
              </c:numCache>
            </c:numRef>
          </c:val>
          <c:extLst>
            <c:ext xmlns:c16="http://schemas.microsoft.com/office/drawing/2014/chart" uri="{C3380CC4-5D6E-409C-BE32-E72D297353CC}">
              <c16:uniqueId val="{00000008-070E-4054-855C-AE08FCE60E5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5.87</c:v>
                </c:pt>
                <c:pt idx="2">
                  <c:v>#N/A</c:v>
                </c:pt>
                <c:pt idx="3">
                  <c:v>4.5599999999999996</c:v>
                </c:pt>
                <c:pt idx="4">
                  <c:v>#N/A</c:v>
                </c:pt>
                <c:pt idx="5">
                  <c:v>4.1900000000000004</c:v>
                </c:pt>
                <c:pt idx="6">
                  <c:v>#N/A</c:v>
                </c:pt>
                <c:pt idx="7">
                  <c:v>5.33</c:v>
                </c:pt>
                <c:pt idx="8">
                  <c:v>#N/A</c:v>
                </c:pt>
                <c:pt idx="9">
                  <c:v>2.97</c:v>
                </c:pt>
              </c:numCache>
            </c:numRef>
          </c:val>
          <c:extLst>
            <c:ext xmlns:c16="http://schemas.microsoft.com/office/drawing/2014/chart" uri="{C3380CC4-5D6E-409C-BE32-E72D297353CC}">
              <c16:uniqueId val="{00000009-070E-4054-855C-AE08FCE60E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10482</c:v>
                </c:pt>
                <c:pt idx="5">
                  <c:v>10267</c:v>
                </c:pt>
                <c:pt idx="8">
                  <c:v>10159</c:v>
                </c:pt>
                <c:pt idx="11">
                  <c:v>9681</c:v>
                </c:pt>
                <c:pt idx="14">
                  <c:v>10104</c:v>
                </c:pt>
              </c:numCache>
            </c:numRef>
          </c:val>
          <c:extLst>
            <c:ext xmlns:c16="http://schemas.microsoft.com/office/drawing/2014/chart" uri="{C3380CC4-5D6E-409C-BE32-E72D297353CC}">
              <c16:uniqueId val="{00000000-72A0-4ABB-B408-74F119B6F6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A0-4ABB-B408-74F119B6F6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1880</c:v>
                </c:pt>
                <c:pt idx="3">
                  <c:v>1941</c:v>
                </c:pt>
                <c:pt idx="6">
                  <c:v>2232</c:v>
                </c:pt>
                <c:pt idx="9">
                  <c:v>1663</c:v>
                </c:pt>
                <c:pt idx="12">
                  <c:v>1551</c:v>
                </c:pt>
              </c:numCache>
            </c:numRef>
          </c:val>
          <c:extLst>
            <c:ext xmlns:c16="http://schemas.microsoft.com/office/drawing/2014/chart" uri="{C3380CC4-5D6E-409C-BE32-E72D297353CC}">
              <c16:uniqueId val="{00000002-72A0-4ABB-B408-74F119B6F6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A0-4ABB-B408-74F119B6F6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1483</c:v>
                </c:pt>
                <c:pt idx="3">
                  <c:v>1302</c:v>
                </c:pt>
                <c:pt idx="6">
                  <c:v>1316</c:v>
                </c:pt>
                <c:pt idx="9">
                  <c:v>1283</c:v>
                </c:pt>
                <c:pt idx="12">
                  <c:v>1318</c:v>
                </c:pt>
              </c:numCache>
            </c:numRef>
          </c:val>
          <c:extLst>
            <c:ext xmlns:c16="http://schemas.microsoft.com/office/drawing/2014/chart" uri="{C3380CC4-5D6E-409C-BE32-E72D297353CC}">
              <c16:uniqueId val="{00000004-72A0-4ABB-B408-74F119B6F6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50</c:v>
                </c:pt>
                <c:pt idx="3">
                  <c:v>33</c:v>
                </c:pt>
                <c:pt idx="6">
                  <c:v>17</c:v>
                </c:pt>
                <c:pt idx="9">
                  <c:v>0</c:v>
                </c:pt>
                <c:pt idx="12">
                  <c:v>0</c:v>
                </c:pt>
              </c:numCache>
            </c:numRef>
          </c:val>
          <c:extLst>
            <c:ext xmlns:c16="http://schemas.microsoft.com/office/drawing/2014/chart" uri="{C3380CC4-5D6E-409C-BE32-E72D297353CC}">
              <c16:uniqueId val="{00000005-72A0-4ABB-B408-74F119B6F6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83</c:v>
                </c:pt>
                <c:pt idx="9">
                  <c:v>0</c:v>
                </c:pt>
                <c:pt idx="12">
                  <c:v>0</c:v>
                </c:pt>
              </c:numCache>
            </c:numRef>
          </c:val>
          <c:extLst>
            <c:ext xmlns:c16="http://schemas.microsoft.com/office/drawing/2014/chart" uri="{C3380CC4-5D6E-409C-BE32-E72D297353CC}">
              <c16:uniqueId val="{00000006-72A0-4ABB-B408-74F119B6F6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7090</c:v>
                </c:pt>
                <c:pt idx="3">
                  <c:v>7575</c:v>
                </c:pt>
                <c:pt idx="6">
                  <c:v>7623</c:v>
                </c:pt>
                <c:pt idx="9">
                  <c:v>8221</c:v>
                </c:pt>
                <c:pt idx="12">
                  <c:v>8528</c:v>
                </c:pt>
              </c:numCache>
            </c:numRef>
          </c:val>
          <c:extLst>
            <c:ext xmlns:c16="http://schemas.microsoft.com/office/drawing/2014/chart" uri="{C3380CC4-5D6E-409C-BE32-E72D297353CC}">
              <c16:uniqueId val="{00000007-72A0-4ABB-B408-74F119B6F6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c:v>
                </c:pt>
                <c:pt idx="2">
                  <c:v>#N/A</c:v>
                </c:pt>
                <c:pt idx="3">
                  <c:v>#N/A</c:v>
                </c:pt>
                <c:pt idx="4">
                  <c:v>584</c:v>
                </c:pt>
                <c:pt idx="5">
                  <c:v>#N/A</c:v>
                </c:pt>
                <c:pt idx="6">
                  <c:v>#N/A</c:v>
                </c:pt>
                <c:pt idx="7">
                  <c:v>1112</c:v>
                </c:pt>
                <c:pt idx="8">
                  <c:v>#N/A</c:v>
                </c:pt>
                <c:pt idx="9">
                  <c:v>#N/A</c:v>
                </c:pt>
                <c:pt idx="10">
                  <c:v>1486</c:v>
                </c:pt>
                <c:pt idx="11">
                  <c:v>#N/A</c:v>
                </c:pt>
                <c:pt idx="12">
                  <c:v>#N/A</c:v>
                </c:pt>
                <c:pt idx="13">
                  <c:v>1293</c:v>
                </c:pt>
                <c:pt idx="14">
                  <c:v>#N/A</c:v>
                </c:pt>
              </c:numCache>
            </c:numRef>
          </c:val>
          <c:smooth val="0"/>
          <c:extLst>
            <c:ext xmlns:c16="http://schemas.microsoft.com/office/drawing/2014/chart" uri="{C3380CC4-5D6E-409C-BE32-E72D297353CC}">
              <c16:uniqueId val="{00000008-72A0-4ABB-B408-74F119B6F6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63821</c:v>
                </c:pt>
                <c:pt idx="5">
                  <c:v>57959</c:v>
                </c:pt>
                <c:pt idx="8">
                  <c:v>56182</c:v>
                </c:pt>
                <c:pt idx="11">
                  <c:v>52919</c:v>
                </c:pt>
                <c:pt idx="14">
                  <c:v>49350</c:v>
                </c:pt>
              </c:numCache>
            </c:numRef>
          </c:val>
          <c:extLst>
            <c:ext xmlns:c16="http://schemas.microsoft.com/office/drawing/2014/chart" uri="{C3380CC4-5D6E-409C-BE32-E72D297353CC}">
              <c16:uniqueId val="{00000000-9DE7-4A43-A73C-A87CB88C22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32926</c:v>
                </c:pt>
                <c:pt idx="5">
                  <c:v>32544</c:v>
                </c:pt>
                <c:pt idx="8">
                  <c:v>31452</c:v>
                </c:pt>
                <c:pt idx="11">
                  <c:v>30208</c:v>
                </c:pt>
                <c:pt idx="14">
                  <c:v>28467</c:v>
                </c:pt>
              </c:numCache>
            </c:numRef>
          </c:val>
          <c:extLst>
            <c:ext xmlns:c16="http://schemas.microsoft.com/office/drawing/2014/chart" uri="{C3380CC4-5D6E-409C-BE32-E72D297353CC}">
              <c16:uniqueId val="{00000001-9DE7-4A43-A73C-A87CB88C22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26376</c:v>
                </c:pt>
                <c:pt idx="5">
                  <c:v>30247</c:v>
                </c:pt>
                <c:pt idx="8">
                  <c:v>31840</c:v>
                </c:pt>
                <c:pt idx="11">
                  <c:v>35072</c:v>
                </c:pt>
                <c:pt idx="14">
                  <c:v>40070</c:v>
                </c:pt>
              </c:numCache>
            </c:numRef>
          </c:val>
          <c:extLst>
            <c:ext xmlns:c16="http://schemas.microsoft.com/office/drawing/2014/chart" uri="{C3380CC4-5D6E-409C-BE32-E72D297353CC}">
              <c16:uniqueId val="{00000002-9DE7-4A43-A73C-A87CB88C22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E7-4A43-A73C-A87CB88C22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E7-4A43-A73C-A87CB88C22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c:v>
                </c:pt>
                <c:pt idx="3">
                  <c:v>12</c:v>
                </c:pt>
                <c:pt idx="6">
                  <c:v>33</c:v>
                </c:pt>
                <c:pt idx="9">
                  <c:v>20</c:v>
                </c:pt>
                <c:pt idx="12">
                  <c:v>20</c:v>
                </c:pt>
              </c:numCache>
            </c:numRef>
          </c:val>
          <c:extLst>
            <c:ext xmlns:c16="http://schemas.microsoft.com/office/drawing/2014/chart" uri="{C3380CC4-5D6E-409C-BE32-E72D297353CC}">
              <c16:uniqueId val="{00000005-9DE7-4A43-A73C-A87CB88C22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27296</c:v>
                </c:pt>
                <c:pt idx="3">
                  <c:v>25967</c:v>
                </c:pt>
                <c:pt idx="6">
                  <c:v>25080</c:v>
                </c:pt>
                <c:pt idx="9">
                  <c:v>23591</c:v>
                </c:pt>
                <c:pt idx="12">
                  <c:v>24535</c:v>
                </c:pt>
              </c:numCache>
            </c:numRef>
          </c:val>
          <c:extLst>
            <c:ext xmlns:c16="http://schemas.microsoft.com/office/drawing/2014/chart" uri="{C3380CC4-5D6E-409C-BE32-E72D297353CC}">
              <c16:uniqueId val="{00000006-9DE7-4A43-A73C-A87CB88C22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E7-4A43-A73C-A87CB88C22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15898</c:v>
                </c:pt>
                <c:pt idx="3">
                  <c:v>15507</c:v>
                </c:pt>
                <c:pt idx="6">
                  <c:v>16154</c:v>
                </c:pt>
                <c:pt idx="9">
                  <c:v>15972</c:v>
                </c:pt>
                <c:pt idx="12">
                  <c:v>17283</c:v>
                </c:pt>
              </c:numCache>
            </c:numRef>
          </c:val>
          <c:extLst>
            <c:ext xmlns:c16="http://schemas.microsoft.com/office/drawing/2014/chart" uri="{C3380CC4-5D6E-409C-BE32-E72D297353CC}">
              <c16:uniqueId val="{00000008-9DE7-4A43-A73C-A87CB88C22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7304</c:v>
                </c:pt>
                <c:pt idx="3">
                  <c:v>5974</c:v>
                </c:pt>
                <c:pt idx="6">
                  <c:v>4943</c:v>
                </c:pt>
                <c:pt idx="9">
                  <c:v>6419</c:v>
                </c:pt>
                <c:pt idx="12">
                  <c:v>3654</c:v>
                </c:pt>
              </c:numCache>
            </c:numRef>
          </c:val>
          <c:extLst>
            <c:ext xmlns:c16="http://schemas.microsoft.com/office/drawing/2014/chart" uri="{C3380CC4-5D6E-409C-BE32-E72D297353CC}">
              <c16:uniqueId val="{00000009-9DE7-4A43-A73C-A87CB88C22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60294</c:v>
                </c:pt>
                <c:pt idx="3">
                  <c:v>60022</c:v>
                </c:pt>
                <c:pt idx="6">
                  <c:v>61690</c:v>
                </c:pt>
                <c:pt idx="9">
                  <c:v>57368</c:v>
                </c:pt>
                <c:pt idx="12">
                  <c:v>58320</c:v>
                </c:pt>
              </c:numCache>
            </c:numRef>
          </c:val>
          <c:extLst>
            <c:ext xmlns:c16="http://schemas.microsoft.com/office/drawing/2014/chart" uri="{C3380CC4-5D6E-409C-BE32-E72D297353CC}">
              <c16:uniqueId val="{0000000A-9DE7-4A43-A73C-A87CB88C22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E7-4A43-A73C-A87CB88C22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17207</c:v>
                </c:pt>
                <c:pt idx="1">
                  <c:v>19025</c:v>
                </c:pt>
                <c:pt idx="2">
                  <c:v>22909</c:v>
                </c:pt>
              </c:numCache>
            </c:numRef>
          </c:val>
          <c:extLst>
            <c:ext xmlns:c16="http://schemas.microsoft.com/office/drawing/2014/chart" uri="{C3380CC4-5D6E-409C-BE32-E72D297353CC}">
              <c16:uniqueId val="{00000000-D8E2-43F2-A631-F500FD5F93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8E2-43F2-A631-F500FD5F93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11376</c:v>
                </c:pt>
                <c:pt idx="1">
                  <c:v>12638</c:v>
                </c:pt>
                <c:pt idx="2">
                  <c:v>11645</c:v>
                </c:pt>
              </c:numCache>
            </c:numRef>
          </c:val>
          <c:extLst>
            <c:ext xmlns:c16="http://schemas.microsoft.com/office/drawing/2014/chart" uri="{C3380CC4-5D6E-409C-BE32-E72D297353CC}">
              <c16:uniqueId val="{00000002-D8E2-43F2-A631-F500FD5F93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元利償還金等が、庁舎整備事業などの市債償還が開始したことにより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千万円増となったものの、都市計画税など特定財源の額の増により算入公債費等が増加したことにより、単年度の実質公債費比率は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ヵ年平均では類似団体平均値を下回る</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％と良好な水準を維持している。</a:t>
          </a:r>
          <a:endParaRPr lang="ja-JP" altLang="ja-JP" sz="1400">
            <a:effectLst/>
          </a:endParaRPr>
        </a:p>
        <a:p>
          <a:r>
            <a:rPr kumimoji="1" lang="ja-JP" altLang="ja-JP" sz="1100">
              <a:solidFill>
                <a:schemeClr val="dk1"/>
              </a:solidFill>
              <a:effectLst/>
              <a:latin typeface="+mn-lt"/>
              <a:ea typeface="+mn-ea"/>
              <a:cs typeface="+mn-cs"/>
            </a:rPr>
            <a:t>　今後は、公共施設の更新を控えているが、債務費用が過度に財政を圧迫することのない範囲で数値の保持を図っていく。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減債基金については、市債の残高が減少したこと等により、市債管理基金の役割を終えたと判断したことから、平成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年度末をもって同基金を廃止している。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将来負担額については、債務負担行為に基づく支出予定額が減少したものの、庁舎整備事業などの市債の発行額が大きかったため、地方債現在高が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千万円増加したほか、公営企業債等繰入見込額が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千万円、退職手当負担見込額が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千万円増加したことにより、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千万円の増となった。</a:t>
          </a:r>
          <a:endParaRPr lang="ja-JP" altLang="ja-JP" sz="1400">
            <a:effectLst/>
          </a:endParaRPr>
        </a:p>
        <a:p>
          <a:r>
            <a:rPr kumimoji="1" lang="ja-JP" altLang="ja-JP" sz="1100">
              <a:solidFill>
                <a:schemeClr val="dk1"/>
              </a:solidFill>
              <a:effectLst/>
              <a:latin typeface="+mn-lt"/>
              <a:ea typeface="+mn-ea"/>
              <a:cs typeface="+mn-cs"/>
            </a:rPr>
            <a:t>　また、充当可能財源等は、財政調整基金等の基金は増となったものの、臨時財政対策債の償還進行などにより基準財政需要額算入見込み額が減となったことから、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千万円の減少となった。</a:t>
          </a:r>
          <a:endParaRPr lang="ja-JP" altLang="ja-JP" sz="1400">
            <a:effectLst/>
          </a:endParaRPr>
        </a:p>
        <a:p>
          <a:r>
            <a:rPr kumimoji="1" lang="ja-JP" altLang="ja-JP" sz="1100">
              <a:solidFill>
                <a:schemeClr val="dk1"/>
              </a:solidFill>
              <a:effectLst/>
              <a:latin typeface="+mn-lt"/>
              <a:ea typeface="+mn-ea"/>
              <a:cs typeface="+mn-cs"/>
            </a:rPr>
            <a:t>　以上により、将来負担比率は、将来負担を充当可能財源で充当しきれる結果となり、引き続き良好な水準を維持している。</a:t>
          </a:r>
          <a:endParaRPr lang="ja-JP" altLang="ja-JP" sz="1400">
            <a:effectLst/>
          </a:endParaRPr>
        </a:p>
        <a:p>
          <a:r>
            <a:rPr kumimoji="1" lang="ja-JP" altLang="ja-JP" sz="1100">
              <a:solidFill>
                <a:schemeClr val="dk1"/>
              </a:solidFill>
              <a:effectLst/>
              <a:latin typeface="+mn-lt"/>
              <a:ea typeface="+mn-ea"/>
              <a:cs typeface="+mn-cs"/>
            </a:rPr>
            <a:t>　今後も財政運営が圧迫されることのないよう、各種債務の的確な把握に努めるともに、充当可能財源等のさらなる確保に努め、実質的な将来負担額の抑制を図っていく。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・例年同様、一部の基金を除いて運用益を積立てに回したほか、施設整備などを念頭にした計画的な積立（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億円、文化振興基金において約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億円の積立を行ったほか、財政調整基金において、決算剰余金及び病院事業会計の引継金を積立・編入したことから、約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億円が増となったもの。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・特定目的基金については、各基金の目的に沿って積立・取崩しをしていくことから、各施設の計画・整備進捗に応じて増減していくことが見込まれる。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・財政調整基金については、新型コロナウイルス対応を含む災害対応経費の財源であることから、取崩しによる減が見込まれるが、決算剰余金の１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２以上の積立を引続き行うことにより、相応の残高維持を図っていくもの。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・一般廃棄物処理施設建設等基金：一般廃棄物処理施設建設その他整備に要する資金を積み立てるための基金。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・職員退職手当基金：市川市職員の退職手当の財源に充てるための基金。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・文化振興基金：本市の文化振興に資する事業の財源に充てるための基金。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・庁舎整備基金：庁舎整備にかかる事業に必要な経費の財源に充てるための基金。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・大畑忞教育基金：交通遺児その他就学困難な児童及び生徒に対する援助事業等を行うための基金。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・一般廃棄物処理施設建設等基金：一般廃棄物処理施設の建替え計画があるため、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億円の積立を実施、増となったもの。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・文化振興基金：文化会館の大規模改修のため、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億円の積立を実施・増となったもの。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・庁舎整備基金：庁舎整備事業の進捗に伴い、取崩しを行うことから、約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施設整備に係る基金は、計画と財政状況の見合いで取崩し・積立を行っていくほか、その他の基金については、継続的な活用（積立のほか、運用益の事業費充当等）を行っていくもの。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においては、いずれも税収増等の状況にあったことから、取崩しを行っていない。結果的に、決算剰余金の１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２以上及び運用益の積立（元年度は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億円）で増となったほか、病院事業会計の廃止に伴い、同会計の引継金（元年度に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万円）を編入したことから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・新型コロナウイルス対応のための事業遂行により取崩しが不可避だが、相応の残高維持を念頭に、財政運営の財源とするもの。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個人市民税をはじめとする市税収入が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歳入全体に占める割合として高く、近年は、景気回復に伴う市税収入の増に伴い、財政力指数は上昇傾向にあり、前年度比でも</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社会福祉費や生活保護費など社会保障関係経費の増大も想定されること</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新型コロナウイルス感染症の影響により、市税収入が落ち込むことが予想されることから、</a:t>
          </a:r>
          <a:r>
            <a:rPr kumimoji="1" lang="ja-JP" altLang="ja-JP" sz="1100">
              <a:solidFill>
                <a:schemeClr val="dk1"/>
              </a:solidFill>
              <a:effectLst/>
              <a:latin typeface="+mn-lt"/>
              <a:ea typeface="+mn-ea"/>
              <a:cs typeface="+mn-cs"/>
            </a:rPr>
            <a:t>引き続き財政基盤の強化に努める。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70555</xdr:rowOff>
    </xdr:to>
    <xdr:cxnSp macro="">
      <xdr:nvCxnSpPr>
        <xdr:cNvPr id="69" name="直線コネクタ 68"/>
        <xdr:cNvCxnSpPr/>
      </xdr:nvCxnSpPr>
      <xdr:spPr>
        <a:xfrm flipV="1">
          <a:off x="4114800" y="674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97367</xdr:rowOff>
    </xdr:to>
    <xdr:cxnSp macro="">
      <xdr:nvCxnSpPr>
        <xdr:cNvPr id="72" name="直線コネクタ 71"/>
        <xdr:cNvCxnSpPr/>
      </xdr:nvCxnSpPr>
      <xdr:spPr>
        <a:xfrm flipV="1">
          <a:off x="3225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124178</xdr:rowOff>
    </xdr:to>
    <xdr:cxnSp macro="">
      <xdr:nvCxnSpPr>
        <xdr:cNvPr id="75" name="直線コネクタ 74"/>
        <xdr:cNvCxnSpPr/>
      </xdr:nvCxnSpPr>
      <xdr:spPr>
        <a:xfrm flipV="1">
          <a:off x="2336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xdr:cNvCxnSpPr/>
      </xdr:nvCxnSpPr>
      <xdr:spPr>
        <a:xfrm flipV="1">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100189</xdr:rowOff>
    </xdr:from>
    <xdr:to>
      <xdr:col>7</xdr:col>
      <xdr:colOff>31750</xdr:colOff>
      <xdr:row>40</xdr:row>
      <xdr:rowOff>30339</xdr:rowOff>
    </xdr:to>
    <xdr:sp macro="" textlink="">
      <xdr:nvSpPr>
        <xdr:cNvPr id="96" name="楕円 95"/>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40516</xdr:rowOff>
    </xdr:from>
    <xdr:ext cx="762000" cy="259045"/>
    <xdr:sp macro="" textlink="">
      <xdr:nvSpPr>
        <xdr:cNvPr id="97" name="テキスト ボックス 96"/>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700">
              <a:solidFill>
                <a:schemeClr val="dk1"/>
              </a:solidFill>
              <a:effectLst/>
              <a:latin typeface="+mn-lt"/>
              <a:ea typeface="+mn-ea"/>
              <a:cs typeface="+mn-cs"/>
            </a:rPr>
            <a:t>本市の経常収支比率は、前年度と比較すると</a:t>
          </a:r>
          <a:r>
            <a:rPr kumimoji="1" lang="en-US" altLang="ja-JP" sz="700">
              <a:solidFill>
                <a:schemeClr val="dk1"/>
              </a:solidFill>
              <a:effectLst/>
              <a:latin typeface="+mn-lt"/>
              <a:ea typeface="+mn-ea"/>
              <a:cs typeface="+mn-cs"/>
            </a:rPr>
            <a:t>1.9</a:t>
          </a:r>
          <a:r>
            <a:rPr kumimoji="1" lang="ja-JP" altLang="en-US" sz="700">
              <a:solidFill>
                <a:schemeClr val="dk1"/>
              </a:solidFill>
              <a:effectLst/>
              <a:latin typeface="+mn-lt"/>
              <a:ea typeface="+mn-ea"/>
              <a:cs typeface="+mn-cs"/>
            </a:rPr>
            <a:t>ポイント悪化したものの、類似団体平均値は下回った。これは、歳入面で、市税収入において、納税義務者数、新増築家屋棟数などの増により</a:t>
          </a:r>
          <a:r>
            <a:rPr kumimoji="1" lang="en-US" altLang="ja-JP" sz="700">
              <a:solidFill>
                <a:schemeClr val="dk1"/>
              </a:solidFill>
              <a:effectLst/>
              <a:latin typeface="+mn-lt"/>
              <a:ea typeface="+mn-ea"/>
              <a:cs typeface="+mn-cs"/>
            </a:rPr>
            <a:t>10</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2,264</a:t>
          </a:r>
          <a:r>
            <a:rPr kumimoji="1" lang="ja-JP" altLang="en-US" sz="700">
              <a:solidFill>
                <a:schemeClr val="dk1"/>
              </a:solidFill>
              <a:effectLst/>
              <a:latin typeface="+mn-lt"/>
              <a:ea typeface="+mn-ea"/>
              <a:cs typeface="+mn-cs"/>
            </a:rPr>
            <a:t>万円の増加となったほか、地方特例交付金において、保育園整備支援などにより</a:t>
          </a:r>
          <a:r>
            <a:rPr kumimoji="1" lang="en-US" altLang="ja-JP" sz="700">
              <a:solidFill>
                <a:schemeClr val="dk1"/>
              </a:solidFill>
              <a:effectLst/>
              <a:latin typeface="+mn-lt"/>
              <a:ea typeface="+mn-ea"/>
              <a:cs typeface="+mn-cs"/>
            </a:rPr>
            <a:t>7</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7,546</a:t>
          </a:r>
          <a:r>
            <a:rPr kumimoji="1" lang="ja-JP" altLang="en-US" sz="700">
              <a:solidFill>
                <a:schemeClr val="dk1"/>
              </a:solidFill>
              <a:effectLst/>
              <a:latin typeface="+mn-lt"/>
              <a:ea typeface="+mn-ea"/>
              <a:cs typeface="+mn-cs"/>
            </a:rPr>
            <a:t>万円の増加となったことから、経常一般財源総額では、対前年度</a:t>
          </a:r>
          <a:r>
            <a:rPr kumimoji="1" lang="en-US" altLang="ja-JP" sz="700">
              <a:solidFill>
                <a:schemeClr val="dk1"/>
              </a:solidFill>
              <a:effectLst/>
              <a:latin typeface="+mn-lt"/>
              <a:ea typeface="+mn-ea"/>
              <a:cs typeface="+mn-cs"/>
            </a:rPr>
            <a:t>14</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7,112</a:t>
          </a:r>
          <a:r>
            <a:rPr kumimoji="1" lang="ja-JP" altLang="en-US" sz="700">
              <a:solidFill>
                <a:schemeClr val="dk1"/>
              </a:solidFill>
              <a:effectLst/>
              <a:latin typeface="+mn-lt"/>
              <a:ea typeface="+mn-ea"/>
              <a:cs typeface="+mn-cs"/>
            </a:rPr>
            <a:t>万円の増加となり、経常収支比率が</a:t>
          </a:r>
          <a:r>
            <a:rPr kumimoji="1" lang="en-US" altLang="ja-JP" sz="700">
              <a:solidFill>
                <a:schemeClr val="dk1"/>
              </a:solidFill>
              <a:effectLst/>
              <a:latin typeface="+mn-lt"/>
              <a:ea typeface="+mn-ea"/>
              <a:cs typeface="+mn-cs"/>
            </a:rPr>
            <a:t>1.5</a:t>
          </a:r>
          <a:r>
            <a:rPr kumimoji="1" lang="ja-JP" altLang="en-US" sz="700">
              <a:solidFill>
                <a:schemeClr val="dk1"/>
              </a:solidFill>
              <a:effectLst/>
              <a:latin typeface="+mn-lt"/>
              <a:ea typeface="+mn-ea"/>
              <a:cs typeface="+mn-cs"/>
            </a:rPr>
            <a:t>ポイントの改善となった。一方で、歳出面では、扶助費において、保育所の新規開園に伴う入園者数の増などにより</a:t>
          </a:r>
          <a:r>
            <a:rPr kumimoji="1" lang="en-US" altLang="ja-JP" sz="700">
              <a:solidFill>
                <a:schemeClr val="dk1"/>
              </a:solidFill>
              <a:effectLst/>
              <a:latin typeface="+mn-lt"/>
              <a:ea typeface="+mn-ea"/>
              <a:cs typeface="+mn-cs"/>
            </a:rPr>
            <a:t>11</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8,552</a:t>
          </a:r>
          <a:r>
            <a:rPr kumimoji="1" lang="ja-JP" altLang="en-US" sz="700">
              <a:solidFill>
                <a:schemeClr val="dk1"/>
              </a:solidFill>
              <a:effectLst/>
              <a:latin typeface="+mn-lt"/>
              <a:ea typeface="+mn-ea"/>
              <a:cs typeface="+mn-cs"/>
            </a:rPr>
            <a:t>万円の増加となったほか、人件費において、リハビリテーション病院の廃止に伴う職員受け入れや地域手当支給率の見直し等により</a:t>
          </a:r>
          <a:r>
            <a:rPr kumimoji="1" lang="en-US" altLang="ja-JP" sz="700">
              <a:solidFill>
                <a:schemeClr val="dk1"/>
              </a:solidFill>
              <a:effectLst/>
              <a:latin typeface="+mn-lt"/>
              <a:ea typeface="+mn-ea"/>
              <a:cs typeface="+mn-cs"/>
            </a:rPr>
            <a:t>9</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3,037</a:t>
          </a:r>
          <a:r>
            <a:rPr kumimoji="1" lang="ja-JP" altLang="en-US" sz="700">
              <a:solidFill>
                <a:schemeClr val="dk1"/>
              </a:solidFill>
              <a:effectLst/>
              <a:latin typeface="+mn-lt"/>
              <a:ea typeface="+mn-ea"/>
              <a:cs typeface="+mn-cs"/>
            </a:rPr>
            <a:t>万円の増加となったことから、経常経費充当一般財源では対前年度</a:t>
          </a:r>
          <a:r>
            <a:rPr kumimoji="1" lang="en-US" altLang="ja-JP" sz="700">
              <a:solidFill>
                <a:schemeClr val="dk1"/>
              </a:solidFill>
              <a:effectLst/>
              <a:latin typeface="+mn-lt"/>
              <a:ea typeface="+mn-ea"/>
              <a:cs typeface="+mn-cs"/>
            </a:rPr>
            <a:t>30</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2,070</a:t>
          </a:r>
          <a:r>
            <a:rPr kumimoji="1" lang="ja-JP" altLang="en-US" sz="700">
              <a:solidFill>
                <a:schemeClr val="dk1"/>
              </a:solidFill>
              <a:effectLst/>
              <a:latin typeface="+mn-lt"/>
              <a:ea typeface="+mn-ea"/>
              <a:cs typeface="+mn-cs"/>
            </a:rPr>
            <a:t>万円の増加となり、経常収支比率を</a:t>
          </a:r>
          <a:r>
            <a:rPr kumimoji="1" lang="en-US" altLang="ja-JP" sz="700">
              <a:solidFill>
                <a:schemeClr val="dk1"/>
              </a:solidFill>
              <a:effectLst/>
              <a:latin typeface="+mn-lt"/>
              <a:ea typeface="+mn-ea"/>
              <a:cs typeface="+mn-cs"/>
            </a:rPr>
            <a:t>3.4</a:t>
          </a:r>
          <a:r>
            <a:rPr kumimoji="1" lang="ja-JP" altLang="en-US" sz="700">
              <a:solidFill>
                <a:schemeClr val="dk1"/>
              </a:solidFill>
              <a:effectLst/>
              <a:latin typeface="+mn-lt"/>
              <a:ea typeface="+mn-ea"/>
              <a:cs typeface="+mn-cs"/>
            </a:rPr>
            <a:t>ポイント上昇させることとなった。待機児童対策等の喫緊の課題による扶助費の増加傾向が続くと予想されることに加え、新型コロナウイルス感染症の影響による市税収入の大幅な減少が予想される。これらの社会情勢による経常収支比率の悪化を食い止めるためにも、人件費削減や事務事業の見直しといった行財政改革を推進するとともに、市税収入をはじめとする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127907</xdr:rowOff>
    </xdr:from>
    <xdr:to>
      <xdr:col>23</xdr:col>
      <xdr:colOff>133350</xdr:colOff>
      <xdr:row>61</xdr:row>
      <xdr:rowOff>3326</xdr:rowOff>
    </xdr:to>
    <xdr:cxnSp macro="">
      <xdr:nvCxnSpPr>
        <xdr:cNvPr id="134" name="直線コネクタ 133"/>
        <xdr:cNvCxnSpPr/>
      </xdr:nvCxnSpPr>
      <xdr:spPr>
        <a:xfrm>
          <a:off x="4114800" y="10243457"/>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127907</xdr:rowOff>
    </xdr:from>
    <xdr:to>
      <xdr:col>19</xdr:col>
      <xdr:colOff>133350</xdr:colOff>
      <xdr:row>60</xdr:row>
      <xdr:rowOff>117324</xdr:rowOff>
    </xdr:to>
    <xdr:cxnSp macro="">
      <xdr:nvCxnSpPr>
        <xdr:cNvPr id="137" name="直線コネクタ 136"/>
        <xdr:cNvCxnSpPr/>
      </xdr:nvCxnSpPr>
      <xdr:spPr>
        <a:xfrm flipV="1">
          <a:off x="3225800" y="102434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117324</xdr:rowOff>
    </xdr:from>
    <xdr:to>
      <xdr:col>15</xdr:col>
      <xdr:colOff>82550</xdr:colOff>
      <xdr:row>61</xdr:row>
      <xdr:rowOff>26307</xdr:rowOff>
    </xdr:to>
    <xdr:cxnSp macro="">
      <xdr:nvCxnSpPr>
        <xdr:cNvPr id="140" name="直線コネクタ 139"/>
        <xdr:cNvCxnSpPr/>
      </xdr:nvCxnSpPr>
      <xdr:spPr>
        <a:xfrm flipV="1">
          <a:off x="2336800" y="104043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36891</xdr:rowOff>
    </xdr:from>
    <xdr:to>
      <xdr:col>11</xdr:col>
      <xdr:colOff>31750</xdr:colOff>
      <xdr:row>61</xdr:row>
      <xdr:rowOff>26307</xdr:rowOff>
    </xdr:to>
    <xdr:cxnSp macro="">
      <xdr:nvCxnSpPr>
        <xdr:cNvPr id="143" name="直線コネクタ 142"/>
        <xdr:cNvCxnSpPr/>
      </xdr:nvCxnSpPr>
      <xdr:spPr>
        <a:xfrm>
          <a:off x="1447800" y="103238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16829</xdr:rowOff>
    </xdr:from>
    <xdr:ext cx="762000" cy="259045"/>
    <xdr:sp macro="" textlink="">
      <xdr:nvSpPr>
        <xdr:cNvPr id="145" name="テキスト ボックス 144"/>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47" name="テキスト ボックス 146"/>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123976</xdr:rowOff>
    </xdr:from>
    <xdr:to>
      <xdr:col>23</xdr:col>
      <xdr:colOff>184150</xdr:colOff>
      <xdr:row>61</xdr:row>
      <xdr:rowOff>54126</xdr:rowOff>
    </xdr:to>
    <xdr:sp macro="" textlink="">
      <xdr:nvSpPr>
        <xdr:cNvPr id="153" name="楕円 152"/>
        <xdr:cNvSpPr/>
      </xdr:nvSpPr>
      <xdr:spPr>
        <a:xfrm>
          <a:off x="49022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140503</xdr:rowOff>
    </xdr:from>
    <xdr:ext cx="762000" cy="259045"/>
    <xdr:sp macro="" textlink="">
      <xdr:nvSpPr>
        <xdr:cNvPr id="154" name="財政構造の弾力性該当値テキスト"/>
        <xdr:cNvSpPr txBox="1"/>
      </xdr:nvSpPr>
      <xdr:spPr>
        <a:xfrm>
          <a:off x="5041900" y="102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77107</xdr:rowOff>
    </xdr:from>
    <xdr:to>
      <xdr:col>19</xdr:col>
      <xdr:colOff>184150</xdr:colOff>
      <xdr:row>60</xdr:row>
      <xdr:rowOff>7257</xdr:rowOff>
    </xdr:to>
    <xdr:sp macro="" textlink="">
      <xdr:nvSpPr>
        <xdr:cNvPr id="155" name="楕円 154"/>
        <xdr:cNvSpPr/>
      </xdr:nvSpPr>
      <xdr:spPr>
        <a:xfrm>
          <a:off x="4064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17434</xdr:rowOff>
    </xdr:from>
    <xdr:ext cx="736600" cy="259045"/>
    <xdr:sp macro="" textlink="">
      <xdr:nvSpPr>
        <xdr:cNvPr id="156" name="テキスト ボックス 155"/>
        <xdr:cNvSpPr txBox="1"/>
      </xdr:nvSpPr>
      <xdr:spPr>
        <a:xfrm>
          <a:off x="3733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66524</xdr:rowOff>
    </xdr:from>
    <xdr:to>
      <xdr:col>15</xdr:col>
      <xdr:colOff>133350</xdr:colOff>
      <xdr:row>60</xdr:row>
      <xdr:rowOff>168124</xdr:rowOff>
    </xdr:to>
    <xdr:sp macro="" textlink="">
      <xdr:nvSpPr>
        <xdr:cNvPr id="157" name="楕円 156"/>
        <xdr:cNvSpPr/>
      </xdr:nvSpPr>
      <xdr:spPr>
        <a:xfrm>
          <a:off x="3175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6851</xdr:rowOff>
    </xdr:from>
    <xdr:ext cx="762000" cy="259045"/>
    <xdr:sp macro="" textlink="">
      <xdr:nvSpPr>
        <xdr:cNvPr id="158" name="テキスト ボックス 157"/>
        <xdr:cNvSpPr txBox="1"/>
      </xdr:nvSpPr>
      <xdr:spPr>
        <a:xfrm>
          <a:off x="2844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59" name="楕円 158"/>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87284</xdr:rowOff>
    </xdr:from>
    <xdr:ext cx="762000" cy="259045"/>
    <xdr:sp macro="" textlink="">
      <xdr:nvSpPr>
        <xdr:cNvPr id="160" name="テキスト ボックス 159"/>
        <xdr:cNvSpPr txBox="1"/>
      </xdr:nvSpPr>
      <xdr:spPr>
        <a:xfrm>
          <a:off x="1955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157541</xdr:rowOff>
    </xdr:from>
    <xdr:to>
      <xdr:col>7</xdr:col>
      <xdr:colOff>31750</xdr:colOff>
      <xdr:row>60</xdr:row>
      <xdr:rowOff>87691</xdr:rowOff>
    </xdr:to>
    <xdr:sp macro="" textlink="">
      <xdr:nvSpPr>
        <xdr:cNvPr id="161" name="楕円 160"/>
        <xdr:cNvSpPr/>
      </xdr:nvSpPr>
      <xdr:spPr>
        <a:xfrm>
          <a:off x="1397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97868</xdr:rowOff>
    </xdr:from>
    <xdr:ext cx="762000" cy="259045"/>
    <xdr:sp macro="" textlink="">
      <xdr:nvSpPr>
        <xdr:cNvPr id="162" name="テキスト ボックス 161"/>
        <xdr:cNvSpPr txBox="1"/>
      </xdr:nvSpPr>
      <xdr:spPr>
        <a:xfrm>
          <a:off x="1066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人件費において、リハビリテーション病院の廃止に伴う職員受け入れや地域手当支給率の見直し等により前年度を上回ったが、維持補修費においては前年度をわずかに下回り、物件費においては、校内</a:t>
          </a:r>
          <a:r>
            <a:rPr kumimoji="1" lang="en-US" altLang="ja-JP" sz="1000">
              <a:solidFill>
                <a:schemeClr val="dk1"/>
              </a:solidFill>
              <a:effectLst/>
              <a:latin typeface="+mn-lt"/>
              <a:ea typeface="+mn-ea"/>
              <a:cs typeface="+mn-cs"/>
            </a:rPr>
            <a:t>LAN</a:t>
          </a:r>
          <a:r>
            <a:rPr kumimoji="1" lang="ja-JP" altLang="ja-JP" sz="1000">
              <a:solidFill>
                <a:schemeClr val="dk1"/>
              </a:solidFill>
              <a:effectLst/>
              <a:latin typeface="+mn-lt"/>
              <a:ea typeface="+mn-ea"/>
              <a:cs typeface="+mn-cs"/>
            </a:rPr>
            <a:t>システムの構築に係る経費の増などにより、一人当たりの合計額は</a:t>
          </a:r>
          <a:r>
            <a:rPr kumimoji="1" lang="en-US" altLang="ja-JP" sz="1000">
              <a:solidFill>
                <a:schemeClr val="dk1"/>
              </a:solidFill>
              <a:effectLst/>
              <a:latin typeface="+mn-lt"/>
              <a:ea typeface="+mn-ea"/>
              <a:cs typeface="+mn-cs"/>
            </a:rPr>
            <a:t>5,575</a:t>
          </a:r>
          <a:r>
            <a:rPr kumimoji="1" lang="ja-JP" altLang="ja-JP" sz="1000">
              <a:solidFill>
                <a:schemeClr val="dk1"/>
              </a:solidFill>
              <a:effectLst/>
              <a:latin typeface="+mn-lt"/>
              <a:ea typeface="+mn-ea"/>
              <a:cs typeface="+mn-cs"/>
            </a:rPr>
            <a:t>円の増加となった。</a:t>
          </a:r>
          <a:endParaRPr lang="ja-JP" altLang="ja-JP" sz="1100">
            <a:effectLst/>
          </a:endParaRPr>
        </a:p>
        <a:p>
          <a:r>
            <a:rPr kumimoji="1" lang="ja-JP" altLang="ja-JP" sz="1000">
              <a:solidFill>
                <a:schemeClr val="dk1"/>
              </a:solidFill>
              <a:effectLst/>
              <a:latin typeface="+mn-lt"/>
              <a:ea typeface="+mn-ea"/>
              <a:cs typeface="+mn-cs"/>
            </a:rPr>
            <a:t>　今後は、人事給与制度改革の効果や定員管理の適正化等により人件費が減少する見込みであるが、物件費等の経費については労務単価の上昇や消費税率の引き上げに伴う伸びが予想されるため、委託内容の精査や民営化等を更に進め経費の削減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54812</xdr:rowOff>
    </xdr:from>
    <xdr:to>
      <xdr:col>23</xdr:col>
      <xdr:colOff>133350</xdr:colOff>
      <xdr:row>83</xdr:row>
      <xdr:rowOff>118872</xdr:rowOff>
    </xdr:to>
    <xdr:cxnSp macro="">
      <xdr:nvCxnSpPr>
        <xdr:cNvPr id="199" name="直線コネクタ 198"/>
        <xdr:cNvCxnSpPr/>
      </xdr:nvCxnSpPr>
      <xdr:spPr>
        <a:xfrm>
          <a:off x="4114800" y="14285162"/>
          <a:ext cx="838200" cy="6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54812</xdr:rowOff>
    </xdr:from>
    <xdr:to>
      <xdr:col>19</xdr:col>
      <xdr:colOff>133350</xdr:colOff>
      <xdr:row>83</xdr:row>
      <xdr:rowOff>73186</xdr:rowOff>
    </xdr:to>
    <xdr:cxnSp macro="">
      <xdr:nvCxnSpPr>
        <xdr:cNvPr id="202" name="直線コネクタ 201"/>
        <xdr:cNvCxnSpPr/>
      </xdr:nvCxnSpPr>
      <xdr:spPr>
        <a:xfrm flipV="1">
          <a:off x="3225800" y="14285162"/>
          <a:ext cx="8890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73186</xdr:rowOff>
    </xdr:from>
    <xdr:to>
      <xdr:col>15</xdr:col>
      <xdr:colOff>82550</xdr:colOff>
      <xdr:row>83</xdr:row>
      <xdr:rowOff>79598</xdr:rowOff>
    </xdr:to>
    <xdr:cxnSp macro="">
      <xdr:nvCxnSpPr>
        <xdr:cNvPr id="205" name="直線コネクタ 204"/>
        <xdr:cNvCxnSpPr/>
      </xdr:nvCxnSpPr>
      <xdr:spPr>
        <a:xfrm flipV="1">
          <a:off x="2336800" y="14303536"/>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79598</xdr:rowOff>
    </xdr:from>
    <xdr:to>
      <xdr:col>11</xdr:col>
      <xdr:colOff>31750</xdr:colOff>
      <xdr:row>83</xdr:row>
      <xdr:rowOff>90928</xdr:rowOff>
    </xdr:to>
    <xdr:cxnSp macro="">
      <xdr:nvCxnSpPr>
        <xdr:cNvPr id="208" name="直線コネクタ 207"/>
        <xdr:cNvCxnSpPr/>
      </xdr:nvCxnSpPr>
      <xdr:spPr>
        <a:xfrm flipV="1">
          <a:off x="1447800" y="14309948"/>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68072</xdr:rowOff>
    </xdr:from>
    <xdr:to>
      <xdr:col>23</xdr:col>
      <xdr:colOff>184150</xdr:colOff>
      <xdr:row>83</xdr:row>
      <xdr:rowOff>169672</xdr:rowOff>
    </xdr:to>
    <xdr:sp macro="" textlink="">
      <xdr:nvSpPr>
        <xdr:cNvPr id="218" name="楕円 217"/>
        <xdr:cNvSpPr/>
      </xdr:nvSpPr>
      <xdr:spPr>
        <a:xfrm>
          <a:off x="4902200" y="142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40149</xdr:rowOff>
    </xdr:from>
    <xdr:ext cx="762000" cy="259045"/>
    <xdr:sp macro="" textlink="">
      <xdr:nvSpPr>
        <xdr:cNvPr id="219" name="人件費・物件費等の状況該当値テキスト"/>
        <xdr:cNvSpPr txBox="1"/>
      </xdr:nvSpPr>
      <xdr:spPr>
        <a:xfrm>
          <a:off x="5041900" y="1427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4012</xdr:rowOff>
    </xdr:from>
    <xdr:to>
      <xdr:col>19</xdr:col>
      <xdr:colOff>184150</xdr:colOff>
      <xdr:row>83</xdr:row>
      <xdr:rowOff>105612</xdr:rowOff>
    </xdr:to>
    <xdr:sp macro="" textlink="">
      <xdr:nvSpPr>
        <xdr:cNvPr id="220" name="楕円 219"/>
        <xdr:cNvSpPr/>
      </xdr:nvSpPr>
      <xdr:spPr>
        <a:xfrm>
          <a:off x="4064000" y="142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90389</xdr:rowOff>
    </xdr:from>
    <xdr:ext cx="736600" cy="259045"/>
    <xdr:sp macro="" textlink="">
      <xdr:nvSpPr>
        <xdr:cNvPr id="221" name="テキスト ボックス 220"/>
        <xdr:cNvSpPr txBox="1"/>
      </xdr:nvSpPr>
      <xdr:spPr>
        <a:xfrm>
          <a:off x="3733800" y="1432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22386</xdr:rowOff>
    </xdr:from>
    <xdr:to>
      <xdr:col>15</xdr:col>
      <xdr:colOff>133350</xdr:colOff>
      <xdr:row>83</xdr:row>
      <xdr:rowOff>123986</xdr:rowOff>
    </xdr:to>
    <xdr:sp macro="" textlink="">
      <xdr:nvSpPr>
        <xdr:cNvPr id="222" name="楕円 221"/>
        <xdr:cNvSpPr/>
      </xdr:nvSpPr>
      <xdr:spPr>
        <a:xfrm>
          <a:off x="3175000" y="142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134163</xdr:rowOff>
    </xdr:from>
    <xdr:ext cx="762000" cy="259045"/>
    <xdr:sp macro="" textlink="">
      <xdr:nvSpPr>
        <xdr:cNvPr id="223" name="テキスト ボックス 222"/>
        <xdr:cNvSpPr txBox="1"/>
      </xdr:nvSpPr>
      <xdr:spPr>
        <a:xfrm>
          <a:off x="2844800" y="140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28798</xdr:rowOff>
    </xdr:from>
    <xdr:to>
      <xdr:col>11</xdr:col>
      <xdr:colOff>82550</xdr:colOff>
      <xdr:row>83</xdr:row>
      <xdr:rowOff>130398</xdr:rowOff>
    </xdr:to>
    <xdr:sp macro="" textlink="">
      <xdr:nvSpPr>
        <xdr:cNvPr id="224" name="楕円 223"/>
        <xdr:cNvSpPr/>
      </xdr:nvSpPr>
      <xdr:spPr>
        <a:xfrm>
          <a:off x="2286000" y="142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140575</xdr:rowOff>
    </xdr:from>
    <xdr:ext cx="762000" cy="259045"/>
    <xdr:sp macro="" textlink="">
      <xdr:nvSpPr>
        <xdr:cNvPr id="225" name="テキスト ボックス 224"/>
        <xdr:cNvSpPr txBox="1"/>
      </xdr:nvSpPr>
      <xdr:spPr>
        <a:xfrm>
          <a:off x="1955800" y="1402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40128</xdr:rowOff>
    </xdr:from>
    <xdr:to>
      <xdr:col>7</xdr:col>
      <xdr:colOff>31750</xdr:colOff>
      <xdr:row>83</xdr:row>
      <xdr:rowOff>141728</xdr:rowOff>
    </xdr:to>
    <xdr:sp macro="" textlink="">
      <xdr:nvSpPr>
        <xdr:cNvPr id="226" name="楕円 225"/>
        <xdr:cNvSpPr/>
      </xdr:nvSpPr>
      <xdr:spPr>
        <a:xfrm>
          <a:off x="1397000" y="14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151905</xdr:rowOff>
    </xdr:from>
    <xdr:ext cx="762000" cy="259045"/>
    <xdr:sp macro="" textlink="">
      <xdr:nvSpPr>
        <xdr:cNvPr id="227" name="テキスト ボックス 226"/>
        <xdr:cNvSpPr txBox="1"/>
      </xdr:nvSpPr>
      <xdr:spPr>
        <a:xfrm>
          <a:off x="1066800" y="140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本市のラスパイレス指数が恒常的に高い要因が、独自の給料表や昇格制度など、本市特有の要因であったことから、平成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年度からその効果が表れはじめており、ラスパイレス指数は適正化が図られている。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131234</xdr:rowOff>
    </xdr:to>
    <xdr:cxnSp macro="">
      <xdr:nvCxnSpPr>
        <xdr:cNvPr id="261" name="直線コネクタ 260"/>
        <xdr:cNvCxnSpPr/>
      </xdr:nvCxnSpPr>
      <xdr:spPr>
        <a:xfrm>
          <a:off x="16179800" y="150272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111125</xdr:rowOff>
    </xdr:to>
    <xdr:cxnSp macro="">
      <xdr:nvCxnSpPr>
        <xdr:cNvPr id="264" name="直線コネクタ 263"/>
        <xdr:cNvCxnSpPr/>
      </xdr:nvCxnSpPr>
      <xdr:spPr>
        <a:xfrm>
          <a:off x="15290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89</xdr:row>
      <xdr:rowOff>9525</xdr:rowOff>
    </xdr:to>
    <xdr:cxnSp macro="">
      <xdr:nvCxnSpPr>
        <xdr:cNvPr id="267" name="直線コネクタ 266"/>
        <xdr:cNvCxnSpPr/>
      </xdr:nvCxnSpPr>
      <xdr:spPr>
        <a:xfrm flipV="1">
          <a:off x="14401800" y="150272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49741</xdr:rowOff>
    </xdr:to>
    <xdr:cxnSp macro="">
      <xdr:nvCxnSpPr>
        <xdr:cNvPr id="270" name="直線コネクタ 269"/>
        <xdr:cNvCxnSpPr/>
      </xdr:nvCxnSpPr>
      <xdr:spPr>
        <a:xfrm flipV="1">
          <a:off x="13512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80" name="楕円 279"/>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1"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82" name="楕円 281"/>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83" name="テキスト ボックス 282"/>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4" name="楕円 283"/>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5" name="テキスト ボックス 284"/>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6" name="楕円 285"/>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7" name="テキスト ボックス 286"/>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170391</xdr:rowOff>
    </xdr:from>
    <xdr:to>
      <xdr:col>64</xdr:col>
      <xdr:colOff>152400</xdr:colOff>
      <xdr:row>89</xdr:row>
      <xdr:rowOff>100541</xdr:rowOff>
    </xdr:to>
    <xdr:sp macro="" textlink="">
      <xdr:nvSpPr>
        <xdr:cNvPr id="288" name="楕円 287"/>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85318</xdr:rowOff>
    </xdr:from>
    <xdr:ext cx="762000" cy="259045"/>
    <xdr:sp macro="" textlink="">
      <xdr:nvSpPr>
        <xdr:cNvPr id="289" name="テキスト ボックス 288"/>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本市では平成</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年度にかけて、定員適正化計画を策定し、定員適正化に取り組んできた。その結果、適正な職員数の</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つの指標である類似団体の平均に近い職員数となったため、平成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年度より「常勤職員数を増やさない」ことを方針として定員管理を実施している。直近５カ年において、類似団体内平均値と近似値を保っていることから、適正な職員数を維持していると分析している。</a:t>
          </a:r>
          <a:endParaRPr lang="ja-JP" altLang="ja-JP" sz="1100">
            <a:effectLst/>
          </a:endParaRPr>
        </a:p>
        <a:p>
          <a:r>
            <a:rPr kumimoji="1" lang="ja-JP" altLang="ja-JP" sz="1000">
              <a:solidFill>
                <a:schemeClr val="dk1"/>
              </a:solidFill>
              <a:effectLst/>
              <a:latin typeface="+mn-lt"/>
              <a:ea typeface="+mn-ea"/>
              <a:cs typeface="+mn-cs"/>
            </a:rPr>
            <a:t>　今後も、新型コロナウイルス感染症に関する取り組みや公共施設の老朽化対策といった行政需要に職員増などで対応しつつ、ＩＣＴ技術を導入した窓口改革や民間事業者の活用などを推進していくことで、総体としての適正な職員の維持に努めていく。</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41003</xdr:rowOff>
    </xdr:to>
    <xdr:cxnSp macro="">
      <xdr:nvCxnSpPr>
        <xdr:cNvPr id="326" name="直線コネクタ 325"/>
        <xdr:cNvCxnSpPr/>
      </xdr:nvCxnSpPr>
      <xdr:spPr>
        <a:xfrm flipV="1">
          <a:off x="16179800" y="106502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9978</xdr:rowOff>
    </xdr:from>
    <xdr:to>
      <xdr:col>77</xdr:col>
      <xdr:colOff>44450</xdr:colOff>
      <xdr:row>62</xdr:row>
      <xdr:rowOff>41003</xdr:rowOff>
    </xdr:to>
    <xdr:cxnSp macro="">
      <xdr:nvCxnSpPr>
        <xdr:cNvPr id="329" name="直線コネクタ 328"/>
        <xdr:cNvCxnSpPr/>
      </xdr:nvCxnSpPr>
      <xdr:spPr>
        <a:xfrm>
          <a:off x="15290800" y="10639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58238</xdr:rowOff>
    </xdr:to>
    <xdr:cxnSp macro="">
      <xdr:nvCxnSpPr>
        <xdr:cNvPr id="332" name="直線コネクタ 331"/>
        <xdr:cNvCxnSpPr/>
      </xdr:nvCxnSpPr>
      <xdr:spPr>
        <a:xfrm flipV="1">
          <a:off x="14401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58238</xdr:rowOff>
    </xdr:from>
    <xdr:to>
      <xdr:col>68</xdr:col>
      <xdr:colOff>152400</xdr:colOff>
      <xdr:row>62</xdr:row>
      <xdr:rowOff>61685</xdr:rowOff>
    </xdr:to>
    <xdr:cxnSp macro="">
      <xdr:nvCxnSpPr>
        <xdr:cNvPr id="335" name="直線コネクタ 334"/>
        <xdr:cNvCxnSpPr/>
      </xdr:nvCxnSpPr>
      <xdr:spPr>
        <a:xfrm flipV="1">
          <a:off x="13512800" y="106881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5" name="楕円 344"/>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6"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7" name="楕円 346"/>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8" name="テキスト ボックス 347"/>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130628</xdr:rowOff>
    </xdr:from>
    <xdr:to>
      <xdr:col>73</xdr:col>
      <xdr:colOff>44450</xdr:colOff>
      <xdr:row>62</xdr:row>
      <xdr:rowOff>60778</xdr:rowOff>
    </xdr:to>
    <xdr:sp macro="" textlink="">
      <xdr:nvSpPr>
        <xdr:cNvPr id="349" name="楕円 348"/>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50" name="テキスト ボックス 34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7438</xdr:rowOff>
    </xdr:from>
    <xdr:to>
      <xdr:col>68</xdr:col>
      <xdr:colOff>203200</xdr:colOff>
      <xdr:row>62</xdr:row>
      <xdr:rowOff>109038</xdr:rowOff>
    </xdr:to>
    <xdr:sp macro="" textlink="">
      <xdr:nvSpPr>
        <xdr:cNvPr id="351" name="楕円 350"/>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52" name="テキスト ボックス 351"/>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10885</xdr:rowOff>
    </xdr:from>
    <xdr:to>
      <xdr:col>64</xdr:col>
      <xdr:colOff>152400</xdr:colOff>
      <xdr:row>62</xdr:row>
      <xdr:rowOff>112485</xdr:rowOff>
    </xdr:to>
    <xdr:sp macro="" textlink="">
      <xdr:nvSpPr>
        <xdr:cNvPr id="353" name="楕円 352"/>
        <xdr:cNvSpPr/>
      </xdr:nvSpPr>
      <xdr:spPr>
        <a:xfrm>
          <a:off x="13462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122662</xdr:rowOff>
    </xdr:from>
    <xdr:ext cx="762000" cy="259045"/>
    <xdr:sp macro="" textlink="">
      <xdr:nvSpPr>
        <xdr:cNvPr id="354" name="テキスト ボックス 353"/>
        <xdr:cNvSpPr txBox="1"/>
      </xdr:nvSpPr>
      <xdr:spPr>
        <a:xfrm>
          <a:off x="13131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算定の分子となる元利償還金等において、庁舎整備事業などの市債償還が開始したことにより</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千万円増となったものの、都市計画税など特定財源の額の増により、単年度の実質公債費比率は</a:t>
          </a:r>
          <a:r>
            <a:rPr kumimoji="1" lang="en-US" altLang="ja-JP" sz="1050">
              <a:solidFill>
                <a:schemeClr val="dk1"/>
              </a:solidFill>
              <a:effectLst/>
              <a:latin typeface="+mn-lt"/>
              <a:ea typeface="+mn-ea"/>
              <a:cs typeface="+mn-cs"/>
            </a:rPr>
            <a:t>0.3</a:t>
          </a:r>
          <a:r>
            <a:rPr kumimoji="1" lang="ja-JP" altLang="ja-JP" sz="1050">
              <a:solidFill>
                <a:schemeClr val="dk1"/>
              </a:solidFill>
              <a:effectLst/>
              <a:latin typeface="+mn-lt"/>
              <a:ea typeface="+mn-ea"/>
              <a:cs typeface="+mn-cs"/>
            </a:rPr>
            <a:t>ポイント減少し、</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ヵ年平均では類似団体平均値を下回る</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％と良好な水準を維持している。</a:t>
          </a:r>
          <a:endParaRPr lang="ja-JP" altLang="ja-JP" sz="1200">
            <a:effectLst/>
          </a:endParaRPr>
        </a:p>
        <a:p>
          <a:r>
            <a:rPr kumimoji="1" lang="ja-JP" altLang="ja-JP" sz="1050">
              <a:solidFill>
                <a:schemeClr val="dk1"/>
              </a:solidFill>
              <a:effectLst/>
              <a:latin typeface="+mn-lt"/>
              <a:ea typeface="+mn-ea"/>
              <a:cs typeface="+mn-cs"/>
            </a:rPr>
            <a:t>　これは、継続的に取り組んできた市債の計画的活用等の効果によるものであり、今後は施設の更新などにより市債発行額の増加が見込まれるが、公債費をはじめとする債務償還費用が、過度に財政を圧迫することのないよう、数値の保持を図っていく。</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136676</xdr:rowOff>
    </xdr:to>
    <xdr:cxnSp macro="">
      <xdr:nvCxnSpPr>
        <xdr:cNvPr id="389" name="直線コネクタ 388"/>
        <xdr:cNvCxnSpPr/>
      </xdr:nvCxnSpPr>
      <xdr:spPr>
        <a:xfrm>
          <a:off x="16179800" y="66173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102205</xdr:rowOff>
    </xdr:to>
    <xdr:cxnSp macro="">
      <xdr:nvCxnSpPr>
        <xdr:cNvPr id="392" name="直線コネクタ 391"/>
        <xdr:cNvCxnSpPr/>
      </xdr:nvCxnSpPr>
      <xdr:spPr>
        <a:xfrm>
          <a:off x="15290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33262</xdr:rowOff>
    </xdr:to>
    <xdr:cxnSp macro="">
      <xdr:nvCxnSpPr>
        <xdr:cNvPr id="395" name="直線コネクタ 394"/>
        <xdr:cNvCxnSpPr/>
      </xdr:nvCxnSpPr>
      <xdr:spPr>
        <a:xfrm>
          <a:off x="14401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37</xdr:row>
      <xdr:rowOff>124278</xdr:rowOff>
    </xdr:to>
    <xdr:cxnSp macro="">
      <xdr:nvCxnSpPr>
        <xdr:cNvPr id="398" name="直線コネクタ 397"/>
        <xdr:cNvCxnSpPr/>
      </xdr:nvCxnSpPr>
      <xdr:spPr>
        <a:xfrm>
          <a:off x="13512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8" name="楕円 407"/>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9"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10" name="楕円 409"/>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11" name="テキスト ボックス 410"/>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12" name="楕円 411"/>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3" name="テキスト ボックス 412"/>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4" name="楕円 413"/>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5" name="テキスト ボックス 414"/>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6" name="楕円 415"/>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7" name="テキスト ボックス 416"/>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算定の分子において、債務負担行為に基づく支出予定額が減少したものの、庁舎整備事業などの市債の発行額が大きかったため、地方債現在高が増加したほか、公営企業債等繰入見込額、退職手当負担見込額が増加したことにより、将来負担額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千万円の増となった。また、財政調整基金の残高が増加したことなどにより、充当可能財源等が将来負担額を上回ったため、将来負担比率は前年度同様、将来負担を充当可能財源等で充当しきれる結果となり、類似団体平均値を大きく下回る良好な水準を維持している。</a:t>
          </a:r>
          <a:endParaRPr lang="ja-JP" altLang="ja-JP" sz="900">
            <a:effectLst/>
          </a:endParaRPr>
        </a:p>
        <a:p>
          <a:r>
            <a:rPr kumimoji="1" lang="ja-JP" altLang="ja-JP" sz="1000">
              <a:solidFill>
                <a:schemeClr val="dk1"/>
              </a:solidFill>
              <a:effectLst/>
              <a:latin typeface="+mn-lt"/>
              <a:ea typeface="+mn-ea"/>
              <a:cs typeface="+mn-cs"/>
            </a:rPr>
            <a:t>　今後も財政運営が圧迫されることのないよう、各種債務の的確な把握に努めるともに、充当可能財源等のさらなる確保に努め、実質的な将来負担額の抑制を図っていく。</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lang="ja-JP" altLang="ja-JP" sz="800">
              <a:solidFill>
                <a:schemeClr val="dk1"/>
              </a:solidFill>
              <a:effectLst/>
              <a:latin typeface="+mn-lt"/>
              <a:ea typeface="+mn-ea"/>
              <a:cs typeface="+mn-cs"/>
            </a:rPr>
            <a:t>人件費に係る経常収支比率は、類似団体平均に比べて高い水準となっているが、この主な要因は、本市の給料表や昇格基準において国と差異が生じていたことにある。</a:t>
          </a:r>
          <a:endParaRPr lang="ja-JP" altLang="ja-JP" sz="800">
            <a:effectLst/>
          </a:endParaRPr>
        </a:p>
        <a:p>
          <a:r>
            <a:rPr lang="ja-JP" altLang="ja-JP" sz="800">
              <a:solidFill>
                <a:schemeClr val="dk1"/>
              </a:solidFill>
              <a:effectLst/>
              <a:latin typeface="+mn-lt"/>
              <a:ea typeface="+mn-ea"/>
              <a:cs typeface="+mn-cs"/>
            </a:rPr>
            <a:t>そこで、平成</a:t>
          </a:r>
          <a:r>
            <a:rPr lang="en-US" altLang="ja-JP" sz="800">
              <a:solidFill>
                <a:schemeClr val="dk1"/>
              </a:solidFill>
              <a:effectLst/>
              <a:latin typeface="+mn-lt"/>
              <a:ea typeface="+mn-ea"/>
              <a:cs typeface="+mn-cs"/>
            </a:rPr>
            <a:t>26</a:t>
          </a:r>
          <a:r>
            <a:rPr lang="ja-JP" altLang="ja-JP" sz="800">
              <a:solidFill>
                <a:schemeClr val="dk1"/>
              </a:solidFill>
              <a:effectLst/>
              <a:latin typeface="+mn-lt"/>
              <a:ea typeface="+mn-ea"/>
              <a:cs typeface="+mn-cs"/>
            </a:rPr>
            <a:t>年度に「人事給与制度改革」を実施し、国の制度を基本とした給料表や昇格基準に改めたことにより、本市の給料の水準は年々減少してきており、今後もこの傾向は続くものと見込んでいる。</a:t>
          </a:r>
          <a:endParaRPr lang="ja-JP" altLang="ja-JP" sz="800">
            <a:effectLst/>
          </a:endParaRPr>
        </a:p>
        <a:p>
          <a:r>
            <a:rPr lang="ja-JP" altLang="ja-JP" sz="800">
              <a:solidFill>
                <a:schemeClr val="dk1"/>
              </a:solidFill>
              <a:effectLst/>
              <a:latin typeface="+mn-lt"/>
              <a:ea typeface="+mn-ea"/>
              <a:cs typeface="+mn-cs"/>
            </a:rPr>
            <a:t>　その一方で、令和元年度決算では一転して</a:t>
          </a:r>
          <a:r>
            <a:rPr lang="en-US" altLang="ja-JP" sz="800">
              <a:solidFill>
                <a:schemeClr val="dk1"/>
              </a:solidFill>
              <a:effectLst/>
              <a:latin typeface="+mn-lt"/>
              <a:ea typeface="+mn-ea"/>
              <a:cs typeface="+mn-cs"/>
            </a:rPr>
            <a:t>0.6</a:t>
          </a:r>
          <a:r>
            <a:rPr lang="ja-JP" altLang="ja-JP" sz="800">
              <a:solidFill>
                <a:schemeClr val="dk1"/>
              </a:solidFill>
              <a:effectLst/>
              <a:latin typeface="+mn-lt"/>
              <a:ea typeface="+mn-ea"/>
              <a:cs typeface="+mn-cs"/>
            </a:rPr>
            <a:t>ポイント悪化しているが、これは、地域手当の支給割合の見直しや、適正な職員配置を行ったことによる職員数の増などの必要な措置を講じたことによるものであり、今後もこのようなメリハリのある人事給与制度の構築に努め、職員人件費の適正化を図っていく。</a:t>
          </a:r>
          <a:endParaRPr lang="ja-JP" altLang="ja-JP" sz="8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54610</xdr:rowOff>
    </xdr:to>
    <xdr:cxnSp macro="">
      <xdr:nvCxnSpPr>
        <xdr:cNvPr id="66" name="直線コネクタ 65"/>
        <xdr:cNvCxnSpPr/>
      </xdr:nvCxnSpPr>
      <xdr:spPr>
        <a:xfrm>
          <a:off x="3987800" y="669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130810</xdr:rowOff>
    </xdr:to>
    <xdr:cxnSp macro="">
      <xdr:nvCxnSpPr>
        <xdr:cNvPr id="69" name="直線コネクタ 68"/>
        <xdr:cNvCxnSpPr/>
      </xdr:nvCxnSpPr>
      <xdr:spPr>
        <a:xfrm flipV="1">
          <a:off x="3098800" y="6695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40</xdr:row>
      <xdr:rowOff>5080</xdr:rowOff>
    </xdr:to>
    <xdr:cxnSp macro="">
      <xdr:nvCxnSpPr>
        <xdr:cNvPr id="72" name="直線コネクタ 71"/>
        <xdr:cNvCxnSpPr/>
      </xdr:nvCxnSpPr>
      <xdr:spPr>
        <a:xfrm flipV="1">
          <a:off x="2209800" y="681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35560</xdr:rowOff>
    </xdr:to>
    <xdr:cxnSp macro="">
      <xdr:nvCxnSpPr>
        <xdr:cNvPr id="75" name="直線コネクタ 74"/>
        <xdr:cNvCxnSpPr/>
      </xdr:nvCxnSpPr>
      <xdr:spPr>
        <a:xfrm flipV="1">
          <a:off x="1320800" y="6863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物件費に係る比率は、近年の経常一般財源の増加により減少してきたが、元年度は</a:t>
          </a:r>
          <a:r>
            <a:rPr kumimoji="1" lang="en-US" altLang="ja-JP" sz="1000">
              <a:solidFill>
                <a:schemeClr val="dk1"/>
              </a:solidFill>
              <a:effectLst/>
              <a:latin typeface="+mn-lt"/>
              <a:ea typeface="+mn-ea"/>
              <a:cs typeface="+mn-cs"/>
            </a:rPr>
            <a:t>20.7</a:t>
          </a:r>
          <a:r>
            <a:rPr kumimoji="1" lang="ja-JP" altLang="ja-JP" sz="1000">
              <a:solidFill>
                <a:schemeClr val="dk1"/>
              </a:solidFill>
              <a:effectLst/>
              <a:latin typeface="+mn-lt"/>
              <a:ea typeface="+mn-ea"/>
              <a:cs typeface="+mn-cs"/>
            </a:rPr>
            <a:t>％と悪化し、類似団体平均値に比べ、高い水準となっている。</a:t>
          </a:r>
          <a:endParaRPr lang="ja-JP" altLang="ja-JP" sz="1100">
            <a:effectLst/>
          </a:endParaRPr>
        </a:p>
        <a:p>
          <a:r>
            <a:rPr kumimoji="1" lang="ja-JP" altLang="ja-JP" sz="1000">
              <a:solidFill>
                <a:schemeClr val="dk1"/>
              </a:solidFill>
              <a:effectLst/>
              <a:latin typeface="+mn-lt"/>
              <a:ea typeface="+mn-ea"/>
              <a:cs typeface="+mn-cs"/>
            </a:rPr>
            <a:t>　これは放課後保育クラブのクラス数の増に伴う指定管理料の増加、学校給食調理業務の委託化を進めていること、</a:t>
          </a:r>
          <a:r>
            <a:rPr kumimoji="1" lang="en-US" altLang="ja-JP" sz="1000">
              <a:solidFill>
                <a:schemeClr val="dk1"/>
              </a:solidFill>
              <a:effectLst/>
              <a:latin typeface="+mn-lt"/>
              <a:ea typeface="+mn-ea"/>
              <a:cs typeface="+mn-cs"/>
            </a:rPr>
            <a:t>Windows7</a:t>
          </a:r>
          <a:r>
            <a:rPr kumimoji="1" lang="ja-JP" altLang="ja-JP" sz="1000">
              <a:solidFill>
                <a:schemeClr val="dk1"/>
              </a:solidFill>
              <a:effectLst/>
              <a:latin typeface="+mn-lt"/>
              <a:ea typeface="+mn-ea"/>
              <a:cs typeface="+mn-cs"/>
            </a:rPr>
            <a:t>のサポート終了に伴う情報システム関連機器の入替を実施、小中学校特別教室に冷暖房設備を導入したことなどにより維持管理経費が増となったことなどによるものである。</a:t>
          </a:r>
          <a:endParaRPr lang="ja-JP" altLang="ja-JP" sz="1100">
            <a:effectLst/>
          </a:endParaRPr>
        </a:p>
        <a:p>
          <a:r>
            <a:rPr kumimoji="1" lang="ja-JP" altLang="ja-JP" sz="1000">
              <a:solidFill>
                <a:schemeClr val="dk1"/>
              </a:solidFill>
              <a:effectLst/>
              <a:latin typeface="+mn-lt"/>
              <a:ea typeface="+mn-ea"/>
              <a:cs typeface="+mn-cs"/>
            </a:rPr>
            <a:t>　今後毎年度の労務単価の上昇が見込まれるため、一層の委託内容の精査や民営化等を進め、費用の削減に努める。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44704</xdr:rowOff>
    </xdr:to>
    <xdr:cxnSp macro="">
      <xdr:nvCxnSpPr>
        <xdr:cNvPr id="125" name="直線コネクタ 124"/>
        <xdr:cNvCxnSpPr/>
      </xdr:nvCxnSpPr>
      <xdr:spPr>
        <a:xfrm>
          <a:off x="15671800" y="2769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40132</xdr:rowOff>
    </xdr:to>
    <xdr:cxnSp macro="">
      <xdr:nvCxnSpPr>
        <xdr:cNvPr id="128" name="直線コネクタ 127"/>
        <xdr:cNvCxnSpPr/>
      </xdr:nvCxnSpPr>
      <xdr:spPr>
        <a:xfrm flipV="1">
          <a:off x="14782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81280</xdr:rowOff>
    </xdr:to>
    <xdr:cxnSp macro="">
      <xdr:nvCxnSpPr>
        <xdr:cNvPr id="131" name="直線コネクタ 130"/>
        <xdr:cNvCxnSpPr/>
      </xdr:nvCxnSpPr>
      <xdr:spPr>
        <a:xfrm flipV="1">
          <a:off x="13893800" y="2783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90424</xdr:rowOff>
    </xdr:to>
    <xdr:cxnSp macro="">
      <xdr:nvCxnSpPr>
        <xdr:cNvPr id="134" name="直線コネクタ 133"/>
        <xdr:cNvCxnSpPr/>
      </xdr:nvCxnSpPr>
      <xdr:spPr>
        <a:xfrm flipV="1">
          <a:off x="13004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4" name="楕円 143"/>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137431</xdr:rowOff>
    </xdr:from>
    <xdr:ext cx="762000" cy="259045"/>
    <xdr:sp macro="" textlink="">
      <xdr:nvSpPr>
        <xdr:cNvPr id="145" name="物件費該当値テキスト"/>
        <xdr:cNvSpPr txBox="1"/>
      </xdr:nvSpPr>
      <xdr:spPr>
        <a:xfrm>
          <a:off x="165989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6" name="楕円 145"/>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61993</xdr:rowOff>
    </xdr:from>
    <xdr:ext cx="736600" cy="259045"/>
    <xdr:sp macro="" textlink="">
      <xdr:nvSpPr>
        <xdr:cNvPr id="147" name="テキスト ボックス 146"/>
        <xdr:cNvSpPr txBox="1"/>
      </xdr:nvSpPr>
      <xdr:spPr>
        <a:xfrm>
          <a:off x="15290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75709</xdr:rowOff>
    </xdr:from>
    <xdr:ext cx="762000" cy="259045"/>
    <xdr:sp macro="" textlink="">
      <xdr:nvSpPr>
        <xdr:cNvPr id="149" name="テキスト ボックス 148"/>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2" name="楕円 151"/>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126001</xdr:rowOff>
    </xdr:from>
    <xdr:ext cx="762000" cy="259045"/>
    <xdr:sp macro="" textlink="">
      <xdr:nvSpPr>
        <xdr:cNvPr id="153" name="テキスト ボックス 152"/>
        <xdr:cNvSpPr txBox="1"/>
      </xdr:nvSpPr>
      <xdr:spPr>
        <a:xfrm>
          <a:off x="12623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850">
              <a:solidFill>
                <a:schemeClr val="dk1"/>
              </a:solidFill>
              <a:effectLst/>
              <a:latin typeface="+mn-lt"/>
              <a:ea typeface="+mn-ea"/>
              <a:cs typeface="+mn-cs"/>
            </a:rPr>
            <a:t>扶助費に係る経常収支比率は、</a:t>
          </a:r>
          <a:r>
            <a:rPr kumimoji="1" lang="en-US" altLang="ja-JP" sz="850">
              <a:solidFill>
                <a:schemeClr val="dk1"/>
              </a:solidFill>
              <a:effectLst/>
              <a:latin typeface="+mn-lt"/>
              <a:ea typeface="+mn-ea"/>
              <a:cs typeface="+mn-cs"/>
            </a:rPr>
            <a:t>17.2</a:t>
          </a:r>
          <a:r>
            <a:rPr kumimoji="1" lang="ja-JP" altLang="en-US" sz="850">
              <a:solidFill>
                <a:schemeClr val="dk1"/>
              </a:solidFill>
              <a:effectLst/>
              <a:latin typeface="+mn-lt"/>
              <a:ea typeface="+mn-ea"/>
              <a:cs typeface="+mn-cs"/>
            </a:rPr>
            <a:t>％と類似団体平均値を上回る状況が続いている。これは主に、私立保育園等の新規開設による私立保育園等保育委託料の増及び、障がい者の自立支援給付サービスの利用者数の増等が要因となっている。私立保育園等の新規整備は、待機児童の解消により今後数年で落ち着くものと予測するものの、新型コロナによる経済状況の悪化や高齢化に伴う生活保護世帯の増加などによる扶助費の増加傾向は継続していくものと分析している。私立保育園等の整備については、需要を見極め供給過剰とならないよう努め、生活保護については、生活保護に至る前段階での相談支援のほか生活保護世帯への就労支援など自立を支援し、福祉の低下に繋がらないよう見極めつつも生活保護の適正実施を進め、過度に財政を圧迫することがない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165100</xdr:rowOff>
    </xdr:to>
    <xdr:cxnSp macro="">
      <xdr:nvCxnSpPr>
        <xdr:cNvPr id="186" name="直線コネクタ 185"/>
        <xdr:cNvCxnSpPr/>
      </xdr:nvCxnSpPr>
      <xdr:spPr>
        <a:xfrm>
          <a:off x="3987800" y="102425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69850</xdr:rowOff>
    </xdr:to>
    <xdr:cxnSp macro="">
      <xdr:nvCxnSpPr>
        <xdr:cNvPr id="189" name="直線コネクタ 188"/>
        <xdr:cNvCxnSpPr/>
      </xdr:nvCxnSpPr>
      <xdr:spPr>
        <a:xfrm flipV="1">
          <a:off x="3098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69850</xdr:rowOff>
    </xdr:to>
    <xdr:cxnSp macro="">
      <xdr:nvCxnSpPr>
        <xdr:cNvPr id="192" name="直線コネクタ 191"/>
        <xdr:cNvCxnSpPr/>
      </xdr:nvCxnSpPr>
      <xdr:spPr>
        <a:xfrm>
          <a:off x="2209800" y="10204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88900</xdr:rowOff>
    </xdr:to>
    <xdr:cxnSp macro="">
      <xdr:nvCxnSpPr>
        <xdr:cNvPr id="195" name="直線コネクタ 194"/>
        <xdr:cNvCxnSpPr/>
      </xdr:nvCxnSpPr>
      <xdr:spPr>
        <a:xfrm>
          <a:off x="1320800" y="10071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5" name="楕円 204"/>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06" name="扶助費該当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7" name="楕円 206"/>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8" name="テキスト ボックス 207"/>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09" name="楕円 208"/>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0" name="テキスト ボックス 209"/>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1" name="楕円 210"/>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2" name="テキスト ボックス 211"/>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％と類似団体に比べ低い水準となっている。これは、国保会計や介護保険会計等に対する繰出額が、資格の適正化や地域的な特性等により類似団体に比べ低額となっていることが主な要因である。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特別会計については、独立採算が原則であることから、今後も引き続き普通会計による負担額の適正化に努める。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75293</xdr:rowOff>
    </xdr:to>
    <xdr:cxnSp macro="">
      <xdr:nvCxnSpPr>
        <xdr:cNvPr id="249" name="直線コネクタ 248"/>
        <xdr:cNvCxnSpPr/>
      </xdr:nvCxnSpPr>
      <xdr:spPr>
        <a:xfrm>
          <a:off x="15671800" y="9472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56</xdr:row>
      <xdr:rowOff>1815</xdr:rowOff>
    </xdr:to>
    <xdr:cxnSp macro="">
      <xdr:nvCxnSpPr>
        <xdr:cNvPr id="252" name="直線コネクタ 251"/>
        <xdr:cNvCxnSpPr/>
      </xdr:nvCxnSpPr>
      <xdr:spPr>
        <a:xfrm flipV="1">
          <a:off x="14782800" y="9472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34472</xdr:rowOff>
    </xdr:to>
    <xdr:cxnSp macro="">
      <xdr:nvCxnSpPr>
        <xdr:cNvPr id="255" name="直線コネクタ 254"/>
        <xdr:cNvCxnSpPr/>
      </xdr:nvCxnSpPr>
      <xdr:spPr>
        <a:xfrm flipV="1">
          <a:off x="13893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34472</xdr:rowOff>
    </xdr:to>
    <xdr:cxnSp macro="">
      <xdr:nvCxnSpPr>
        <xdr:cNvPr id="258" name="直線コネクタ 257"/>
        <xdr:cNvCxnSpPr/>
      </xdr:nvCxnSpPr>
      <xdr:spPr>
        <a:xfrm>
          <a:off x="13004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24493</xdr:rowOff>
    </xdr:from>
    <xdr:to>
      <xdr:col>82</xdr:col>
      <xdr:colOff>158750</xdr:colOff>
      <xdr:row>55</xdr:row>
      <xdr:rowOff>126093</xdr:rowOff>
    </xdr:to>
    <xdr:sp macro="" textlink="">
      <xdr:nvSpPr>
        <xdr:cNvPr id="268" name="楕円 267"/>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41020</xdr:rowOff>
    </xdr:from>
    <xdr:ext cx="762000" cy="259045"/>
    <xdr:sp macro="" textlink="">
      <xdr:nvSpPr>
        <xdr:cNvPr id="269" name="その他該当値テキスト"/>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0" name="楕円 269"/>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1" name="テキスト ボックス 270"/>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2" name="楕円 271"/>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62792</xdr:rowOff>
    </xdr:from>
    <xdr:ext cx="762000" cy="259045"/>
    <xdr:sp macro="" textlink="">
      <xdr:nvSpPr>
        <xdr:cNvPr id="273" name="テキスト ボックス 272"/>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4" name="楕円 273"/>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5" name="テキスト ボックス 274"/>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6" name="楕円 275"/>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7" name="テキスト ボックス 276"/>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病院の民営化に伴う病院事業会計負担金の皆減により減となったものの、待機児童対策による私立保育園等の新規整備や保育士に対する処遇改善施策により、補助費等は増加傾向にあることから、扶助費と同様、供給過剰とならないよう適正支出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92710</xdr:rowOff>
    </xdr:to>
    <xdr:cxnSp macro="">
      <xdr:nvCxnSpPr>
        <xdr:cNvPr id="309" name="直線コネクタ 308"/>
        <xdr:cNvCxnSpPr/>
      </xdr:nvCxnSpPr>
      <xdr:spPr>
        <a:xfrm flipV="1">
          <a:off x="15671800" y="6055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35</xdr:row>
      <xdr:rowOff>92710</xdr:rowOff>
    </xdr:to>
    <xdr:cxnSp macro="">
      <xdr:nvCxnSpPr>
        <xdr:cNvPr id="312" name="直線コネクタ 311"/>
        <xdr:cNvCxnSpPr/>
      </xdr:nvCxnSpPr>
      <xdr:spPr>
        <a:xfrm>
          <a:off x="14782800" y="5918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88900</xdr:rowOff>
    </xdr:to>
    <xdr:cxnSp macro="">
      <xdr:nvCxnSpPr>
        <xdr:cNvPr id="315" name="直線コネクタ 314"/>
        <xdr:cNvCxnSpPr/>
      </xdr:nvCxnSpPr>
      <xdr:spPr>
        <a:xfrm>
          <a:off x="13893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50800</xdr:rowOff>
    </xdr:to>
    <xdr:cxnSp macro="">
      <xdr:nvCxnSpPr>
        <xdr:cNvPr id="318" name="直線コネクタ 317"/>
        <xdr:cNvCxnSpPr/>
      </xdr:nvCxnSpPr>
      <xdr:spPr>
        <a:xfrm>
          <a:off x="13004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28" name="楕円 327"/>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20337</xdr:rowOff>
    </xdr:from>
    <xdr:ext cx="762000" cy="259045"/>
    <xdr:sp macro="" textlink="">
      <xdr:nvSpPr>
        <xdr:cNvPr id="329" name="補助費等該当値テキスト"/>
        <xdr:cNvSpPr txBox="1"/>
      </xdr:nvSpPr>
      <xdr:spPr>
        <a:xfrm>
          <a:off x="16598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2" name="楕円 331"/>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3" name="テキスト ボックス 332"/>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4" name="楕円 333"/>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5" name="テキスト ボックス 334"/>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6" name="楕円 335"/>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37" name="テキスト ボックス 336"/>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前年度比較では、庁舎整備事業債などの市債の償還が開始されたことなどにより、公債費における経常的経費充当一般財源は</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千万円増加となったものの、分母である経常一般財源が増となったことから、前年度と横ばいとなり、類似団体平均値との比較では、</a:t>
          </a:r>
          <a:r>
            <a:rPr kumimoji="1" lang="en-US" altLang="ja-JP" sz="1000">
              <a:solidFill>
                <a:schemeClr val="dk1"/>
              </a:solidFill>
              <a:effectLst/>
              <a:latin typeface="+mn-lt"/>
              <a:ea typeface="+mn-ea"/>
              <a:cs typeface="+mn-cs"/>
            </a:rPr>
            <a:t>4.4</a:t>
          </a:r>
          <a:r>
            <a:rPr kumimoji="1" lang="ja-JP" altLang="ja-JP" sz="1000">
              <a:solidFill>
                <a:schemeClr val="dk1"/>
              </a:solidFill>
              <a:effectLst/>
              <a:latin typeface="+mn-lt"/>
              <a:ea typeface="+mn-ea"/>
              <a:cs typeface="+mn-cs"/>
            </a:rPr>
            <a:t>ポイント下回る結果となっている。今後も緊急度、住民ニーズを的確に把握した事業選択などに留意し、債務費用が過度に財政を圧迫することのない範囲で、数値の保持を図っていく。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104140</xdr:rowOff>
    </xdr:to>
    <xdr:cxnSp macro="">
      <xdr:nvCxnSpPr>
        <xdr:cNvPr id="370" name="直線コネクタ 369"/>
        <xdr:cNvCxnSpPr/>
      </xdr:nvCxnSpPr>
      <xdr:spPr>
        <a:xfrm>
          <a:off x="3987800" y="12791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104140</xdr:rowOff>
    </xdr:to>
    <xdr:cxnSp macro="">
      <xdr:nvCxnSpPr>
        <xdr:cNvPr id="373" name="直線コネクタ 372"/>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119380</xdr:rowOff>
    </xdr:to>
    <xdr:cxnSp macro="">
      <xdr:nvCxnSpPr>
        <xdr:cNvPr id="376" name="直線コネクタ 375"/>
        <xdr:cNvCxnSpPr/>
      </xdr:nvCxnSpPr>
      <xdr:spPr>
        <a:xfrm flipV="1">
          <a:off x="2209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119380</xdr:rowOff>
    </xdr:to>
    <xdr:cxnSp macro="">
      <xdr:nvCxnSpPr>
        <xdr:cNvPr id="379" name="直線コネクタ 378"/>
        <xdr:cNvCxnSpPr/>
      </xdr:nvCxnSpPr>
      <xdr:spPr>
        <a:xfrm>
          <a:off x="1320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9" name="楕円 388"/>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0"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3" name="楕円 392"/>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4" name="テキスト ボックス 393"/>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5" name="楕円 394"/>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6" name="テキスト ボックス 395"/>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7" name="楕円 396"/>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398" name="テキスト ボックス 397"/>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750" b="0" i="0" baseline="0">
              <a:solidFill>
                <a:schemeClr val="dk1"/>
              </a:solidFill>
              <a:effectLst/>
              <a:latin typeface="+mn-lt"/>
              <a:ea typeface="+mn-ea"/>
              <a:cs typeface="+mn-cs"/>
            </a:rPr>
            <a:t>公債費以外の経常収支比率は類似団体平均値に比べ、高い水準になっている。要因として、人件費、扶助費、物件費が高水準であることがあげられる。人件費、物件費については、本市独自の給料表、昇給基準に基づいていたことや放課後保育クラブのクラス数の増加、学校給食調理業務の委託化などにより、高い比率となっており、給料表の見直し等により、近年は減少傾向にあったが地域手当の見直し等により、令和元年度は増加に転じている。また、扶助費については、高齢化に伴う生活保護世帯の増加などに加えて、新型コロナウイルスの影響による経済状況の悪化等により、今後も増加傾向が続くと予測される。</a:t>
          </a:r>
          <a:endParaRPr lang="ja-JP" altLang="ja-JP" sz="750">
            <a:effectLst/>
          </a:endParaRPr>
        </a:p>
        <a:p>
          <a:r>
            <a:rPr kumimoji="1" lang="ja-JP" altLang="ja-JP" sz="750" b="0" i="0" baseline="0">
              <a:solidFill>
                <a:schemeClr val="dk1"/>
              </a:solidFill>
              <a:effectLst/>
              <a:latin typeface="+mn-lt"/>
              <a:ea typeface="+mn-ea"/>
              <a:cs typeface="+mn-cs"/>
            </a:rPr>
            <a:t>　以上のことからも引き続き、経常収支比率を改善し、健全な財政運営ができるよう、事業・施設の統廃合といった行財政改革をさらに推進するとともに、市税収入をはじめとする自主財源の確保に努める</a:t>
          </a:r>
          <a:r>
            <a:rPr kumimoji="1" lang="ja-JP" altLang="en-US" sz="750" b="0" i="0" baseline="0">
              <a:solidFill>
                <a:schemeClr val="dk1"/>
              </a:solidFill>
              <a:effectLst/>
              <a:latin typeface="+mn-lt"/>
              <a:ea typeface="+mn-ea"/>
              <a:cs typeface="+mn-cs"/>
            </a:rPr>
            <a:t>。</a:t>
          </a:r>
          <a:endParaRPr kumimoji="1" lang="ja-JP" altLang="en-US" sz="7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119380</xdr:rowOff>
    </xdr:to>
    <xdr:cxnSp macro="">
      <xdr:nvCxnSpPr>
        <xdr:cNvPr id="431" name="直線コネクタ 430"/>
        <xdr:cNvCxnSpPr/>
      </xdr:nvCxnSpPr>
      <xdr:spPr>
        <a:xfrm>
          <a:off x="15671800" y="13347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81280</xdr:rowOff>
    </xdr:to>
    <xdr:cxnSp macro="">
      <xdr:nvCxnSpPr>
        <xdr:cNvPr id="434" name="直線コネクタ 433"/>
        <xdr:cNvCxnSpPr/>
      </xdr:nvCxnSpPr>
      <xdr:spPr>
        <a:xfrm flipV="1">
          <a:off x="14782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119380</xdr:rowOff>
    </xdr:to>
    <xdr:cxnSp macro="">
      <xdr:nvCxnSpPr>
        <xdr:cNvPr id="437" name="直線コネクタ 436"/>
        <xdr:cNvCxnSpPr/>
      </xdr:nvCxnSpPr>
      <xdr:spPr>
        <a:xfrm flipV="1">
          <a:off x="13893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119380</xdr:rowOff>
    </xdr:to>
    <xdr:cxnSp macro="">
      <xdr:nvCxnSpPr>
        <xdr:cNvPr id="440" name="直線コネクタ 439"/>
        <xdr:cNvCxnSpPr/>
      </xdr:nvCxnSpPr>
      <xdr:spPr>
        <a:xfrm>
          <a:off x="13004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0" name="楕円 449"/>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1"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2" name="楕円 451"/>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3" name="テキスト ボックス 452"/>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4" name="楕円 453"/>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5" name="テキスト ボックス 454"/>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56" name="楕円 455"/>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57" name="テキスト ボックス 456"/>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8" name="楕円 457"/>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9" name="テキスト ボックス 458"/>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153914</xdr:rowOff>
    </xdr:from>
    <xdr:to>
      <xdr:col>29</xdr:col>
      <xdr:colOff>127000</xdr:colOff>
      <xdr:row>17</xdr:row>
      <xdr:rowOff>25303</xdr:rowOff>
    </xdr:to>
    <xdr:cxnSp macro="">
      <xdr:nvCxnSpPr>
        <xdr:cNvPr id="48" name="直線コネクタ 47"/>
        <xdr:cNvCxnSpPr/>
      </xdr:nvCxnSpPr>
      <xdr:spPr bwMode="auto">
        <a:xfrm flipV="1">
          <a:off x="5003800" y="2944739"/>
          <a:ext cx="6477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126893</xdr:rowOff>
    </xdr:from>
    <xdr:to>
      <xdr:col>26</xdr:col>
      <xdr:colOff>50800</xdr:colOff>
      <xdr:row>17</xdr:row>
      <xdr:rowOff>25303</xdr:rowOff>
    </xdr:to>
    <xdr:cxnSp macro="">
      <xdr:nvCxnSpPr>
        <xdr:cNvPr id="51" name="直線コネクタ 50"/>
        <xdr:cNvCxnSpPr/>
      </xdr:nvCxnSpPr>
      <xdr:spPr bwMode="auto">
        <a:xfrm>
          <a:off x="4305300" y="2917718"/>
          <a:ext cx="6985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43271</xdr:rowOff>
    </xdr:from>
    <xdr:to>
      <xdr:col>22</xdr:col>
      <xdr:colOff>114300</xdr:colOff>
      <xdr:row>16</xdr:row>
      <xdr:rowOff>126893</xdr:rowOff>
    </xdr:to>
    <xdr:cxnSp macro="">
      <xdr:nvCxnSpPr>
        <xdr:cNvPr id="54" name="直線コネクタ 53"/>
        <xdr:cNvCxnSpPr/>
      </xdr:nvCxnSpPr>
      <xdr:spPr bwMode="auto">
        <a:xfrm>
          <a:off x="3606800" y="2834096"/>
          <a:ext cx="6985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43271</xdr:rowOff>
    </xdr:from>
    <xdr:to>
      <xdr:col>18</xdr:col>
      <xdr:colOff>177800</xdr:colOff>
      <xdr:row>16</xdr:row>
      <xdr:rowOff>53650</xdr:rowOff>
    </xdr:to>
    <xdr:cxnSp macro="">
      <xdr:nvCxnSpPr>
        <xdr:cNvPr id="57" name="直線コネクタ 56"/>
        <xdr:cNvCxnSpPr/>
      </xdr:nvCxnSpPr>
      <xdr:spPr bwMode="auto">
        <a:xfrm flipV="1">
          <a:off x="2908300" y="2834096"/>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103114</xdr:rowOff>
    </xdr:from>
    <xdr:to>
      <xdr:col>29</xdr:col>
      <xdr:colOff>177800</xdr:colOff>
      <xdr:row>17</xdr:row>
      <xdr:rowOff>33264</xdr:rowOff>
    </xdr:to>
    <xdr:sp macro="" textlink="">
      <xdr:nvSpPr>
        <xdr:cNvPr id="67" name="楕円 66"/>
        <xdr:cNvSpPr/>
      </xdr:nvSpPr>
      <xdr:spPr bwMode="auto">
        <a:xfrm>
          <a:off x="5600700" y="289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75191</xdr:rowOff>
    </xdr:from>
    <xdr:ext cx="762000" cy="259045"/>
    <xdr:sp macro="" textlink="">
      <xdr:nvSpPr>
        <xdr:cNvPr id="68" name="人口1人当たり決算額の推移該当値テキスト130"/>
        <xdr:cNvSpPr txBox="1"/>
      </xdr:nvSpPr>
      <xdr:spPr>
        <a:xfrm>
          <a:off x="5740400" y="286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145953</xdr:rowOff>
    </xdr:from>
    <xdr:to>
      <xdr:col>26</xdr:col>
      <xdr:colOff>101600</xdr:colOff>
      <xdr:row>17</xdr:row>
      <xdr:rowOff>76103</xdr:rowOff>
    </xdr:to>
    <xdr:sp macro="" textlink="">
      <xdr:nvSpPr>
        <xdr:cNvPr id="69" name="楕円 68"/>
        <xdr:cNvSpPr/>
      </xdr:nvSpPr>
      <xdr:spPr bwMode="auto">
        <a:xfrm>
          <a:off x="4953000" y="293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60880</xdr:rowOff>
    </xdr:from>
    <xdr:ext cx="736600" cy="259045"/>
    <xdr:sp macro="" textlink="">
      <xdr:nvSpPr>
        <xdr:cNvPr id="70" name="テキスト ボックス 69"/>
        <xdr:cNvSpPr txBox="1"/>
      </xdr:nvSpPr>
      <xdr:spPr>
        <a:xfrm>
          <a:off x="4622800" y="302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76093</xdr:rowOff>
    </xdr:from>
    <xdr:to>
      <xdr:col>22</xdr:col>
      <xdr:colOff>165100</xdr:colOff>
      <xdr:row>17</xdr:row>
      <xdr:rowOff>6243</xdr:rowOff>
    </xdr:to>
    <xdr:sp macro="" textlink="">
      <xdr:nvSpPr>
        <xdr:cNvPr id="71" name="楕円 70"/>
        <xdr:cNvSpPr/>
      </xdr:nvSpPr>
      <xdr:spPr bwMode="auto">
        <a:xfrm>
          <a:off x="4254500" y="286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16420</xdr:rowOff>
    </xdr:from>
    <xdr:ext cx="762000" cy="259045"/>
    <xdr:sp macro="" textlink="">
      <xdr:nvSpPr>
        <xdr:cNvPr id="72" name="テキスト ボックス 71"/>
        <xdr:cNvSpPr txBox="1"/>
      </xdr:nvSpPr>
      <xdr:spPr>
        <a:xfrm>
          <a:off x="3924300" y="263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163921</xdr:rowOff>
    </xdr:from>
    <xdr:to>
      <xdr:col>19</xdr:col>
      <xdr:colOff>38100</xdr:colOff>
      <xdr:row>16</xdr:row>
      <xdr:rowOff>94071</xdr:rowOff>
    </xdr:to>
    <xdr:sp macro="" textlink="">
      <xdr:nvSpPr>
        <xdr:cNvPr id="73" name="楕円 72"/>
        <xdr:cNvSpPr/>
      </xdr:nvSpPr>
      <xdr:spPr bwMode="auto">
        <a:xfrm>
          <a:off x="3556000" y="27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104248</xdr:rowOff>
    </xdr:from>
    <xdr:ext cx="762000" cy="259045"/>
    <xdr:sp macro="" textlink="">
      <xdr:nvSpPr>
        <xdr:cNvPr id="74" name="テキスト ボックス 73"/>
        <xdr:cNvSpPr txBox="1"/>
      </xdr:nvSpPr>
      <xdr:spPr>
        <a:xfrm>
          <a:off x="3225800" y="25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2850</xdr:rowOff>
    </xdr:from>
    <xdr:to>
      <xdr:col>15</xdr:col>
      <xdr:colOff>101600</xdr:colOff>
      <xdr:row>16</xdr:row>
      <xdr:rowOff>104450</xdr:rowOff>
    </xdr:to>
    <xdr:sp macro="" textlink="">
      <xdr:nvSpPr>
        <xdr:cNvPr id="75" name="楕円 74"/>
        <xdr:cNvSpPr/>
      </xdr:nvSpPr>
      <xdr:spPr bwMode="auto">
        <a:xfrm>
          <a:off x="2857500" y="279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114627</xdr:rowOff>
    </xdr:from>
    <xdr:ext cx="762000" cy="259045"/>
    <xdr:sp macro="" textlink="">
      <xdr:nvSpPr>
        <xdr:cNvPr id="76" name="テキスト ボックス 75"/>
        <xdr:cNvSpPr txBox="1"/>
      </xdr:nvSpPr>
      <xdr:spPr>
        <a:xfrm>
          <a:off x="2527300" y="25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106121</xdr:rowOff>
    </xdr:from>
    <xdr:to>
      <xdr:col>29</xdr:col>
      <xdr:colOff>127000</xdr:colOff>
      <xdr:row>36</xdr:row>
      <xdr:rowOff>121704</xdr:rowOff>
    </xdr:to>
    <xdr:cxnSp macro="">
      <xdr:nvCxnSpPr>
        <xdr:cNvPr id="109" name="直線コネクタ 108"/>
        <xdr:cNvCxnSpPr/>
      </xdr:nvCxnSpPr>
      <xdr:spPr bwMode="auto">
        <a:xfrm>
          <a:off x="5003800" y="7059371"/>
          <a:ext cx="6477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106121</xdr:rowOff>
    </xdr:from>
    <xdr:to>
      <xdr:col>26</xdr:col>
      <xdr:colOff>50800</xdr:colOff>
      <xdr:row>36</xdr:row>
      <xdr:rowOff>134734</xdr:rowOff>
    </xdr:to>
    <xdr:cxnSp macro="">
      <xdr:nvCxnSpPr>
        <xdr:cNvPr id="112" name="直線コネクタ 111"/>
        <xdr:cNvCxnSpPr/>
      </xdr:nvCxnSpPr>
      <xdr:spPr bwMode="auto">
        <a:xfrm flipV="1">
          <a:off x="4305300" y="705937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134734</xdr:rowOff>
    </xdr:from>
    <xdr:to>
      <xdr:col>22</xdr:col>
      <xdr:colOff>114300</xdr:colOff>
      <xdr:row>37</xdr:row>
      <xdr:rowOff>4546</xdr:rowOff>
    </xdr:to>
    <xdr:cxnSp macro="">
      <xdr:nvCxnSpPr>
        <xdr:cNvPr id="115" name="直線コネクタ 114"/>
        <xdr:cNvCxnSpPr/>
      </xdr:nvCxnSpPr>
      <xdr:spPr bwMode="auto">
        <a:xfrm flipV="1">
          <a:off x="3606800" y="7087984"/>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4546</xdr:rowOff>
    </xdr:from>
    <xdr:to>
      <xdr:col>18</xdr:col>
      <xdr:colOff>177800</xdr:colOff>
      <xdr:row>37</xdr:row>
      <xdr:rowOff>49238</xdr:rowOff>
    </xdr:to>
    <xdr:cxnSp macro="">
      <xdr:nvCxnSpPr>
        <xdr:cNvPr id="118" name="直線コネクタ 117"/>
        <xdr:cNvCxnSpPr/>
      </xdr:nvCxnSpPr>
      <xdr:spPr bwMode="auto">
        <a:xfrm flipV="1">
          <a:off x="2908300" y="7129246"/>
          <a:ext cx="698500" cy="4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70904</xdr:rowOff>
    </xdr:from>
    <xdr:to>
      <xdr:col>29</xdr:col>
      <xdr:colOff>177800</xdr:colOff>
      <xdr:row>37</xdr:row>
      <xdr:rowOff>1054</xdr:rowOff>
    </xdr:to>
    <xdr:sp macro="" textlink="">
      <xdr:nvSpPr>
        <xdr:cNvPr id="128" name="楕円 127"/>
        <xdr:cNvSpPr/>
      </xdr:nvSpPr>
      <xdr:spPr bwMode="auto">
        <a:xfrm>
          <a:off x="56007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42981</xdr:rowOff>
    </xdr:from>
    <xdr:ext cx="762000" cy="259045"/>
    <xdr:sp macro="" textlink="">
      <xdr:nvSpPr>
        <xdr:cNvPr id="129" name="人口1人当たり決算額の推移該当値テキスト445"/>
        <xdr:cNvSpPr txBox="1"/>
      </xdr:nvSpPr>
      <xdr:spPr>
        <a:xfrm>
          <a:off x="5740400" y="69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55321</xdr:rowOff>
    </xdr:from>
    <xdr:to>
      <xdr:col>26</xdr:col>
      <xdr:colOff>101600</xdr:colOff>
      <xdr:row>36</xdr:row>
      <xdr:rowOff>156921</xdr:rowOff>
    </xdr:to>
    <xdr:sp macro="" textlink="">
      <xdr:nvSpPr>
        <xdr:cNvPr id="130" name="楕円 129"/>
        <xdr:cNvSpPr/>
      </xdr:nvSpPr>
      <xdr:spPr bwMode="auto">
        <a:xfrm>
          <a:off x="49530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141698</xdr:rowOff>
    </xdr:from>
    <xdr:ext cx="736600" cy="259045"/>
    <xdr:sp macro="" textlink="">
      <xdr:nvSpPr>
        <xdr:cNvPr id="131" name="テキスト ボックス 130"/>
        <xdr:cNvSpPr txBox="1"/>
      </xdr:nvSpPr>
      <xdr:spPr>
        <a:xfrm>
          <a:off x="4622800" y="709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83934</xdr:rowOff>
    </xdr:from>
    <xdr:to>
      <xdr:col>22</xdr:col>
      <xdr:colOff>165100</xdr:colOff>
      <xdr:row>37</xdr:row>
      <xdr:rowOff>14084</xdr:rowOff>
    </xdr:to>
    <xdr:sp macro="" textlink="">
      <xdr:nvSpPr>
        <xdr:cNvPr id="132" name="楕円 131"/>
        <xdr:cNvSpPr/>
      </xdr:nvSpPr>
      <xdr:spPr bwMode="auto">
        <a:xfrm>
          <a:off x="42545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170311</xdr:rowOff>
    </xdr:from>
    <xdr:ext cx="762000" cy="259045"/>
    <xdr:sp macro="" textlink="">
      <xdr:nvSpPr>
        <xdr:cNvPr id="133" name="テキスト ボックス 132"/>
        <xdr:cNvSpPr txBox="1"/>
      </xdr:nvSpPr>
      <xdr:spPr>
        <a:xfrm>
          <a:off x="3924300" y="712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125196</xdr:rowOff>
    </xdr:from>
    <xdr:to>
      <xdr:col>19</xdr:col>
      <xdr:colOff>38100</xdr:colOff>
      <xdr:row>37</xdr:row>
      <xdr:rowOff>55346</xdr:rowOff>
    </xdr:to>
    <xdr:sp macro="" textlink="">
      <xdr:nvSpPr>
        <xdr:cNvPr id="134" name="楕円 133"/>
        <xdr:cNvSpPr/>
      </xdr:nvSpPr>
      <xdr:spPr bwMode="auto">
        <a:xfrm>
          <a:off x="35560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40123</xdr:rowOff>
    </xdr:from>
    <xdr:ext cx="762000" cy="259045"/>
    <xdr:sp macro="" textlink="">
      <xdr:nvSpPr>
        <xdr:cNvPr id="135" name="テキスト ボックス 134"/>
        <xdr:cNvSpPr txBox="1"/>
      </xdr:nvSpPr>
      <xdr:spPr>
        <a:xfrm>
          <a:off x="3225800" y="71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169888</xdr:rowOff>
    </xdr:from>
    <xdr:to>
      <xdr:col>15</xdr:col>
      <xdr:colOff>101600</xdr:colOff>
      <xdr:row>37</xdr:row>
      <xdr:rowOff>100038</xdr:rowOff>
    </xdr:to>
    <xdr:sp macro="" textlink="">
      <xdr:nvSpPr>
        <xdr:cNvPr id="136" name="楕円 135"/>
        <xdr:cNvSpPr/>
      </xdr:nvSpPr>
      <xdr:spPr bwMode="auto">
        <a:xfrm>
          <a:off x="2857500" y="712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84815</xdr:rowOff>
    </xdr:from>
    <xdr:ext cx="762000" cy="259045"/>
    <xdr:sp macro="" textlink="">
      <xdr:nvSpPr>
        <xdr:cNvPr id="137" name="テキスト ボックス 136"/>
        <xdr:cNvSpPr txBox="1"/>
      </xdr:nvSpPr>
      <xdr:spPr>
        <a:xfrm>
          <a:off x="2527300" y="720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90094</xdr:rowOff>
    </xdr:to>
    <xdr:cxnSp macro="">
      <xdr:nvCxnSpPr>
        <xdr:cNvPr id="61" name="直線コネクタ 60"/>
        <xdr:cNvCxnSpPr/>
      </xdr:nvCxnSpPr>
      <xdr:spPr>
        <a:xfrm flipV="1">
          <a:off x="3797300" y="6031865"/>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168084</xdr:rowOff>
    </xdr:from>
    <xdr:to>
      <xdr:col>19</xdr:col>
      <xdr:colOff>177800</xdr:colOff>
      <xdr:row>35</xdr:row>
      <xdr:rowOff>90094</xdr:rowOff>
    </xdr:to>
    <xdr:cxnSp macro="">
      <xdr:nvCxnSpPr>
        <xdr:cNvPr id="64" name="直線コネクタ 63"/>
        <xdr:cNvCxnSpPr/>
      </xdr:nvCxnSpPr>
      <xdr:spPr>
        <a:xfrm>
          <a:off x="2908300" y="5997384"/>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146634</xdr:rowOff>
    </xdr:from>
    <xdr:to>
      <xdr:col>15</xdr:col>
      <xdr:colOff>50800</xdr:colOff>
      <xdr:row>34</xdr:row>
      <xdr:rowOff>168084</xdr:rowOff>
    </xdr:to>
    <xdr:cxnSp macro="">
      <xdr:nvCxnSpPr>
        <xdr:cNvPr id="67" name="直線コネクタ 66"/>
        <xdr:cNvCxnSpPr/>
      </xdr:nvCxnSpPr>
      <xdr:spPr>
        <a:xfrm>
          <a:off x="2019300" y="597593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87236</xdr:rowOff>
    </xdr:from>
    <xdr:to>
      <xdr:col>10</xdr:col>
      <xdr:colOff>114300</xdr:colOff>
      <xdr:row>34</xdr:row>
      <xdr:rowOff>146634</xdr:rowOff>
    </xdr:to>
    <xdr:cxnSp macro="">
      <xdr:nvCxnSpPr>
        <xdr:cNvPr id="70" name="直線コネクタ 69"/>
        <xdr:cNvCxnSpPr/>
      </xdr:nvCxnSpPr>
      <xdr:spPr>
        <a:xfrm>
          <a:off x="1130300" y="5916536"/>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80" name="楕円 79"/>
        <xdr:cNvSpPr/>
      </xdr:nvSpPr>
      <xdr:spPr>
        <a:xfrm>
          <a:off x="4584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3192</xdr:rowOff>
    </xdr:from>
    <xdr:ext cx="534377" cy="259045"/>
    <xdr:sp macro="" textlink="">
      <xdr:nvSpPr>
        <xdr:cNvPr id="81" name="人件費該当値テキスト"/>
        <xdr:cNvSpPr txBox="1"/>
      </xdr:nvSpPr>
      <xdr:spPr>
        <a:xfrm>
          <a:off x="4686300" y="58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39294</xdr:rowOff>
    </xdr:from>
    <xdr:to>
      <xdr:col>20</xdr:col>
      <xdr:colOff>38100</xdr:colOff>
      <xdr:row>35</xdr:row>
      <xdr:rowOff>140894</xdr:rowOff>
    </xdr:to>
    <xdr:sp macro="" textlink="">
      <xdr:nvSpPr>
        <xdr:cNvPr id="82" name="楕円 81"/>
        <xdr:cNvSpPr/>
      </xdr:nvSpPr>
      <xdr:spPr>
        <a:xfrm>
          <a:off x="3746500" y="60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157421</xdr:rowOff>
    </xdr:from>
    <xdr:ext cx="534377" cy="259045"/>
    <xdr:sp macro="" textlink="">
      <xdr:nvSpPr>
        <xdr:cNvPr id="83" name="テキスト ボックス 82"/>
        <xdr:cNvSpPr txBox="1"/>
      </xdr:nvSpPr>
      <xdr:spPr>
        <a:xfrm>
          <a:off x="3530111" y="58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117284</xdr:rowOff>
    </xdr:from>
    <xdr:to>
      <xdr:col>15</xdr:col>
      <xdr:colOff>101600</xdr:colOff>
      <xdr:row>35</xdr:row>
      <xdr:rowOff>47434</xdr:rowOff>
    </xdr:to>
    <xdr:sp macro="" textlink="">
      <xdr:nvSpPr>
        <xdr:cNvPr id="84" name="楕円 83"/>
        <xdr:cNvSpPr/>
      </xdr:nvSpPr>
      <xdr:spPr>
        <a:xfrm>
          <a:off x="2857500" y="59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63961</xdr:rowOff>
    </xdr:from>
    <xdr:ext cx="534377" cy="259045"/>
    <xdr:sp macro="" textlink="">
      <xdr:nvSpPr>
        <xdr:cNvPr id="85" name="テキスト ボックス 84"/>
        <xdr:cNvSpPr txBox="1"/>
      </xdr:nvSpPr>
      <xdr:spPr>
        <a:xfrm>
          <a:off x="2641111" y="57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95834</xdr:rowOff>
    </xdr:from>
    <xdr:to>
      <xdr:col>10</xdr:col>
      <xdr:colOff>165100</xdr:colOff>
      <xdr:row>35</xdr:row>
      <xdr:rowOff>25984</xdr:rowOff>
    </xdr:to>
    <xdr:sp macro="" textlink="">
      <xdr:nvSpPr>
        <xdr:cNvPr id="86" name="楕円 85"/>
        <xdr:cNvSpPr/>
      </xdr:nvSpPr>
      <xdr:spPr>
        <a:xfrm>
          <a:off x="1968500" y="5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42511</xdr:rowOff>
    </xdr:from>
    <xdr:ext cx="534377" cy="259045"/>
    <xdr:sp macro="" textlink="">
      <xdr:nvSpPr>
        <xdr:cNvPr id="87" name="テキスト ボックス 86"/>
        <xdr:cNvSpPr txBox="1"/>
      </xdr:nvSpPr>
      <xdr:spPr>
        <a:xfrm>
          <a:off x="1752111" y="5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36436</xdr:rowOff>
    </xdr:from>
    <xdr:to>
      <xdr:col>6</xdr:col>
      <xdr:colOff>38100</xdr:colOff>
      <xdr:row>34</xdr:row>
      <xdr:rowOff>138036</xdr:rowOff>
    </xdr:to>
    <xdr:sp macro="" textlink="">
      <xdr:nvSpPr>
        <xdr:cNvPr id="88" name="楕円 87"/>
        <xdr:cNvSpPr/>
      </xdr:nvSpPr>
      <xdr:spPr>
        <a:xfrm>
          <a:off x="1079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154563</xdr:rowOff>
    </xdr:from>
    <xdr:ext cx="534377" cy="259045"/>
    <xdr:sp macro="" textlink="">
      <xdr:nvSpPr>
        <xdr:cNvPr id="89" name="テキスト ボックス 88"/>
        <xdr:cNvSpPr txBox="1"/>
      </xdr:nvSpPr>
      <xdr:spPr>
        <a:xfrm>
          <a:off x="863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52391</xdr:rowOff>
    </xdr:from>
    <xdr:to>
      <xdr:col>24</xdr:col>
      <xdr:colOff>63500</xdr:colOff>
      <xdr:row>56</xdr:row>
      <xdr:rowOff>114881</xdr:rowOff>
    </xdr:to>
    <xdr:cxnSp macro="">
      <xdr:nvCxnSpPr>
        <xdr:cNvPr id="121" name="直線コネクタ 120"/>
        <xdr:cNvCxnSpPr/>
      </xdr:nvCxnSpPr>
      <xdr:spPr>
        <a:xfrm flipV="1">
          <a:off x="3797300" y="9653591"/>
          <a:ext cx="838200" cy="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110684</xdr:rowOff>
    </xdr:from>
    <xdr:to>
      <xdr:col>19</xdr:col>
      <xdr:colOff>177800</xdr:colOff>
      <xdr:row>56</xdr:row>
      <xdr:rowOff>114881</xdr:rowOff>
    </xdr:to>
    <xdr:cxnSp macro="">
      <xdr:nvCxnSpPr>
        <xdr:cNvPr id="124" name="直線コネクタ 123"/>
        <xdr:cNvCxnSpPr/>
      </xdr:nvCxnSpPr>
      <xdr:spPr>
        <a:xfrm>
          <a:off x="2908300" y="971188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110684</xdr:rowOff>
    </xdr:from>
    <xdr:to>
      <xdr:col>15</xdr:col>
      <xdr:colOff>50800</xdr:colOff>
      <xdr:row>56</xdr:row>
      <xdr:rowOff>111305</xdr:rowOff>
    </xdr:to>
    <xdr:cxnSp macro="">
      <xdr:nvCxnSpPr>
        <xdr:cNvPr id="127" name="直線コネクタ 126"/>
        <xdr:cNvCxnSpPr/>
      </xdr:nvCxnSpPr>
      <xdr:spPr>
        <a:xfrm flipV="1">
          <a:off x="2019300" y="971188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110309</xdr:rowOff>
    </xdr:from>
    <xdr:to>
      <xdr:col>10</xdr:col>
      <xdr:colOff>114300</xdr:colOff>
      <xdr:row>56</xdr:row>
      <xdr:rowOff>111305</xdr:rowOff>
    </xdr:to>
    <xdr:cxnSp macro="">
      <xdr:nvCxnSpPr>
        <xdr:cNvPr id="130" name="直線コネクタ 129"/>
        <xdr:cNvCxnSpPr/>
      </xdr:nvCxnSpPr>
      <xdr:spPr>
        <a:xfrm>
          <a:off x="1130300" y="9711509"/>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1591</xdr:rowOff>
    </xdr:from>
    <xdr:to>
      <xdr:col>24</xdr:col>
      <xdr:colOff>114300</xdr:colOff>
      <xdr:row>56</xdr:row>
      <xdr:rowOff>103191</xdr:rowOff>
    </xdr:to>
    <xdr:sp macro="" textlink="">
      <xdr:nvSpPr>
        <xdr:cNvPr id="140" name="楕円 139"/>
        <xdr:cNvSpPr/>
      </xdr:nvSpPr>
      <xdr:spPr>
        <a:xfrm>
          <a:off x="4584700" y="9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24468</xdr:rowOff>
    </xdr:from>
    <xdr:ext cx="534377" cy="259045"/>
    <xdr:sp macro="" textlink="">
      <xdr:nvSpPr>
        <xdr:cNvPr id="141" name="物件費該当値テキスト"/>
        <xdr:cNvSpPr txBox="1"/>
      </xdr:nvSpPr>
      <xdr:spPr>
        <a:xfrm>
          <a:off x="4686300" y="94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64081</xdr:rowOff>
    </xdr:from>
    <xdr:to>
      <xdr:col>20</xdr:col>
      <xdr:colOff>38100</xdr:colOff>
      <xdr:row>56</xdr:row>
      <xdr:rowOff>165681</xdr:rowOff>
    </xdr:to>
    <xdr:sp macro="" textlink="">
      <xdr:nvSpPr>
        <xdr:cNvPr id="142" name="楕円 141"/>
        <xdr:cNvSpPr/>
      </xdr:nvSpPr>
      <xdr:spPr>
        <a:xfrm>
          <a:off x="3746500" y="96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10758</xdr:rowOff>
    </xdr:from>
    <xdr:ext cx="534377" cy="259045"/>
    <xdr:sp macro="" textlink="">
      <xdr:nvSpPr>
        <xdr:cNvPr id="143" name="テキスト ボックス 142"/>
        <xdr:cNvSpPr txBox="1"/>
      </xdr:nvSpPr>
      <xdr:spPr>
        <a:xfrm>
          <a:off x="3530111" y="94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59884</xdr:rowOff>
    </xdr:from>
    <xdr:to>
      <xdr:col>15</xdr:col>
      <xdr:colOff>101600</xdr:colOff>
      <xdr:row>56</xdr:row>
      <xdr:rowOff>161484</xdr:rowOff>
    </xdr:to>
    <xdr:sp macro="" textlink="">
      <xdr:nvSpPr>
        <xdr:cNvPr id="144" name="楕円 143"/>
        <xdr:cNvSpPr/>
      </xdr:nvSpPr>
      <xdr:spPr>
        <a:xfrm>
          <a:off x="2857500" y="96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152611</xdr:rowOff>
    </xdr:from>
    <xdr:ext cx="534377" cy="259045"/>
    <xdr:sp macro="" textlink="">
      <xdr:nvSpPr>
        <xdr:cNvPr id="145" name="テキスト ボックス 144"/>
        <xdr:cNvSpPr txBox="1"/>
      </xdr:nvSpPr>
      <xdr:spPr>
        <a:xfrm>
          <a:off x="2641111" y="97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60505</xdr:rowOff>
    </xdr:from>
    <xdr:to>
      <xdr:col>10</xdr:col>
      <xdr:colOff>165100</xdr:colOff>
      <xdr:row>56</xdr:row>
      <xdr:rowOff>162105</xdr:rowOff>
    </xdr:to>
    <xdr:sp macro="" textlink="">
      <xdr:nvSpPr>
        <xdr:cNvPr id="146" name="楕円 145"/>
        <xdr:cNvSpPr/>
      </xdr:nvSpPr>
      <xdr:spPr>
        <a:xfrm>
          <a:off x="1968500" y="96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153232</xdr:rowOff>
    </xdr:from>
    <xdr:ext cx="534377" cy="259045"/>
    <xdr:sp macro="" textlink="">
      <xdr:nvSpPr>
        <xdr:cNvPr id="147" name="テキスト ボックス 146"/>
        <xdr:cNvSpPr txBox="1"/>
      </xdr:nvSpPr>
      <xdr:spPr>
        <a:xfrm>
          <a:off x="1752111" y="9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59509</xdr:rowOff>
    </xdr:from>
    <xdr:to>
      <xdr:col>6</xdr:col>
      <xdr:colOff>38100</xdr:colOff>
      <xdr:row>56</xdr:row>
      <xdr:rowOff>161109</xdr:rowOff>
    </xdr:to>
    <xdr:sp macro="" textlink="">
      <xdr:nvSpPr>
        <xdr:cNvPr id="148" name="楕円 147"/>
        <xdr:cNvSpPr/>
      </xdr:nvSpPr>
      <xdr:spPr>
        <a:xfrm>
          <a:off x="1079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152236</xdr:rowOff>
    </xdr:from>
    <xdr:ext cx="534377" cy="259045"/>
    <xdr:sp macro="" textlink="">
      <xdr:nvSpPr>
        <xdr:cNvPr id="149" name="テキスト ボックス 148"/>
        <xdr:cNvSpPr txBox="1"/>
      </xdr:nvSpPr>
      <xdr:spPr>
        <a:xfrm>
          <a:off x="863111" y="97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146231</xdr:rowOff>
    </xdr:from>
    <xdr:to>
      <xdr:col>24</xdr:col>
      <xdr:colOff>63500</xdr:colOff>
      <xdr:row>77</xdr:row>
      <xdr:rowOff>146994</xdr:rowOff>
    </xdr:to>
    <xdr:cxnSp macro="">
      <xdr:nvCxnSpPr>
        <xdr:cNvPr id="180" name="直線コネクタ 179"/>
        <xdr:cNvCxnSpPr/>
      </xdr:nvCxnSpPr>
      <xdr:spPr>
        <a:xfrm>
          <a:off x="3797300" y="13347881"/>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146231</xdr:rowOff>
    </xdr:from>
    <xdr:to>
      <xdr:col>19</xdr:col>
      <xdr:colOff>177800</xdr:colOff>
      <xdr:row>77</xdr:row>
      <xdr:rowOff>153090</xdr:rowOff>
    </xdr:to>
    <xdr:cxnSp macro="">
      <xdr:nvCxnSpPr>
        <xdr:cNvPr id="183" name="直線コネクタ 182"/>
        <xdr:cNvCxnSpPr/>
      </xdr:nvCxnSpPr>
      <xdr:spPr>
        <a:xfrm flipV="1">
          <a:off x="2908300" y="1334788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139809</xdr:rowOff>
    </xdr:from>
    <xdr:to>
      <xdr:col>15</xdr:col>
      <xdr:colOff>50800</xdr:colOff>
      <xdr:row>77</xdr:row>
      <xdr:rowOff>153090</xdr:rowOff>
    </xdr:to>
    <xdr:cxnSp macro="">
      <xdr:nvCxnSpPr>
        <xdr:cNvPr id="186" name="直線コネクタ 185"/>
        <xdr:cNvCxnSpPr/>
      </xdr:nvCxnSpPr>
      <xdr:spPr>
        <a:xfrm>
          <a:off x="2019300" y="13341459"/>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124786</xdr:rowOff>
    </xdr:from>
    <xdr:to>
      <xdr:col>10</xdr:col>
      <xdr:colOff>114300</xdr:colOff>
      <xdr:row>77</xdr:row>
      <xdr:rowOff>139809</xdr:rowOff>
    </xdr:to>
    <xdr:cxnSp macro="">
      <xdr:nvCxnSpPr>
        <xdr:cNvPr id="189" name="直線コネクタ 188"/>
        <xdr:cNvCxnSpPr/>
      </xdr:nvCxnSpPr>
      <xdr:spPr>
        <a:xfrm>
          <a:off x="1130300" y="13326436"/>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96194</xdr:rowOff>
    </xdr:from>
    <xdr:to>
      <xdr:col>24</xdr:col>
      <xdr:colOff>114300</xdr:colOff>
      <xdr:row>78</xdr:row>
      <xdr:rowOff>26344</xdr:rowOff>
    </xdr:to>
    <xdr:sp macro="" textlink="">
      <xdr:nvSpPr>
        <xdr:cNvPr id="199" name="楕円 198"/>
        <xdr:cNvSpPr/>
      </xdr:nvSpPr>
      <xdr:spPr>
        <a:xfrm>
          <a:off x="4584700" y="132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74621</xdr:rowOff>
    </xdr:from>
    <xdr:ext cx="469744" cy="259045"/>
    <xdr:sp macro="" textlink="">
      <xdr:nvSpPr>
        <xdr:cNvPr id="200" name="維持補修費該当値テキスト"/>
        <xdr:cNvSpPr txBox="1"/>
      </xdr:nvSpPr>
      <xdr:spPr>
        <a:xfrm>
          <a:off x="4686300" y="132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95431</xdr:rowOff>
    </xdr:from>
    <xdr:to>
      <xdr:col>20</xdr:col>
      <xdr:colOff>38100</xdr:colOff>
      <xdr:row>78</xdr:row>
      <xdr:rowOff>25581</xdr:rowOff>
    </xdr:to>
    <xdr:sp macro="" textlink="">
      <xdr:nvSpPr>
        <xdr:cNvPr id="201" name="楕円 200"/>
        <xdr:cNvSpPr/>
      </xdr:nvSpPr>
      <xdr:spPr>
        <a:xfrm>
          <a:off x="3746500" y="132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16708</xdr:rowOff>
    </xdr:from>
    <xdr:ext cx="469744" cy="259045"/>
    <xdr:sp macro="" textlink="">
      <xdr:nvSpPr>
        <xdr:cNvPr id="202" name="テキスト ボックス 201"/>
        <xdr:cNvSpPr txBox="1"/>
      </xdr:nvSpPr>
      <xdr:spPr>
        <a:xfrm>
          <a:off x="3562428" y="1338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102290</xdr:rowOff>
    </xdr:from>
    <xdr:to>
      <xdr:col>15</xdr:col>
      <xdr:colOff>101600</xdr:colOff>
      <xdr:row>78</xdr:row>
      <xdr:rowOff>32440</xdr:rowOff>
    </xdr:to>
    <xdr:sp macro="" textlink="">
      <xdr:nvSpPr>
        <xdr:cNvPr id="203" name="楕円 202"/>
        <xdr:cNvSpPr/>
      </xdr:nvSpPr>
      <xdr:spPr>
        <a:xfrm>
          <a:off x="2857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23567</xdr:rowOff>
    </xdr:from>
    <xdr:ext cx="469744" cy="259045"/>
    <xdr:sp macro="" textlink="">
      <xdr:nvSpPr>
        <xdr:cNvPr id="204" name="テキスト ボックス 203"/>
        <xdr:cNvSpPr txBox="1"/>
      </xdr:nvSpPr>
      <xdr:spPr>
        <a:xfrm>
          <a:off x="2673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89009</xdr:rowOff>
    </xdr:from>
    <xdr:to>
      <xdr:col>10</xdr:col>
      <xdr:colOff>165100</xdr:colOff>
      <xdr:row>78</xdr:row>
      <xdr:rowOff>19159</xdr:rowOff>
    </xdr:to>
    <xdr:sp macro="" textlink="">
      <xdr:nvSpPr>
        <xdr:cNvPr id="205" name="楕円 204"/>
        <xdr:cNvSpPr/>
      </xdr:nvSpPr>
      <xdr:spPr>
        <a:xfrm>
          <a:off x="19685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10286</xdr:rowOff>
    </xdr:from>
    <xdr:ext cx="469744" cy="259045"/>
    <xdr:sp macro="" textlink="">
      <xdr:nvSpPr>
        <xdr:cNvPr id="206" name="テキスト ボックス 205"/>
        <xdr:cNvSpPr txBox="1"/>
      </xdr:nvSpPr>
      <xdr:spPr>
        <a:xfrm>
          <a:off x="1784428" y="1338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73986</xdr:rowOff>
    </xdr:from>
    <xdr:to>
      <xdr:col>6</xdr:col>
      <xdr:colOff>38100</xdr:colOff>
      <xdr:row>78</xdr:row>
      <xdr:rowOff>4136</xdr:rowOff>
    </xdr:to>
    <xdr:sp macro="" textlink="">
      <xdr:nvSpPr>
        <xdr:cNvPr id="207" name="楕円 206"/>
        <xdr:cNvSpPr/>
      </xdr:nvSpPr>
      <xdr:spPr>
        <a:xfrm>
          <a:off x="1079500" y="132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166713</xdr:rowOff>
    </xdr:from>
    <xdr:ext cx="469744" cy="259045"/>
    <xdr:sp macro="" textlink="">
      <xdr:nvSpPr>
        <xdr:cNvPr id="208" name="テキスト ボックス 207"/>
        <xdr:cNvSpPr txBox="1"/>
      </xdr:nvSpPr>
      <xdr:spPr>
        <a:xfrm>
          <a:off x="895428" y="1336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112268</xdr:rowOff>
    </xdr:from>
    <xdr:to>
      <xdr:col>24</xdr:col>
      <xdr:colOff>63500</xdr:colOff>
      <xdr:row>97</xdr:row>
      <xdr:rowOff>27158</xdr:rowOff>
    </xdr:to>
    <xdr:cxnSp macro="">
      <xdr:nvCxnSpPr>
        <xdr:cNvPr id="242" name="直線コネクタ 241"/>
        <xdr:cNvCxnSpPr/>
      </xdr:nvCxnSpPr>
      <xdr:spPr>
        <a:xfrm flipV="1">
          <a:off x="3797300" y="16571468"/>
          <a:ext cx="838200" cy="8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27158</xdr:rowOff>
    </xdr:from>
    <xdr:to>
      <xdr:col>19</xdr:col>
      <xdr:colOff>177800</xdr:colOff>
      <xdr:row>97</xdr:row>
      <xdr:rowOff>51017</xdr:rowOff>
    </xdr:to>
    <xdr:cxnSp macro="">
      <xdr:nvCxnSpPr>
        <xdr:cNvPr id="245" name="直線コネクタ 244"/>
        <xdr:cNvCxnSpPr/>
      </xdr:nvCxnSpPr>
      <xdr:spPr>
        <a:xfrm flipV="1">
          <a:off x="2908300" y="16657808"/>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51017</xdr:rowOff>
    </xdr:from>
    <xdr:to>
      <xdr:col>15</xdr:col>
      <xdr:colOff>50800</xdr:colOff>
      <xdr:row>97</xdr:row>
      <xdr:rowOff>108482</xdr:rowOff>
    </xdr:to>
    <xdr:cxnSp macro="">
      <xdr:nvCxnSpPr>
        <xdr:cNvPr id="248" name="直線コネクタ 247"/>
        <xdr:cNvCxnSpPr/>
      </xdr:nvCxnSpPr>
      <xdr:spPr>
        <a:xfrm flipV="1">
          <a:off x="2019300" y="16681667"/>
          <a:ext cx="889000" cy="5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108482</xdr:rowOff>
    </xdr:from>
    <xdr:to>
      <xdr:col>10</xdr:col>
      <xdr:colOff>114300</xdr:colOff>
      <xdr:row>98</xdr:row>
      <xdr:rowOff>9827</xdr:rowOff>
    </xdr:to>
    <xdr:cxnSp macro="">
      <xdr:nvCxnSpPr>
        <xdr:cNvPr id="251" name="直線コネクタ 250"/>
        <xdr:cNvCxnSpPr/>
      </xdr:nvCxnSpPr>
      <xdr:spPr>
        <a:xfrm flipV="1">
          <a:off x="1130300" y="16739132"/>
          <a:ext cx="889000" cy="7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61468</xdr:rowOff>
    </xdr:from>
    <xdr:to>
      <xdr:col>24</xdr:col>
      <xdr:colOff>114300</xdr:colOff>
      <xdr:row>96</xdr:row>
      <xdr:rowOff>163068</xdr:rowOff>
    </xdr:to>
    <xdr:sp macro="" textlink="">
      <xdr:nvSpPr>
        <xdr:cNvPr id="261" name="楕円 260"/>
        <xdr:cNvSpPr/>
      </xdr:nvSpPr>
      <xdr:spPr>
        <a:xfrm>
          <a:off x="4584700" y="165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39895</xdr:rowOff>
    </xdr:from>
    <xdr:ext cx="534377" cy="259045"/>
    <xdr:sp macro="" textlink="">
      <xdr:nvSpPr>
        <xdr:cNvPr id="262" name="扶助費該当値テキスト"/>
        <xdr:cNvSpPr txBox="1"/>
      </xdr:nvSpPr>
      <xdr:spPr>
        <a:xfrm>
          <a:off x="4686300" y="164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147808</xdr:rowOff>
    </xdr:from>
    <xdr:to>
      <xdr:col>20</xdr:col>
      <xdr:colOff>38100</xdr:colOff>
      <xdr:row>97</xdr:row>
      <xdr:rowOff>77958</xdr:rowOff>
    </xdr:to>
    <xdr:sp macro="" textlink="">
      <xdr:nvSpPr>
        <xdr:cNvPr id="263" name="楕円 262"/>
        <xdr:cNvSpPr/>
      </xdr:nvSpPr>
      <xdr:spPr>
        <a:xfrm>
          <a:off x="3746500" y="166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69085</xdr:rowOff>
    </xdr:from>
    <xdr:ext cx="534377" cy="259045"/>
    <xdr:sp macro="" textlink="">
      <xdr:nvSpPr>
        <xdr:cNvPr id="264" name="テキスト ボックス 263"/>
        <xdr:cNvSpPr txBox="1"/>
      </xdr:nvSpPr>
      <xdr:spPr>
        <a:xfrm>
          <a:off x="3530111" y="166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217</xdr:rowOff>
    </xdr:from>
    <xdr:to>
      <xdr:col>15</xdr:col>
      <xdr:colOff>101600</xdr:colOff>
      <xdr:row>97</xdr:row>
      <xdr:rowOff>101817</xdr:rowOff>
    </xdr:to>
    <xdr:sp macro="" textlink="">
      <xdr:nvSpPr>
        <xdr:cNvPr id="265" name="楕円 264"/>
        <xdr:cNvSpPr/>
      </xdr:nvSpPr>
      <xdr:spPr>
        <a:xfrm>
          <a:off x="2857500" y="166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92944</xdr:rowOff>
    </xdr:from>
    <xdr:ext cx="534377" cy="259045"/>
    <xdr:sp macro="" textlink="">
      <xdr:nvSpPr>
        <xdr:cNvPr id="266" name="テキスト ボックス 265"/>
        <xdr:cNvSpPr txBox="1"/>
      </xdr:nvSpPr>
      <xdr:spPr>
        <a:xfrm>
          <a:off x="2641111" y="167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57682</xdr:rowOff>
    </xdr:from>
    <xdr:to>
      <xdr:col>10</xdr:col>
      <xdr:colOff>165100</xdr:colOff>
      <xdr:row>97</xdr:row>
      <xdr:rowOff>159282</xdr:rowOff>
    </xdr:to>
    <xdr:sp macro="" textlink="">
      <xdr:nvSpPr>
        <xdr:cNvPr id="267" name="楕円 266"/>
        <xdr:cNvSpPr/>
      </xdr:nvSpPr>
      <xdr:spPr>
        <a:xfrm>
          <a:off x="1968500" y="1668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150409</xdr:rowOff>
    </xdr:from>
    <xdr:ext cx="534377" cy="259045"/>
    <xdr:sp macro="" textlink="">
      <xdr:nvSpPr>
        <xdr:cNvPr id="268" name="テキスト ボックス 267"/>
        <xdr:cNvSpPr txBox="1"/>
      </xdr:nvSpPr>
      <xdr:spPr>
        <a:xfrm>
          <a:off x="1752111" y="167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130477</xdr:rowOff>
    </xdr:from>
    <xdr:to>
      <xdr:col>6</xdr:col>
      <xdr:colOff>38100</xdr:colOff>
      <xdr:row>98</xdr:row>
      <xdr:rowOff>60627</xdr:rowOff>
    </xdr:to>
    <xdr:sp macro="" textlink="">
      <xdr:nvSpPr>
        <xdr:cNvPr id="269" name="楕円 268"/>
        <xdr:cNvSpPr/>
      </xdr:nvSpPr>
      <xdr:spPr>
        <a:xfrm>
          <a:off x="1079500" y="167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51754</xdr:rowOff>
    </xdr:from>
    <xdr:ext cx="534377" cy="259045"/>
    <xdr:sp macro="" textlink="">
      <xdr:nvSpPr>
        <xdr:cNvPr id="270" name="テキスト ボックス 269"/>
        <xdr:cNvSpPr txBox="1"/>
      </xdr:nvSpPr>
      <xdr:spPr>
        <a:xfrm>
          <a:off x="863111" y="168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167704</xdr:rowOff>
    </xdr:from>
    <xdr:to>
      <xdr:col>55</xdr:col>
      <xdr:colOff>0</xdr:colOff>
      <xdr:row>38</xdr:row>
      <xdr:rowOff>7265</xdr:rowOff>
    </xdr:to>
    <xdr:cxnSp macro="">
      <xdr:nvCxnSpPr>
        <xdr:cNvPr id="300" name="直線コネクタ 299"/>
        <xdr:cNvCxnSpPr/>
      </xdr:nvCxnSpPr>
      <xdr:spPr>
        <a:xfrm>
          <a:off x="9639300" y="6511354"/>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167704</xdr:rowOff>
    </xdr:from>
    <xdr:to>
      <xdr:col>50</xdr:col>
      <xdr:colOff>114300</xdr:colOff>
      <xdr:row>39</xdr:row>
      <xdr:rowOff>41478</xdr:rowOff>
    </xdr:to>
    <xdr:cxnSp macro="">
      <xdr:nvCxnSpPr>
        <xdr:cNvPr id="303" name="直線コネクタ 302"/>
        <xdr:cNvCxnSpPr/>
      </xdr:nvCxnSpPr>
      <xdr:spPr>
        <a:xfrm flipV="1">
          <a:off x="8750300" y="6511354"/>
          <a:ext cx="889000" cy="2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5" name="テキスト ボックス 304"/>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41478</xdr:rowOff>
    </xdr:from>
    <xdr:to>
      <xdr:col>45</xdr:col>
      <xdr:colOff>177800</xdr:colOff>
      <xdr:row>39</xdr:row>
      <xdr:rowOff>93675</xdr:rowOff>
    </xdr:to>
    <xdr:cxnSp macro="">
      <xdr:nvCxnSpPr>
        <xdr:cNvPr id="306" name="直線コネクタ 305"/>
        <xdr:cNvCxnSpPr/>
      </xdr:nvCxnSpPr>
      <xdr:spPr>
        <a:xfrm flipV="1">
          <a:off x="7861300" y="6728028"/>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8" name="テキスト ボックス 307"/>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93675</xdr:rowOff>
    </xdr:from>
    <xdr:to>
      <xdr:col>41</xdr:col>
      <xdr:colOff>50800</xdr:colOff>
      <xdr:row>39</xdr:row>
      <xdr:rowOff>95238</xdr:rowOff>
    </xdr:to>
    <xdr:cxnSp macro="">
      <xdr:nvCxnSpPr>
        <xdr:cNvPr id="309" name="直線コネクタ 308"/>
        <xdr:cNvCxnSpPr/>
      </xdr:nvCxnSpPr>
      <xdr:spPr>
        <a:xfrm flipV="1">
          <a:off x="6972300" y="678022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11" name="テキスト ボックス 310"/>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13" name="テキスト ボックス 312"/>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127914</xdr:rowOff>
    </xdr:from>
    <xdr:to>
      <xdr:col>55</xdr:col>
      <xdr:colOff>50800</xdr:colOff>
      <xdr:row>38</xdr:row>
      <xdr:rowOff>58065</xdr:rowOff>
    </xdr:to>
    <xdr:sp macro="" textlink="">
      <xdr:nvSpPr>
        <xdr:cNvPr id="319" name="楕円 318"/>
        <xdr:cNvSpPr/>
      </xdr:nvSpPr>
      <xdr:spPr>
        <a:xfrm>
          <a:off x="10426700" y="6471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106341</xdr:rowOff>
    </xdr:from>
    <xdr:ext cx="534377" cy="259045"/>
    <xdr:sp macro="" textlink="">
      <xdr:nvSpPr>
        <xdr:cNvPr id="320" name="補助費等該当値テキスト"/>
        <xdr:cNvSpPr txBox="1"/>
      </xdr:nvSpPr>
      <xdr:spPr>
        <a:xfrm>
          <a:off x="10528300"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116903</xdr:rowOff>
    </xdr:from>
    <xdr:to>
      <xdr:col>50</xdr:col>
      <xdr:colOff>165100</xdr:colOff>
      <xdr:row>38</xdr:row>
      <xdr:rowOff>47053</xdr:rowOff>
    </xdr:to>
    <xdr:sp macro="" textlink="">
      <xdr:nvSpPr>
        <xdr:cNvPr id="321" name="楕円 320"/>
        <xdr:cNvSpPr/>
      </xdr:nvSpPr>
      <xdr:spPr>
        <a:xfrm>
          <a:off x="95885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38181</xdr:rowOff>
    </xdr:from>
    <xdr:ext cx="534377" cy="259045"/>
    <xdr:sp macro="" textlink="">
      <xdr:nvSpPr>
        <xdr:cNvPr id="322" name="テキスト ボックス 321"/>
        <xdr:cNvSpPr txBox="1"/>
      </xdr:nvSpPr>
      <xdr:spPr>
        <a:xfrm>
          <a:off x="9372111" y="655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162128</xdr:rowOff>
    </xdr:from>
    <xdr:to>
      <xdr:col>46</xdr:col>
      <xdr:colOff>38100</xdr:colOff>
      <xdr:row>39</xdr:row>
      <xdr:rowOff>92278</xdr:rowOff>
    </xdr:to>
    <xdr:sp macro="" textlink="">
      <xdr:nvSpPr>
        <xdr:cNvPr id="323" name="楕円 322"/>
        <xdr:cNvSpPr/>
      </xdr:nvSpPr>
      <xdr:spPr>
        <a:xfrm>
          <a:off x="8699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83405</xdr:rowOff>
    </xdr:from>
    <xdr:ext cx="534377" cy="259045"/>
    <xdr:sp macro="" textlink="">
      <xdr:nvSpPr>
        <xdr:cNvPr id="324" name="テキスト ボックス 323"/>
        <xdr:cNvSpPr txBox="1"/>
      </xdr:nvSpPr>
      <xdr:spPr>
        <a:xfrm>
          <a:off x="8483111" y="67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42875</xdr:rowOff>
    </xdr:from>
    <xdr:to>
      <xdr:col>41</xdr:col>
      <xdr:colOff>101600</xdr:colOff>
      <xdr:row>39</xdr:row>
      <xdr:rowOff>144475</xdr:rowOff>
    </xdr:to>
    <xdr:sp macro="" textlink="">
      <xdr:nvSpPr>
        <xdr:cNvPr id="325" name="楕円 324"/>
        <xdr:cNvSpPr/>
      </xdr:nvSpPr>
      <xdr:spPr>
        <a:xfrm>
          <a:off x="7810500" y="67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135602</xdr:rowOff>
    </xdr:from>
    <xdr:ext cx="469744" cy="259045"/>
    <xdr:sp macro="" textlink="">
      <xdr:nvSpPr>
        <xdr:cNvPr id="326" name="テキスト ボックス 325"/>
        <xdr:cNvSpPr txBox="1"/>
      </xdr:nvSpPr>
      <xdr:spPr>
        <a:xfrm>
          <a:off x="7626428" y="68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44438</xdr:rowOff>
    </xdr:from>
    <xdr:to>
      <xdr:col>36</xdr:col>
      <xdr:colOff>165100</xdr:colOff>
      <xdr:row>39</xdr:row>
      <xdr:rowOff>146038</xdr:rowOff>
    </xdr:to>
    <xdr:sp macro="" textlink="">
      <xdr:nvSpPr>
        <xdr:cNvPr id="327" name="楕円 326"/>
        <xdr:cNvSpPr/>
      </xdr:nvSpPr>
      <xdr:spPr>
        <a:xfrm>
          <a:off x="6921500" y="67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137165</xdr:rowOff>
    </xdr:from>
    <xdr:ext cx="469744" cy="259045"/>
    <xdr:sp macro="" textlink="">
      <xdr:nvSpPr>
        <xdr:cNvPr id="328" name="テキスト ボックス 327"/>
        <xdr:cNvSpPr txBox="1"/>
      </xdr:nvSpPr>
      <xdr:spPr>
        <a:xfrm>
          <a:off x="6737428" y="6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96018</xdr:rowOff>
    </xdr:from>
    <xdr:to>
      <xdr:col>55</xdr:col>
      <xdr:colOff>0</xdr:colOff>
      <xdr:row>59</xdr:row>
      <xdr:rowOff>7569</xdr:rowOff>
    </xdr:to>
    <xdr:cxnSp macro="">
      <xdr:nvCxnSpPr>
        <xdr:cNvPr id="358" name="直線コネクタ 357"/>
        <xdr:cNvCxnSpPr/>
      </xdr:nvCxnSpPr>
      <xdr:spPr>
        <a:xfrm flipV="1">
          <a:off x="9639300" y="9868668"/>
          <a:ext cx="838200" cy="2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133109</xdr:rowOff>
    </xdr:from>
    <xdr:to>
      <xdr:col>50</xdr:col>
      <xdr:colOff>114300</xdr:colOff>
      <xdr:row>59</xdr:row>
      <xdr:rowOff>7569</xdr:rowOff>
    </xdr:to>
    <xdr:cxnSp macro="">
      <xdr:nvCxnSpPr>
        <xdr:cNvPr id="361" name="直線コネクタ 360"/>
        <xdr:cNvCxnSpPr/>
      </xdr:nvCxnSpPr>
      <xdr:spPr>
        <a:xfrm>
          <a:off x="8750300" y="9734309"/>
          <a:ext cx="889000" cy="3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133109</xdr:rowOff>
    </xdr:from>
    <xdr:to>
      <xdr:col>45</xdr:col>
      <xdr:colOff>177800</xdr:colOff>
      <xdr:row>58</xdr:row>
      <xdr:rowOff>104191</xdr:rowOff>
    </xdr:to>
    <xdr:cxnSp macro="">
      <xdr:nvCxnSpPr>
        <xdr:cNvPr id="364" name="直線コネクタ 363"/>
        <xdr:cNvCxnSpPr/>
      </xdr:nvCxnSpPr>
      <xdr:spPr>
        <a:xfrm flipV="1">
          <a:off x="7861300" y="9734309"/>
          <a:ext cx="889000" cy="3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104191</xdr:rowOff>
    </xdr:from>
    <xdr:to>
      <xdr:col>41</xdr:col>
      <xdr:colOff>50800</xdr:colOff>
      <xdr:row>58</xdr:row>
      <xdr:rowOff>122003</xdr:rowOff>
    </xdr:to>
    <xdr:cxnSp macro="">
      <xdr:nvCxnSpPr>
        <xdr:cNvPr id="367" name="直線コネクタ 366"/>
        <xdr:cNvCxnSpPr/>
      </xdr:nvCxnSpPr>
      <xdr:spPr>
        <a:xfrm flipV="1">
          <a:off x="6972300" y="10048291"/>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45218</xdr:rowOff>
    </xdr:from>
    <xdr:to>
      <xdr:col>55</xdr:col>
      <xdr:colOff>50800</xdr:colOff>
      <xdr:row>57</xdr:row>
      <xdr:rowOff>146818</xdr:rowOff>
    </xdr:to>
    <xdr:sp macro="" textlink="">
      <xdr:nvSpPr>
        <xdr:cNvPr id="377" name="楕円 376"/>
        <xdr:cNvSpPr/>
      </xdr:nvSpPr>
      <xdr:spPr>
        <a:xfrm>
          <a:off x="10426700" y="98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23645</xdr:rowOff>
    </xdr:from>
    <xdr:ext cx="534377" cy="259045"/>
    <xdr:sp macro="" textlink="">
      <xdr:nvSpPr>
        <xdr:cNvPr id="378" name="普通建設事業費該当値テキスト"/>
        <xdr:cNvSpPr txBox="1"/>
      </xdr:nvSpPr>
      <xdr:spPr>
        <a:xfrm>
          <a:off x="10528300" y="97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128219</xdr:rowOff>
    </xdr:from>
    <xdr:to>
      <xdr:col>50</xdr:col>
      <xdr:colOff>165100</xdr:colOff>
      <xdr:row>59</xdr:row>
      <xdr:rowOff>58369</xdr:rowOff>
    </xdr:to>
    <xdr:sp macro="" textlink="">
      <xdr:nvSpPr>
        <xdr:cNvPr id="379" name="楕円 378"/>
        <xdr:cNvSpPr/>
      </xdr:nvSpPr>
      <xdr:spPr>
        <a:xfrm>
          <a:off x="9588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49496</xdr:rowOff>
    </xdr:from>
    <xdr:ext cx="534377" cy="259045"/>
    <xdr:sp macro="" textlink="">
      <xdr:nvSpPr>
        <xdr:cNvPr id="380" name="テキスト ボックス 379"/>
        <xdr:cNvSpPr txBox="1"/>
      </xdr:nvSpPr>
      <xdr:spPr>
        <a:xfrm>
          <a:off x="9372111" y="101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82309</xdr:rowOff>
    </xdr:from>
    <xdr:to>
      <xdr:col>46</xdr:col>
      <xdr:colOff>38100</xdr:colOff>
      <xdr:row>57</xdr:row>
      <xdr:rowOff>12459</xdr:rowOff>
    </xdr:to>
    <xdr:sp macro="" textlink="">
      <xdr:nvSpPr>
        <xdr:cNvPr id="381" name="楕円 380"/>
        <xdr:cNvSpPr/>
      </xdr:nvSpPr>
      <xdr:spPr>
        <a:xfrm>
          <a:off x="8699500" y="96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28986</xdr:rowOff>
    </xdr:from>
    <xdr:ext cx="534377" cy="259045"/>
    <xdr:sp macro="" textlink="">
      <xdr:nvSpPr>
        <xdr:cNvPr id="382" name="テキスト ボックス 381"/>
        <xdr:cNvSpPr txBox="1"/>
      </xdr:nvSpPr>
      <xdr:spPr>
        <a:xfrm>
          <a:off x="8483111" y="94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53391</xdr:rowOff>
    </xdr:from>
    <xdr:to>
      <xdr:col>41</xdr:col>
      <xdr:colOff>101600</xdr:colOff>
      <xdr:row>58</xdr:row>
      <xdr:rowOff>154991</xdr:rowOff>
    </xdr:to>
    <xdr:sp macro="" textlink="">
      <xdr:nvSpPr>
        <xdr:cNvPr id="383" name="楕円 382"/>
        <xdr:cNvSpPr/>
      </xdr:nvSpPr>
      <xdr:spPr>
        <a:xfrm>
          <a:off x="7810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146118</xdr:rowOff>
    </xdr:from>
    <xdr:ext cx="534377" cy="259045"/>
    <xdr:sp macro="" textlink="">
      <xdr:nvSpPr>
        <xdr:cNvPr id="384" name="テキスト ボックス 383"/>
        <xdr:cNvSpPr txBox="1"/>
      </xdr:nvSpPr>
      <xdr:spPr>
        <a:xfrm>
          <a:off x="7594111" y="100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71203</xdr:rowOff>
    </xdr:from>
    <xdr:to>
      <xdr:col>36</xdr:col>
      <xdr:colOff>165100</xdr:colOff>
      <xdr:row>59</xdr:row>
      <xdr:rowOff>1353</xdr:rowOff>
    </xdr:to>
    <xdr:sp macro="" textlink="">
      <xdr:nvSpPr>
        <xdr:cNvPr id="385" name="楕円 384"/>
        <xdr:cNvSpPr/>
      </xdr:nvSpPr>
      <xdr:spPr>
        <a:xfrm>
          <a:off x="6921500" y="100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163930</xdr:rowOff>
    </xdr:from>
    <xdr:ext cx="534377" cy="259045"/>
    <xdr:sp macro="" textlink="">
      <xdr:nvSpPr>
        <xdr:cNvPr id="386" name="テキスト ボックス 385"/>
        <xdr:cNvSpPr txBox="1"/>
      </xdr:nvSpPr>
      <xdr:spPr>
        <a:xfrm>
          <a:off x="6705111" y="101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73361</xdr:rowOff>
    </xdr:from>
    <xdr:to>
      <xdr:col>55</xdr:col>
      <xdr:colOff>0</xdr:colOff>
      <xdr:row>77</xdr:row>
      <xdr:rowOff>156479</xdr:rowOff>
    </xdr:to>
    <xdr:cxnSp macro="">
      <xdr:nvCxnSpPr>
        <xdr:cNvPr id="413" name="直線コネクタ 412"/>
        <xdr:cNvCxnSpPr/>
      </xdr:nvCxnSpPr>
      <xdr:spPr>
        <a:xfrm flipV="1">
          <a:off x="9639300" y="12760661"/>
          <a:ext cx="838200" cy="59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4" name="普通建設事業費 （ うち新規整備　）平均値テキスト"/>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37790</xdr:rowOff>
    </xdr:from>
    <xdr:to>
      <xdr:col>50</xdr:col>
      <xdr:colOff>114300</xdr:colOff>
      <xdr:row>77</xdr:row>
      <xdr:rowOff>156479</xdr:rowOff>
    </xdr:to>
    <xdr:cxnSp macro="">
      <xdr:nvCxnSpPr>
        <xdr:cNvPr id="416" name="直線コネクタ 415"/>
        <xdr:cNvCxnSpPr/>
      </xdr:nvCxnSpPr>
      <xdr:spPr>
        <a:xfrm>
          <a:off x="8750300" y="12382190"/>
          <a:ext cx="889000" cy="97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37790</xdr:rowOff>
    </xdr:from>
    <xdr:to>
      <xdr:col>45</xdr:col>
      <xdr:colOff>177800</xdr:colOff>
      <xdr:row>76</xdr:row>
      <xdr:rowOff>4643</xdr:rowOff>
    </xdr:to>
    <xdr:cxnSp macro="">
      <xdr:nvCxnSpPr>
        <xdr:cNvPr id="419" name="直線コネクタ 418"/>
        <xdr:cNvCxnSpPr/>
      </xdr:nvCxnSpPr>
      <xdr:spPr>
        <a:xfrm flipV="1">
          <a:off x="7861300" y="12382190"/>
          <a:ext cx="889000" cy="65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1" name="テキスト ボックス 420"/>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164388</xdr:rowOff>
    </xdr:from>
    <xdr:to>
      <xdr:col>41</xdr:col>
      <xdr:colOff>50800</xdr:colOff>
      <xdr:row>76</xdr:row>
      <xdr:rowOff>4643</xdr:rowOff>
    </xdr:to>
    <xdr:cxnSp macro="">
      <xdr:nvCxnSpPr>
        <xdr:cNvPr id="422" name="直線コネクタ 421"/>
        <xdr:cNvCxnSpPr/>
      </xdr:nvCxnSpPr>
      <xdr:spPr>
        <a:xfrm>
          <a:off x="6972300" y="1302313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4" name="テキスト ボックス 423"/>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22561</xdr:rowOff>
    </xdr:from>
    <xdr:to>
      <xdr:col>55</xdr:col>
      <xdr:colOff>50800</xdr:colOff>
      <xdr:row>74</xdr:row>
      <xdr:rowOff>124161</xdr:rowOff>
    </xdr:to>
    <xdr:sp macro="" textlink="">
      <xdr:nvSpPr>
        <xdr:cNvPr id="432" name="楕円 431"/>
        <xdr:cNvSpPr/>
      </xdr:nvSpPr>
      <xdr:spPr>
        <a:xfrm>
          <a:off x="10426700" y="127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45438</xdr:rowOff>
    </xdr:from>
    <xdr:ext cx="534377" cy="259045"/>
    <xdr:sp macro="" textlink="">
      <xdr:nvSpPr>
        <xdr:cNvPr id="433" name="普通建設事業費 （ うち新規整備　）該当値テキスト"/>
        <xdr:cNvSpPr txBox="1"/>
      </xdr:nvSpPr>
      <xdr:spPr>
        <a:xfrm>
          <a:off x="10528300" y="125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105679</xdr:rowOff>
    </xdr:from>
    <xdr:to>
      <xdr:col>50</xdr:col>
      <xdr:colOff>165100</xdr:colOff>
      <xdr:row>78</xdr:row>
      <xdr:rowOff>35829</xdr:rowOff>
    </xdr:to>
    <xdr:sp macro="" textlink="">
      <xdr:nvSpPr>
        <xdr:cNvPr id="434" name="楕円 433"/>
        <xdr:cNvSpPr/>
      </xdr:nvSpPr>
      <xdr:spPr>
        <a:xfrm>
          <a:off x="9588500" y="133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26956</xdr:rowOff>
    </xdr:from>
    <xdr:ext cx="469744" cy="259045"/>
    <xdr:sp macro="" textlink="">
      <xdr:nvSpPr>
        <xdr:cNvPr id="435" name="テキスト ボックス 434"/>
        <xdr:cNvSpPr txBox="1"/>
      </xdr:nvSpPr>
      <xdr:spPr>
        <a:xfrm>
          <a:off x="9404428" y="134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158440</xdr:rowOff>
    </xdr:from>
    <xdr:to>
      <xdr:col>46</xdr:col>
      <xdr:colOff>38100</xdr:colOff>
      <xdr:row>72</xdr:row>
      <xdr:rowOff>88590</xdr:rowOff>
    </xdr:to>
    <xdr:sp macro="" textlink="">
      <xdr:nvSpPr>
        <xdr:cNvPr id="436" name="楕円 435"/>
        <xdr:cNvSpPr/>
      </xdr:nvSpPr>
      <xdr:spPr>
        <a:xfrm>
          <a:off x="8699500" y="123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105117</xdr:rowOff>
    </xdr:from>
    <xdr:ext cx="534377" cy="259045"/>
    <xdr:sp macro="" textlink="">
      <xdr:nvSpPr>
        <xdr:cNvPr id="437" name="テキスト ボックス 436"/>
        <xdr:cNvSpPr txBox="1"/>
      </xdr:nvSpPr>
      <xdr:spPr>
        <a:xfrm>
          <a:off x="8483111" y="121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125293</xdr:rowOff>
    </xdr:from>
    <xdr:to>
      <xdr:col>41</xdr:col>
      <xdr:colOff>101600</xdr:colOff>
      <xdr:row>76</xdr:row>
      <xdr:rowOff>55443</xdr:rowOff>
    </xdr:to>
    <xdr:sp macro="" textlink="">
      <xdr:nvSpPr>
        <xdr:cNvPr id="438" name="楕円 437"/>
        <xdr:cNvSpPr/>
      </xdr:nvSpPr>
      <xdr:spPr>
        <a:xfrm>
          <a:off x="7810500" y="12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71970</xdr:rowOff>
    </xdr:from>
    <xdr:ext cx="534377" cy="259045"/>
    <xdr:sp macro="" textlink="">
      <xdr:nvSpPr>
        <xdr:cNvPr id="439" name="テキスト ボックス 438"/>
        <xdr:cNvSpPr txBox="1"/>
      </xdr:nvSpPr>
      <xdr:spPr>
        <a:xfrm>
          <a:off x="7594111" y="1275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113588</xdr:rowOff>
    </xdr:from>
    <xdr:to>
      <xdr:col>36</xdr:col>
      <xdr:colOff>165100</xdr:colOff>
      <xdr:row>76</xdr:row>
      <xdr:rowOff>43738</xdr:rowOff>
    </xdr:to>
    <xdr:sp macro="" textlink="">
      <xdr:nvSpPr>
        <xdr:cNvPr id="440" name="楕円 439"/>
        <xdr:cNvSpPr/>
      </xdr:nvSpPr>
      <xdr:spPr>
        <a:xfrm>
          <a:off x="6921500" y="129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34865</xdr:rowOff>
    </xdr:from>
    <xdr:ext cx="534377" cy="259045"/>
    <xdr:sp macro="" textlink="">
      <xdr:nvSpPr>
        <xdr:cNvPr id="441" name="テキスト ボックス 440"/>
        <xdr:cNvSpPr txBox="1"/>
      </xdr:nvSpPr>
      <xdr:spPr>
        <a:xfrm>
          <a:off x="6705111" y="130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27434</xdr:rowOff>
    </xdr:from>
    <xdr:to>
      <xdr:col>55</xdr:col>
      <xdr:colOff>0</xdr:colOff>
      <xdr:row>97</xdr:row>
      <xdr:rowOff>47391</xdr:rowOff>
    </xdr:to>
    <xdr:cxnSp macro="">
      <xdr:nvCxnSpPr>
        <xdr:cNvPr id="468" name="直線コネクタ 467"/>
        <xdr:cNvCxnSpPr/>
      </xdr:nvCxnSpPr>
      <xdr:spPr>
        <a:xfrm>
          <a:off x="9639300" y="16658084"/>
          <a:ext cx="8382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27434</xdr:rowOff>
    </xdr:from>
    <xdr:to>
      <xdr:col>50</xdr:col>
      <xdr:colOff>114300</xdr:colOff>
      <xdr:row>97</xdr:row>
      <xdr:rowOff>75874</xdr:rowOff>
    </xdr:to>
    <xdr:cxnSp macro="">
      <xdr:nvCxnSpPr>
        <xdr:cNvPr id="471" name="直線コネクタ 470"/>
        <xdr:cNvCxnSpPr/>
      </xdr:nvCxnSpPr>
      <xdr:spPr>
        <a:xfrm flipV="1">
          <a:off x="8750300" y="16658084"/>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33699</xdr:rowOff>
    </xdr:from>
    <xdr:to>
      <xdr:col>45</xdr:col>
      <xdr:colOff>177800</xdr:colOff>
      <xdr:row>97</xdr:row>
      <xdr:rowOff>75874</xdr:rowOff>
    </xdr:to>
    <xdr:cxnSp macro="">
      <xdr:nvCxnSpPr>
        <xdr:cNvPr id="474" name="直線コネクタ 473"/>
        <xdr:cNvCxnSpPr/>
      </xdr:nvCxnSpPr>
      <xdr:spPr>
        <a:xfrm>
          <a:off x="7861300" y="16664349"/>
          <a:ext cx="889000" cy="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33699</xdr:rowOff>
    </xdr:from>
    <xdr:to>
      <xdr:col>41</xdr:col>
      <xdr:colOff>50800</xdr:colOff>
      <xdr:row>97</xdr:row>
      <xdr:rowOff>142055</xdr:rowOff>
    </xdr:to>
    <xdr:cxnSp macro="">
      <xdr:nvCxnSpPr>
        <xdr:cNvPr id="477" name="直線コネクタ 476"/>
        <xdr:cNvCxnSpPr/>
      </xdr:nvCxnSpPr>
      <xdr:spPr>
        <a:xfrm flipV="1">
          <a:off x="6972300" y="16664349"/>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168041</xdr:rowOff>
    </xdr:from>
    <xdr:to>
      <xdr:col>55</xdr:col>
      <xdr:colOff>50800</xdr:colOff>
      <xdr:row>97</xdr:row>
      <xdr:rowOff>98191</xdr:rowOff>
    </xdr:to>
    <xdr:sp macro="" textlink="">
      <xdr:nvSpPr>
        <xdr:cNvPr id="487" name="楕円 486"/>
        <xdr:cNvSpPr/>
      </xdr:nvSpPr>
      <xdr:spPr>
        <a:xfrm>
          <a:off x="10426700" y="1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146468</xdr:rowOff>
    </xdr:from>
    <xdr:ext cx="534377" cy="259045"/>
    <xdr:sp macro="" textlink="">
      <xdr:nvSpPr>
        <xdr:cNvPr id="488" name="普通建設事業費 （ うち更新整備　）該当値テキスト"/>
        <xdr:cNvSpPr txBox="1"/>
      </xdr:nvSpPr>
      <xdr:spPr>
        <a:xfrm>
          <a:off x="10528300" y="166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148084</xdr:rowOff>
    </xdr:from>
    <xdr:to>
      <xdr:col>50</xdr:col>
      <xdr:colOff>165100</xdr:colOff>
      <xdr:row>97</xdr:row>
      <xdr:rowOff>78234</xdr:rowOff>
    </xdr:to>
    <xdr:sp macro="" textlink="">
      <xdr:nvSpPr>
        <xdr:cNvPr id="489" name="楕円 488"/>
        <xdr:cNvSpPr/>
      </xdr:nvSpPr>
      <xdr:spPr>
        <a:xfrm>
          <a:off x="9588500" y="166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69361</xdr:rowOff>
    </xdr:from>
    <xdr:ext cx="534377" cy="259045"/>
    <xdr:sp macro="" textlink="">
      <xdr:nvSpPr>
        <xdr:cNvPr id="490" name="テキスト ボックス 489"/>
        <xdr:cNvSpPr txBox="1"/>
      </xdr:nvSpPr>
      <xdr:spPr>
        <a:xfrm>
          <a:off x="9372111" y="167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25074</xdr:rowOff>
    </xdr:from>
    <xdr:to>
      <xdr:col>46</xdr:col>
      <xdr:colOff>38100</xdr:colOff>
      <xdr:row>97</xdr:row>
      <xdr:rowOff>126674</xdr:rowOff>
    </xdr:to>
    <xdr:sp macro="" textlink="">
      <xdr:nvSpPr>
        <xdr:cNvPr id="491" name="楕円 490"/>
        <xdr:cNvSpPr/>
      </xdr:nvSpPr>
      <xdr:spPr>
        <a:xfrm>
          <a:off x="8699500" y="166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117801</xdr:rowOff>
    </xdr:from>
    <xdr:ext cx="534377" cy="259045"/>
    <xdr:sp macro="" textlink="">
      <xdr:nvSpPr>
        <xdr:cNvPr id="492" name="テキスト ボックス 491"/>
        <xdr:cNvSpPr txBox="1"/>
      </xdr:nvSpPr>
      <xdr:spPr>
        <a:xfrm>
          <a:off x="8483111" y="1674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154349</xdr:rowOff>
    </xdr:from>
    <xdr:to>
      <xdr:col>41</xdr:col>
      <xdr:colOff>101600</xdr:colOff>
      <xdr:row>97</xdr:row>
      <xdr:rowOff>84499</xdr:rowOff>
    </xdr:to>
    <xdr:sp macro="" textlink="">
      <xdr:nvSpPr>
        <xdr:cNvPr id="493" name="楕円 492"/>
        <xdr:cNvSpPr/>
      </xdr:nvSpPr>
      <xdr:spPr>
        <a:xfrm>
          <a:off x="7810500" y="166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75626</xdr:rowOff>
    </xdr:from>
    <xdr:ext cx="534377" cy="259045"/>
    <xdr:sp macro="" textlink="">
      <xdr:nvSpPr>
        <xdr:cNvPr id="494" name="テキスト ボックス 493"/>
        <xdr:cNvSpPr txBox="1"/>
      </xdr:nvSpPr>
      <xdr:spPr>
        <a:xfrm>
          <a:off x="7594111" y="167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91255</xdr:rowOff>
    </xdr:from>
    <xdr:to>
      <xdr:col>36</xdr:col>
      <xdr:colOff>165100</xdr:colOff>
      <xdr:row>98</xdr:row>
      <xdr:rowOff>21405</xdr:rowOff>
    </xdr:to>
    <xdr:sp macro="" textlink="">
      <xdr:nvSpPr>
        <xdr:cNvPr id="495" name="楕円 494"/>
        <xdr:cNvSpPr/>
      </xdr:nvSpPr>
      <xdr:spPr>
        <a:xfrm>
          <a:off x="6921500" y="167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12532</xdr:rowOff>
    </xdr:from>
    <xdr:ext cx="469744" cy="259045"/>
    <xdr:sp macro="" textlink="">
      <xdr:nvSpPr>
        <xdr:cNvPr id="496" name="テキスト ボックス 495"/>
        <xdr:cNvSpPr txBox="1"/>
      </xdr:nvSpPr>
      <xdr:spPr>
        <a:xfrm>
          <a:off x="6737428" y="168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249299" cy="259045"/>
    <xdr:sp macro="" textlink="">
      <xdr:nvSpPr>
        <xdr:cNvPr id="547" name="災害復旧事業費該当値テキスト"/>
        <xdr:cNvSpPr txBox="1"/>
      </xdr:nvSpPr>
      <xdr:spPr>
        <a:xfrm>
          <a:off x="16370300" y="666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163886</xdr:rowOff>
    </xdr:from>
    <xdr:to>
      <xdr:col>85</xdr:col>
      <xdr:colOff>127000</xdr:colOff>
      <xdr:row>79</xdr:row>
      <xdr:rowOff>50135</xdr:rowOff>
    </xdr:to>
    <xdr:cxnSp macro="">
      <xdr:nvCxnSpPr>
        <xdr:cNvPr id="632" name="直線コネクタ 631"/>
        <xdr:cNvCxnSpPr/>
      </xdr:nvCxnSpPr>
      <xdr:spPr>
        <a:xfrm flipV="1">
          <a:off x="15481300" y="13536986"/>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30087</xdr:rowOff>
    </xdr:from>
    <xdr:to>
      <xdr:col>81</xdr:col>
      <xdr:colOff>50800</xdr:colOff>
      <xdr:row>79</xdr:row>
      <xdr:rowOff>50135</xdr:rowOff>
    </xdr:to>
    <xdr:cxnSp macro="">
      <xdr:nvCxnSpPr>
        <xdr:cNvPr id="635" name="直線コネクタ 634"/>
        <xdr:cNvCxnSpPr/>
      </xdr:nvCxnSpPr>
      <xdr:spPr>
        <a:xfrm>
          <a:off x="14592300" y="13574637"/>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30087</xdr:rowOff>
    </xdr:from>
    <xdr:to>
      <xdr:col>76</xdr:col>
      <xdr:colOff>114300</xdr:colOff>
      <xdr:row>79</xdr:row>
      <xdr:rowOff>50614</xdr:rowOff>
    </xdr:to>
    <xdr:cxnSp macro="">
      <xdr:nvCxnSpPr>
        <xdr:cNvPr id="638" name="直線コネクタ 637"/>
        <xdr:cNvCxnSpPr/>
      </xdr:nvCxnSpPr>
      <xdr:spPr>
        <a:xfrm flipV="1">
          <a:off x="13703300" y="13574637"/>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50614</xdr:rowOff>
    </xdr:from>
    <xdr:to>
      <xdr:col>71</xdr:col>
      <xdr:colOff>177800</xdr:colOff>
      <xdr:row>79</xdr:row>
      <xdr:rowOff>64582</xdr:rowOff>
    </xdr:to>
    <xdr:cxnSp macro="">
      <xdr:nvCxnSpPr>
        <xdr:cNvPr id="641" name="直線コネクタ 640"/>
        <xdr:cNvCxnSpPr/>
      </xdr:nvCxnSpPr>
      <xdr:spPr>
        <a:xfrm flipV="1">
          <a:off x="12814300" y="13595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5" name="テキスト ボックス 644"/>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113086</xdr:rowOff>
    </xdr:from>
    <xdr:to>
      <xdr:col>85</xdr:col>
      <xdr:colOff>177800</xdr:colOff>
      <xdr:row>79</xdr:row>
      <xdr:rowOff>43236</xdr:rowOff>
    </xdr:to>
    <xdr:sp macro="" textlink="">
      <xdr:nvSpPr>
        <xdr:cNvPr id="651" name="楕円 650"/>
        <xdr:cNvSpPr/>
      </xdr:nvSpPr>
      <xdr:spPr>
        <a:xfrm>
          <a:off x="16268700" y="134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28013</xdr:rowOff>
    </xdr:from>
    <xdr:ext cx="534377" cy="259045"/>
    <xdr:sp macro="" textlink="">
      <xdr:nvSpPr>
        <xdr:cNvPr id="652" name="公債費該当値テキスト"/>
        <xdr:cNvSpPr txBox="1"/>
      </xdr:nvSpPr>
      <xdr:spPr>
        <a:xfrm>
          <a:off x="16370300" y="134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170785</xdr:rowOff>
    </xdr:from>
    <xdr:to>
      <xdr:col>81</xdr:col>
      <xdr:colOff>101600</xdr:colOff>
      <xdr:row>79</xdr:row>
      <xdr:rowOff>100935</xdr:rowOff>
    </xdr:to>
    <xdr:sp macro="" textlink="">
      <xdr:nvSpPr>
        <xdr:cNvPr id="653" name="楕円 652"/>
        <xdr:cNvSpPr/>
      </xdr:nvSpPr>
      <xdr:spPr>
        <a:xfrm>
          <a:off x="15430500" y="135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92062</xdr:rowOff>
    </xdr:from>
    <xdr:ext cx="534377" cy="259045"/>
    <xdr:sp macro="" textlink="">
      <xdr:nvSpPr>
        <xdr:cNvPr id="654" name="テキスト ボックス 653"/>
        <xdr:cNvSpPr txBox="1"/>
      </xdr:nvSpPr>
      <xdr:spPr>
        <a:xfrm>
          <a:off x="15214111" y="136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150737</xdr:rowOff>
    </xdr:from>
    <xdr:to>
      <xdr:col>76</xdr:col>
      <xdr:colOff>165100</xdr:colOff>
      <xdr:row>79</xdr:row>
      <xdr:rowOff>80887</xdr:rowOff>
    </xdr:to>
    <xdr:sp macro="" textlink="">
      <xdr:nvSpPr>
        <xdr:cNvPr id="655" name="楕円 654"/>
        <xdr:cNvSpPr/>
      </xdr:nvSpPr>
      <xdr:spPr>
        <a:xfrm>
          <a:off x="145415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72014</xdr:rowOff>
    </xdr:from>
    <xdr:ext cx="534377" cy="259045"/>
    <xdr:sp macro="" textlink="">
      <xdr:nvSpPr>
        <xdr:cNvPr id="656" name="テキスト ボックス 655"/>
        <xdr:cNvSpPr txBox="1"/>
      </xdr:nvSpPr>
      <xdr:spPr>
        <a:xfrm>
          <a:off x="14325111" y="136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171264</xdr:rowOff>
    </xdr:from>
    <xdr:to>
      <xdr:col>72</xdr:col>
      <xdr:colOff>38100</xdr:colOff>
      <xdr:row>79</xdr:row>
      <xdr:rowOff>101414</xdr:rowOff>
    </xdr:to>
    <xdr:sp macro="" textlink="">
      <xdr:nvSpPr>
        <xdr:cNvPr id="657" name="楕円 656"/>
        <xdr:cNvSpPr/>
      </xdr:nvSpPr>
      <xdr:spPr>
        <a:xfrm>
          <a:off x="13652500" y="135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92541</xdr:rowOff>
    </xdr:from>
    <xdr:ext cx="534377" cy="259045"/>
    <xdr:sp macro="" textlink="">
      <xdr:nvSpPr>
        <xdr:cNvPr id="658" name="テキスト ボックス 657"/>
        <xdr:cNvSpPr txBox="1"/>
      </xdr:nvSpPr>
      <xdr:spPr>
        <a:xfrm>
          <a:off x="13436111" y="136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13782</xdr:rowOff>
    </xdr:from>
    <xdr:to>
      <xdr:col>67</xdr:col>
      <xdr:colOff>101600</xdr:colOff>
      <xdr:row>79</xdr:row>
      <xdr:rowOff>115382</xdr:rowOff>
    </xdr:to>
    <xdr:sp macro="" textlink="">
      <xdr:nvSpPr>
        <xdr:cNvPr id="659" name="楕円 658"/>
        <xdr:cNvSpPr/>
      </xdr:nvSpPr>
      <xdr:spPr>
        <a:xfrm>
          <a:off x="12763500" y="135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106509</xdr:rowOff>
    </xdr:from>
    <xdr:ext cx="534377" cy="259045"/>
    <xdr:sp macro="" textlink="">
      <xdr:nvSpPr>
        <xdr:cNvPr id="660" name="テキスト ボックス 659"/>
        <xdr:cNvSpPr txBox="1"/>
      </xdr:nvSpPr>
      <xdr:spPr>
        <a:xfrm>
          <a:off x="12547111" y="1365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168047</xdr:rowOff>
    </xdr:from>
    <xdr:to>
      <xdr:col>85</xdr:col>
      <xdr:colOff>127000</xdr:colOff>
      <xdr:row>98</xdr:row>
      <xdr:rowOff>16622</xdr:rowOff>
    </xdr:to>
    <xdr:cxnSp macro="">
      <xdr:nvCxnSpPr>
        <xdr:cNvPr id="687" name="直線コネクタ 686"/>
        <xdr:cNvCxnSpPr/>
      </xdr:nvCxnSpPr>
      <xdr:spPr>
        <a:xfrm flipV="1">
          <a:off x="15481300" y="16627247"/>
          <a:ext cx="8382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16622</xdr:rowOff>
    </xdr:from>
    <xdr:to>
      <xdr:col>81</xdr:col>
      <xdr:colOff>50800</xdr:colOff>
      <xdr:row>98</xdr:row>
      <xdr:rowOff>45197</xdr:rowOff>
    </xdr:to>
    <xdr:cxnSp macro="">
      <xdr:nvCxnSpPr>
        <xdr:cNvPr id="690" name="直線コネクタ 689"/>
        <xdr:cNvCxnSpPr/>
      </xdr:nvCxnSpPr>
      <xdr:spPr>
        <a:xfrm flipV="1">
          <a:off x="14592300" y="1681872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22977</xdr:rowOff>
    </xdr:from>
    <xdr:to>
      <xdr:col>76</xdr:col>
      <xdr:colOff>114300</xdr:colOff>
      <xdr:row>98</xdr:row>
      <xdr:rowOff>45197</xdr:rowOff>
    </xdr:to>
    <xdr:cxnSp macro="">
      <xdr:nvCxnSpPr>
        <xdr:cNvPr id="693" name="直線コネクタ 692"/>
        <xdr:cNvCxnSpPr/>
      </xdr:nvCxnSpPr>
      <xdr:spPr>
        <a:xfrm>
          <a:off x="13703300" y="1682507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65954</xdr:rowOff>
    </xdr:from>
    <xdr:to>
      <xdr:col>71</xdr:col>
      <xdr:colOff>177800</xdr:colOff>
      <xdr:row>98</xdr:row>
      <xdr:rowOff>22977</xdr:rowOff>
    </xdr:to>
    <xdr:cxnSp macro="">
      <xdr:nvCxnSpPr>
        <xdr:cNvPr id="696" name="直線コネクタ 695"/>
        <xdr:cNvCxnSpPr/>
      </xdr:nvCxnSpPr>
      <xdr:spPr>
        <a:xfrm>
          <a:off x="12814300" y="16696604"/>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117247</xdr:rowOff>
    </xdr:from>
    <xdr:to>
      <xdr:col>85</xdr:col>
      <xdr:colOff>177800</xdr:colOff>
      <xdr:row>97</xdr:row>
      <xdr:rowOff>47397</xdr:rowOff>
    </xdr:to>
    <xdr:sp macro="" textlink="">
      <xdr:nvSpPr>
        <xdr:cNvPr id="706" name="楕円 705"/>
        <xdr:cNvSpPr/>
      </xdr:nvSpPr>
      <xdr:spPr>
        <a:xfrm>
          <a:off x="162687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95674</xdr:rowOff>
    </xdr:from>
    <xdr:ext cx="469744" cy="259045"/>
    <xdr:sp macro="" textlink="">
      <xdr:nvSpPr>
        <xdr:cNvPr id="707" name="積立金該当値テキスト"/>
        <xdr:cNvSpPr txBox="1"/>
      </xdr:nvSpPr>
      <xdr:spPr>
        <a:xfrm>
          <a:off x="16370300" y="165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137272</xdr:rowOff>
    </xdr:from>
    <xdr:to>
      <xdr:col>81</xdr:col>
      <xdr:colOff>101600</xdr:colOff>
      <xdr:row>98</xdr:row>
      <xdr:rowOff>67422</xdr:rowOff>
    </xdr:to>
    <xdr:sp macro="" textlink="">
      <xdr:nvSpPr>
        <xdr:cNvPr id="708" name="楕円 707"/>
        <xdr:cNvSpPr/>
      </xdr:nvSpPr>
      <xdr:spPr>
        <a:xfrm>
          <a:off x="15430500" y="16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58549</xdr:rowOff>
    </xdr:from>
    <xdr:ext cx="469744" cy="259045"/>
    <xdr:sp macro="" textlink="">
      <xdr:nvSpPr>
        <xdr:cNvPr id="709" name="テキスト ボックス 708"/>
        <xdr:cNvSpPr txBox="1"/>
      </xdr:nvSpPr>
      <xdr:spPr>
        <a:xfrm>
          <a:off x="15246428" y="168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165847</xdr:rowOff>
    </xdr:from>
    <xdr:to>
      <xdr:col>76</xdr:col>
      <xdr:colOff>165100</xdr:colOff>
      <xdr:row>98</xdr:row>
      <xdr:rowOff>95997</xdr:rowOff>
    </xdr:to>
    <xdr:sp macro="" textlink="">
      <xdr:nvSpPr>
        <xdr:cNvPr id="710" name="楕円 709"/>
        <xdr:cNvSpPr/>
      </xdr:nvSpPr>
      <xdr:spPr>
        <a:xfrm>
          <a:off x="14541500" y="16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87124</xdr:rowOff>
    </xdr:from>
    <xdr:ext cx="469744" cy="259045"/>
    <xdr:sp macro="" textlink="">
      <xdr:nvSpPr>
        <xdr:cNvPr id="711" name="テキスト ボックス 710"/>
        <xdr:cNvSpPr txBox="1"/>
      </xdr:nvSpPr>
      <xdr:spPr>
        <a:xfrm>
          <a:off x="14357428" y="1688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143627</xdr:rowOff>
    </xdr:from>
    <xdr:to>
      <xdr:col>72</xdr:col>
      <xdr:colOff>38100</xdr:colOff>
      <xdr:row>98</xdr:row>
      <xdr:rowOff>73777</xdr:rowOff>
    </xdr:to>
    <xdr:sp macro="" textlink="">
      <xdr:nvSpPr>
        <xdr:cNvPr id="712" name="楕円 711"/>
        <xdr:cNvSpPr/>
      </xdr:nvSpPr>
      <xdr:spPr>
        <a:xfrm>
          <a:off x="13652500" y="167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64904</xdr:rowOff>
    </xdr:from>
    <xdr:ext cx="469744" cy="259045"/>
    <xdr:sp macro="" textlink="">
      <xdr:nvSpPr>
        <xdr:cNvPr id="713" name="テキスト ボックス 712"/>
        <xdr:cNvSpPr txBox="1"/>
      </xdr:nvSpPr>
      <xdr:spPr>
        <a:xfrm>
          <a:off x="13468428" y="168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15154</xdr:rowOff>
    </xdr:from>
    <xdr:to>
      <xdr:col>67</xdr:col>
      <xdr:colOff>101600</xdr:colOff>
      <xdr:row>97</xdr:row>
      <xdr:rowOff>116754</xdr:rowOff>
    </xdr:to>
    <xdr:sp macro="" textlink="">
      <xdr:nvSpPr>
        <xdr:cNvPr id="714" name="楕円 713"/>
        <xdr:cNvSpPr/>
      </xdr:nvSpPr>
      <xdr:spPr>
        <a:xfrm>
          <a:off x="12763500" y="166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107881</xdr:rowOff>
    </xdr:from>
    <xdr:ext cx="469744" cy="259045"/>
    <xdr:sp macro="" textlink="">
      <xdr:nvSpPr>
        <xdr:cNvPr id="715" name="テキスト ボックス 714"/>
        <xdr:cNvSpPr txBox="1"/>
      </xdr:nvSpPr>
      <xdr:spPr>
        <a:xfrm>
          <a:off x="12579428" y="1673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75311</xdr:rowOff>
    </xdr:from>
    <xdr:to>
      <xdr:col>116</xdr:col>
      <xdr:colOff>63500</xdr:colOff>
      <xdr:row>38</xdr:row>
      <xdr:rowOff>59309</xdr:rowOff>
    </xdr:to>
    <xdr:cxnSp macro="">
      <xdr:nvCxnSpPr>
        <xdr:cNvPr id="744" name="直線コネクタ 743"/>
        <xdr:cNvCxnSpPr/>
      </xdr:nvCxnSpPr>
      <xdr:spPr>
        <a:xfrm flipV="1">
          <a:off x="21323300" y="6418961"/>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113618</xdr:rowOff>
    </xdr:from>
    <xdr:ext cx="469744" cy="259045"/>
    <xdr:sp macro="" textlink="">
      <xdr:nvSpPr>
        <xdr:cNvPr id="745" name="投資及び出資金平均値テキスト"/>
        <xdr:cNvSpPr txBox="1"/>
      </xdr:nvSpPr>
      <xdr:spPr>
        <a:xfrm>
          <a:off x="22212300" y="64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59309</xdr:rowOff>
    </xdr:from>
    <xdr:to>
      <xdr:col>111</xdr:col>
      <xdr:colOff>177800</xdr:colOff>
      <xdr:row>39</xdr:row>
      <xdr:rowOff>44450</xdr:rowOff>
    </xdr:to>
    <xdr:cxnSp macro="">
      <xdr:nvCxnSpPr>
        <xdr:cNvPr id="747" name="直線コネクタ 746"/>
        <xdr:cNvCxnSpPr/>
      </xdr:nvCxnSpPr>
      <xdr:spPr>
        <a:xfrm flipV="1">
          <a:off x="20434300" y="6574409"/>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9" name="テキスト ボックス 748"/>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24511</xdr:rowOff>
    </xdr:from>
    <xdr:to>
      <xdr:col>116</xdr:col>
      <xdr:colOff>114300</xdr:colOff>
      <xdr:row>37</xdr:row>
      <xdr:rowOff>126111</xdr:rowOff>
    </xdr:to>
    <xdr:sp macro="" textlink="">
      <xdr:nvSpPr>
        <xdr:cNvPr id="763" name="楕円 762"/>
        <xdr:cNvSpPr/>
      </xdr:nvSpPr>
      <xdr:spPr>
        <a:xfrm>
          <a:off x="22110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47388</xdr:rowOff>
    </xdr:from>
    <xdr:ext cx="469744" cy="259045"/>
    <xdr:sp macro="" textlink="">
      <xdr:nvSpPr>
        <xdr:cNvPr id="764" name="投資及び出資金該当値テキスト"/>
        <xdr:cNvSpPr txBox="1"/>
      </xdr:nvSpPr>
      <xdr:spPr>
        <a:xfrm>
          <a:off x="22212300"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8509</xdr:rowOff>
    </xdr:from>
    <xdr:to>
      <xdr:col>112</xdr:col>
      <xdr:colOff>38100</xdr:colOff>
      <xdr:row>38</xdr:row>
      <xdr:rowOff>110109</xdr:rowOff>
    </xdr:to>
    <xdr:sp macro="" textlink="">
      <xdr:nvSpPr>
        <xdr:cNvPr id="765" name="楕円 764"/>
        <xdr:cNvSpPr/>
      </xdr:nvSpPr>
      <xdr:spPr>
        <a:xfrm>
          <a:off x="21272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126636</xdr:rowOff>
    </xdr:from>
    <xdr:ext cx="378565" cy="259045"/>
    <xdr:sp macro="" textlink="">
      <xdr:nvSpPr>
        <xdr:cNvPr id="766" name="テキスト ボックス 765"/>
        <xdr:cNvSpPr txBox="1"/>
      </xdr:nvSpPr>
      <xdr:spPr>
        <a:xfrm>
          <a:off x="21134017" y="629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89351</xdr:rowOff>
    </xdr:from>
    <xdr:to>
      <xdr:col>116</xdr:col>
      <xdr:colOff>63500</xdr:colOff>
      <xdr:row>57</xdr:row>
      <xdr:rowOff>89922</xdr:rowOff>
    </xdr:to>
    <xdr:cxnSp macro="">
      <xdr:nvCxnSpPr>
        <xdr:cNvPr id="797" name="直線コネクタ 796"/>
        <xdr:cNvCxnSpPr/>
      </xdr:nvCxnSpPr>
      <xdr:spPr>
        <a:xfrm>
          <a:off x="21323300" y="986200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82150</xdr:rowOff>
    </xdr:from>
    <xdr:to>
      <xdr:col>111</xdr:col>
      <xdr:colOff>177800</xdr:colOff>
      <xdr:row>57</xdr:row>
      <xdr:rowOff>89351</xdr:rowOff>
    </xdr:to>
    <xdr:cxnSp macro="">
      <xdr:nvCxnSpPr>
        <xdr:cNvPr id="800" name="直線コネクタ 799"/>
        <xdr:cNvCxnSpPr/>
      </xdr:nvCxnSpPr>
      <xdr:spPr>
        <a:xfrm>
          <a:off x="20434300" y="985480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81235</xdr:rowOff>
    </xdr:from>
    <xdr:to>
      <xdr:col>107</xdr:col>
      <xdr:colOff>50800</xdr:colOff>
      <xdr:row>57</xdr:row>
      <xdr:rowOff>82150</xdr:rowOff>
    </xdr:to>
    <xdr:cxnSp macro="">
      <xdr:nvCxnSpPr>
        <xdr:cNvPr id="803" name="直線コネクタ 802"/>
        <xdr:cNvCxnSpPr/>
      </xdr:nvCxnSpPr>
      <xdr:spPr>
        <a:xfrm>
          <a:off x="19545300" y="98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79578</xdr:rowOff>
    </xdr:from>
    <xdr:to>
      <xdr:col>102</xdr:col>
      <xdr:colOff>114300</xdr:colOff>
      <xdr:row>57</xdr:row>
      <xdr:rowOff>81235</xdr:rowOff>
    </xdr:to>
    <xdr:cxnSp macro="">
      <xdr:nvCxnSpPr>
        <xdr:cNvPr id="806" name="直線コネクタ 805"/>
        <xdr:cNvCxnSpPr/>
      </xdr:nvCxnSpPr>
      <xdr:spPr>
        <a:xfrm>
          <a:off x="18656300" y="985222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39122</xdr:rowOff>
    </xdr:from>
    <xdr:to>
      <xdr:col>116</xdr:col>
      <xdr:colOff>114300</xdr:colOff>
      <xdr:row>57</xdr:row>
      <xdr:rowOff>140722</xdr:rowOff>
    </xdr:to>
    <xdr:sp macro="" textlink="">
      <xdr:nvSpPr>
        <xdr:cNvPr id="816" name="楕円 815"/>
        <xdr:cNvSpPr/>
      </xdr:nvSpPr>
      <xdr:spPr>
        <a:xfrm>
          <a:off x="22110700" y="98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151509</xdr:rowOff>
    </xdr:from>
    <xdr:ext cx="469744" cy="259045"/>
    <xdr:sp macro="" textlink="">
      <xdr:nvSpPr>
        <xdr:cNvPr id="817" name="貸付金該当値テキスト"/>
        <xdr:cNvSpPr txBox="1"/>
      </xdr:nvSpPr>
      <xdr:spPr>
        <a:xfrm>
          <a:off x="22212300" y="9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38551</xdr:rowOff>
    </xdr:from>
    <xdr:to>
      <xdr:col>112</xdr:col>
      <xdr:colOff>38100</xdr:colOff>
      <xdr:row>57</xdr:row>
      <xdr:rowOff>140151</xdr:rowOff>
    </xdr:to>
    <xdr:sp macro="" textlink="">
      <xdr:nvSpPr>
        <xdr:cNvPr id="818" name="楕円 817"/>
        <xdr:cNvSpPr/>
      </xdr:nvSpPr>
      <xdr:spPr>
        <a:xfrm>
          <a:off x="212725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131278</xdr:rowOff>
    </xdr:from>
    <xdr:ext cx="469744" cy="259045"/>
    <xdr:sp macro="" textlink="">
      <xdr:nvSpPr>
        <xdr:cNvPr id="819" name="テキスト ボックス 818"/>
        <xdr:cNvSpPr txBox="1"/>
      </xdr:nvSpPr>
      <xdr:spPr>
        <a:xfrm>
          <a:off x="21088428" y="990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31350</xdr:rowOff>
    </xdr:from>
    <xdr:to>
      <xdr:col>107</xdr:col>
      <xdr:colOff>101600</xdr:colOff>
      <xdr:row>57</xdr:row>
      <xdr:rowOff>132950</xdr:rowOff>
    </xdr:to>
    <xdr:sp macro="" textlink="">
      <xdr:nvSpPr>
        <xdr:cNvPr id="820" name="楕円 819"/>
        <xdr:cNvSpPr/>
      </xdr:nvSpPr>
      <xdr:spPr>
        <a:xfrm>
          <a:off x="20383500" y="98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124077</xdr:rowOff>
    </xdr:from>
    <xdr:ext cx="469744" cy="259045"/>
    <xdr:sp macro="" textlink="">
      <xdr:nvSpPr>
        <xdr:cNvPr id="821" name="テキスト ボックス 820"/>
        <xdr:cNvSpPr txBox="1"/>
      </xdr:nvSpPr>
      <xdr:spPr>
        <a:xfrm>
          <a:off x="20199428" y="98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30435</xdr:rowOff>
    </xdr:from>
    <xdr:to>
      <xdr:col>102</xdr:col>
      <xdr:colOff>165100</xdr:colOff>
      <xdr:row>57</xdr:row>
      <xdr:rowOff>132035</xdr:rowOff>
    </xdr:to>
    <xdr:sp macro="" textlink="">
      <xdr:nvSpPr>
        <xdr:cNvPr id="822" name="楕円 821"/>
        <xdr:cNvSpPr/>
      </xdr:nvSpPr>
      <xdr:spPr>
        <a:xfrm>
          <a:off x="19494500" y="98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123162</xdr:rowOff>
    </xdr:from>
    <xdr:ext cx="469744" cy="259045"/>
    <xdr:sp macro="" textlink="">
      <xdr:nvSpPr>
        <xdr:cNvPr id="823" name="テキスト ボックス 822"/>
        <xdr:cNvSpPr txBox="1"/>
      </xdr:nvSpPr>
      <xdr:spPr>
        <a:xfrm>
          <a:off x="19310428" y="989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28778</xdr:rowOff>
    </xdr:from>
    <xdr:to>
      <xdr:col>98</xdr:col>
      <xdr:colOff>38100</xdr:colOff>
      <xdr:row>57</xdr:row>
      <xdr:rowOff>130378</xdr:rowOff>
    </xdr:to>
    <xdr:sp macro="" textlink="">
      <xdr:nvSpPr>
        <xdr:cNvPr id="824" name="楕円 823"/>
        <xdr:cNvSpPr/>
      </xdr:nvSpPr>
      <xdr:spPr>
        <a:xfrm>
          <a:off x="186055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121505</xdr:rowOff>
    </xdr:from>
    <xdr:ext cx="469744" cy="259045"/>
    <xdr:sp macro="" textlink="">
      <xdr:nvSpPr>
        <xdr:cNvPr id="825" name="テキスト ボックス 824"/>
        <xdr:cNvSpPr txBox="1"/>
      </xdr:nvSpPr>
      <xdr:spPr>
        <a:xfrm>
          <a:off x="18421428" y="989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101341</xdr:rowOff>
    </xdr:from>
    <xdr:to>
      <xdr:col>116</xdr:col>
      <xdr:colOff>63500</xdr:colOff>
      <xdr:row>78</xdr:row>
      <xdr:rowOff>9581</xdr:rowOff>
    </xdr:to>
    <xdr:cxnSp macro="">
      <xdr:nvCxnSpPr>
        <xdr:cNvPr id="853" name="直線コネクタ 852"/>
        <xdr:cNvCxnSpPr/>
      </xdr:nvCxnSpPr>
      <xdr:spPr>
        <a:xfrm flipV="1">
          <a:off x="21323300" y="13302991"/>
          <a:ext cx="8382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160502</xdr:rowOff>
    </xdr:from>
    <xdr:to>
      <xdr:col>111</xdr:col>
      <xdr:colOff>177800</xdr:colOff>
      <xdr:row>78</xdr:row>
      <xdr:rowOff>9581</xdr:rowOff>
    </xdr:to>
    <xdr:cxnSp macro="">
      <xdr:nvCxnSpPr>
        <xdr:cNvPr id="856" name="直線コネクタ 855"/>
        <xdr:cNvCxnSpPr/>
      </xdr:nvCxnSpPr>
      <xdr:spPr>
        <a:xfrm>
          <a:off x="20434300" y="13190702"/>
          <a:ext cx="889000" cy="1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160502</xdr:rowOff>
    </xdr:from>
    <xdr:to>
      <xdr:col>107</xdr:col>
      <xdr:colOff>50800</xdr:colOff>
      <xdr:row>76</xdr:row>
      <xdr:rowOff>164801</xdr:rowOff>
    </xdr:to>
    <xdr:cxnSp macro="">
      <xdr:nvCxnSpPr>
        <xdr:cNvPr id="859" name="直線コネクタ 858"/>
        <xdr:cNvCxnSpPr/>
      </xdr:nvCxnSpPr>
      <xdr:spPr>
        <a:xfrm flipV="1">
          <a:off x="19545300" y="13190702"/>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120543</xdr:rowOff>
    </xdr:from>
    <xdr:to>
      <xdr:col>102</xdr:col>
      <xdr:colOff>114300</xdr:colOff>
      <xdr:row>76</xdr:row>
      <xdr:rowOff>164801</xdr:rowOff>
    </xdr:to>
    <xdr:cxnSp macro="">
      <xdr:nvCxnSpPr>
        <xdr:cNvPr id="862" name="直線コネクタ 861"/>
        <xdr:cNvCxnSpPr/>
      </xdr:nvCxnSpPr>
      <xdr:spPr>
        <a:xfrm>
          <a:off x="18656300" y="13150743"/>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6" name="テキスト ボックス 865"/>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50541</xdr:rowOff>
    </xdr:from>
    <xdr:to>
      <xdr:col>116</xdr:col>
      <xdr:colOff>114300</xdr:colOff>
      <xdr:row>77</xdr:row>
      <xdr:rowOff>152141</xdr:rowOff>
    </xdr:to>
    <xdr:sp macro="" textlink="">
      <xdr:nvSpPr>
        <xdr:cNvPr id="872" name="楕円 871"/>
        <xdr:cNvSpPr/>
      </xdr:nvSpPr>
      <xdr:spPr>
        <a:xfrm>
          <a:off x="221107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136918</xdr:rowOff>
    </xdr:from>
    <xdr:ext cx="534377" cy="259045"/>
    <xdr:sp macro="" textlink="">
      <xdr:nvSpPr>
        <xdr:cNvPr id="873" name="繰出金該当値テキスト"/>
        <xdr:cNvSpPr txBox="1"/>
      </xdr:nvSpPr>
      <xdr:spPr>
        <a:xfrm>
          <a:off x="22212300" y="1316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130231</xdr:rowOff>
    </xdr:from>
    <xdr:to>
      <xdr:col>112</xdr:col>
      <xdr:colOff>38100</xdr:colOff>
      <xdr:row>78</xdr:row>
      <xdr:rowOff>60381</xdr:rowOff>
    </xdr:to>
    <xdr:sp macro="" textlink="">
      <xdr:nvSpPr>
        <xdr:cNvPr id="874" name="楕円 873"/>
        <xdr:cNvSpPr/>
      </xdr:nvSpPr>
      <xdr:spPr>
        <a:xfrm>
          <a:off x="21272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51508</xdr:rowOff>
    </xdr:from>
    <xdr:ext cx="534377" cy="259045"/>
    <xdr:sp macro="" textlink="">
      <xdr:nvSpPr>
        <xdr:cNvPr id="875" name="テキスト ボックス 874"/>
        <xdr:cNvSpPr txBox="1"/>
      </xdr:nvSpPr>
      <xdr:spPr>
        <a:xfrm>
          <a:off x="21056111" y="13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109702</xdr:rowOff>
    </xdr:from>
    <xdr:to>
      <xdr:col>107</xdr:col>
      <xdr:colOff>101600</xdr:colOff>
      <xdr:row>77</xdr:row>
      <xdr:rowOff>39852</xdr:rowOff>
    </xdr:to>
    <xdr:sp macro="" textlink="">
      <xdr:nvSpPr>
        <xdr:cNvPr id="876" name="楕円 875"/>
        <xdr:cNvSpPr/>
      </xdr:nvSpPr>
      <xdr:spPr>
        <a:xfrm>
          <a:off x="20383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30979</xdr:rowOff>
    </xdr:from>
    <xdr:ext cx="534377" cy="259045"/>
    <xdr:sp macro="" textlink="">
      <xdr:nvSpPr>
        <xdr:cNvPr id="877" name="テキスト ボックス 876"/>
        <xdr:cNvSpPr txBox="1"/>
      </xdr:nvSpPr>
      <xdr:spPr>
        <a:xfrm>
          <a:off x="20167111" y="132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114001</xdr:rowOff>
    </xdr:from>
    <xdr:to>
      <xdr:col>102</xdr:col>
      <xdr:colOff>165100</xdr:colOff>
      <xdr:row>77</xdr:row>
      <xdr:rowOff>44151</xdr:rowOff>
    </xdr:to>
    <xdr:sp macro="" textlink="">
      <xdr:nvSpPr>
        <xdr:cNvPr id="878" name="楕円 877"/>
        <xdr:cNvSpPr/>
      </xdr:nvSpPr>
      <xdr:spPr>
        <a:xfrm>
          <a:off x="19494500" y="131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35278</xdr:rowOff>
    </xdr:from>
    <xdr:ext cx="534377" cy="259045"/>
    <xdr:sp macro="" textlink="">
      <xdr:nvSpPr>
        <xdr:cNvPr id="879" name="テキスト ボックス 878"/>
        <xdr:cNvSpPr txBox="1"/>
      </xdr:nvSpPr>
      <xdr:spPr>
        <a:xfrm>
          <a:off x="19278111" y="13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69743</xdr:rowOff>
    </xdr:from>
    <xdr:to>
      <xdr:col>98</xdr:col>
      <xdr:colOff>38100</xdr:colOff>
      <xdr:row>76</xdr:row>
      <xdr:rowOff>171343</xdr:rowOff>
    </xdr:to>
    <xdr:sp macro="" textlink="">
      <xdr:nvSpPr>
        <xdr:cNvPr id="880" name="楕円 879"/>
        <xdr:cNvSpPr/>
      </xdr:nvSpPr>
      <xdr:spPr>
        <a:xfrm>
          <a:off x="186055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162470</xdr:rowOff>
    </xdr:from>
    <xdr:ext cx="534377" cy="259045"/>
    <xdr:sp macro="" textlink="">
      <xdr:nvSpPr>
        <xdr:cNvPr id="881" name="テキスト ボックス 880"/>
        <xdr:cNvSpPr txBox="1"/>
      </xdr:nvSpPr>
      <xdr:spPr>
        <a:xfrm>
          <a:off x="18389111" y="131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318,012</a:t>
          </a:r>
          <a:r>
            <a:rPr kumimoji="1" lang="ja-JP" altLang="ja-JP" sz="1100">
              <a:solidFill>
                <a:schemeClr val="dk1"/>
              </a:solidFill>
              <a:effectLst/>
              <a:latin typeface="+mn-lt"/>
              <a:ea typeface="+mn-ea"/>
              <a:cs typeface="+mn-cs"/>
            </a:rPr>
            <a:t>円となっている。そのうち、人件費は住民一人当たり</a:t>
          </a:r>
          <a:r>
            <a:rPr kumimoji="1" lang="en-US" altLang="ja-JP" sz="1100">
              <a:solidFill>
                <a:schemeClr val="dk1"/>
              </a:solidFill>
              <a:effectLst/>
              <a:latin typeface="+mn-lt"/>
              <a:ea typeface="+mn-ea"/>
              <a:cs typeface="+mn-cs"/>
            </a:rPr>
            <a:t>58,350</a:t>
          </a:r>
          <a:r>
            <a:rPr kumimoji="1" lang="ja-JP" altLang="ja-JP" sz="1100">
              <a:solidFill>
                <a:schemeClr val="dk1"/>
              </a:solidFill>
              <a:effectLst/>
              <a:latin typeface="+mn-lt"/>
              <a:ea typeface="+mn-ea"/>
              <a:cs typeface="+mn-cs"/>
            </a:rPr>
            <a:t>円となっており、過去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年度の推移として類似団体と比較して一人当たりコストがやや高い状況が続いているものの、類似団体とほぼ同水準である。これは、平成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endParaRPr lang="ja-JP" altLang="ja-JP" sz="1400">
            <a:effectLst/>
          </a:endParaRPr>
        </a:p>
        <a:p>
          <a:r>
            <a:rPr kumimoji="1" lang="ja-JP" altLang="ja-JP" sz="1100">
              <a:solidFill>
                <a:schemeClr val="dk1"/>
              </a:solidFill>
              <a:effectLst/>
              <a:latin typeface="+mn-lt"/>
              <a:ea typeface="+mn-ea"/>
              <a:cs typeface="+mn-cs"/>
            </a:rPr>
            <a:t>・普通建設事業費において、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年度決算では、新第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庁舎整備工事の完了により</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万円の減少と過去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年度の推移と比べて大幅な減となっていたが、元年度決算では、新第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庁舎整備工事の進捗により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9,401</a:t>
          </a:r>
          <a:r>
            <a:rPr kumimoji="1" lang="ja-JP" altLang="ja-JP" sz="1100">
              <a:solidFill>
                <a:schemeClr val="dk1"/>
              </a:solidFill>
              <a:effectLst/>
              <a:latin typeface="+mn-lt"/>
              <a:ea typeface="+mn-ea"/>
              <a:cs typeface="+mn-cs"/>
            </a:rPr>
            <a:t>万円の増加となったため、住民一人当たり</a:t>
          </a:r>
          <a:r>
            <a:rPr kumimoji="1" lang="en-US" altLang="ja-JP" sz="1100">
              <a:solidFill>
                <a:schemeClr val="dk1"/>
              </a:solidFill>
              <a:effectLst/>
              <a:latin typeface="+mn-lt"/>
              <a:ea typeface="+mn-ea"/>
              <a:cs typeface="+mn-cs"/>
            </a:rPr>
            <a:t>35,293</a:t>
          </a:r>
          <a:r>
            <a:rPr kumimoji="1" lang="ja-JP" altLang="ja-JP" sz="1100">
              <a:solidFill>
                <a:schemeClr val="dk1"/>
              </a:solidFill>
              <a:effectLst/>
              <a:latin typeface="+mn-lt"/>
              <a:ea typeface="+mn-ea"/>
              <a:cs typeface="+mn-cs"/>
            </a:rPr>
            <a:t>円と前年度と比べて大幅に増加した。</a:t>
          </a:r>
          <a:endParaRPr lang="ja-JP" altLang="ja-JP" sz="1400">
            <a:effectLst/>
          </a:endParaRPr>
        </a:p>
        <a:p>
          <a:r>
            <a:rPr kumimoji="1" lang="ja-JP" altLang="ja-JP" sz="1100">
              <a:solidFill>
                <a:schemeClr val="dk1"/>
              </a:solidFill>
              <a:effectLst/>
              <a:latin typeface="+mn-lt"/>
              <a:ea typeface="+mn-ea"/>
              <a:cs typeface="+mn-cs"/>
            </a:rPr>
            <a:t>本市の建物などの減価償却資産については、老朽化の程度を示す指標である有形固定資産減価償却率（資産老朽化比率）が</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％となっている。これは、高度経済成長期からの急激な人口増加に対応するため、特に昭和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54610</xdr:rowOff>
    </xdr:from>
    <xdr:to>
      <xdr:col>24</xdr:col>
      <xdr:colOff>63500</xdr:colOff>
      <xdr:row>38</xdr:row>
      <xdr:rowOff>77470</xdr:rowOff>
    </xdr:to>
    <xdr:cxnSp macro="">
      <xdr:nvCxnSpPr>
        <xdr:cNvPr id="61" name="直線コネクタ 60"/>
        <xdr:cNvCxnSpPr/>
      </xdr:nvCxnSpPr>
      <xdr:spPr>
        <a:xfrm>
          <a:off x="3797300" y="65697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54610</xdr:rowOff>
    </xdr:to>
    <xdr:cxnSp macro="">
      <xdr:nvCxnSpPr>
        <xdr:cNvPr id="64" name="直線コネクタ 63"/>
        <xdr:cNvCxnSpPr/>
      </xdr:nvCxnSpPr>
      <xdr:spPr>
        <a:xfrm>
          <a:off x="2908300" y="6522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7620</xdr:rowOff>
    </xdr:from>
    <xdr:to>
      <xdr:col>15</xdr:col>
      <xdr:colOff>50800</xdr:colOff>
      <xdr:row>38</xdr:row>
      <xdr:rowOff>13970</xdr:rowOff>
    </xdr:to>
    <xdr:cxnSp macro="">
      <xdr:nvCxnSpPr>
        <xdr:cNvPr id="67" name="直線コネクタ 66"/>
        <xdr:cNvCxnSpPr/>
      </xdr:nvCxnSpPr>
      <xdr:spPr>
        <a:xfrm flipV="1">
          <a:off x="2019300" y="65227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132080</xdr:rowOff>
    </xdr:from>
    <xdr:to>
      <xdr:col>10</xdr:col>
      <xdr:colOff>114300</xdr:colOff>
      <xdr:row>38</xdr:row>
      <xdr:rowOff>13970</xdr:rowOff>
    </xdr:to>
    <xdr:cxnSp macro="">
      <xdr:nvCxnSpPr>
        <xdr:cNvPr id="70" name="直線コネクタ 69"/>
        <xdr:cNvCxnSpPr/>
      </xdr:nvCxnSpPr>
      <xdr:spPr>
        <a:xfrm>
          <a:off x="1130300" y="63042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26670</xdr:rowOff>
    </xdr:from>
    <xdr:to>
      <xdr:col>24</xdr:col>
      <xdr:colOff>114300</xdr:colOff>
      <xdr:row>38</xdr:row>
      <xdr:rowOff>128270</xdr:rowOff>
    </xdr:to>
    <xdr:sp macro="" textlink="">
      <xdr:nvSpPr>
        <xdr:cNvPr id="80" name="楕円 79"/>
        <xdr:cNvSpPr/>
      </xdr:nvSpPr>
      <xdr:spPr>
        <a:xfrm>
          <a:off x="45847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5097</xdr:rowOff>
    </xdr:from>
    <xdr:ext cx="469744" cy="259045"/>
    <xdr:sp macro="" textlink="">
      <xdr:nvSpPr>
        <xdr:cNvPr id="81" name="議会費該当値テキスト"/>
        <xdr:cNvSpPr txBox="1"/>
      </xdr:nvSpPr>
      <xdr:spPr>
        <a:xfrm>
          <a:off x="4686300" y="652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xdr:rowOff>
    </xdr:from>
    <xdr:to>
      <xdr:col>20</xdr:col>
      <xdr:colOff>38100</xdr:colOff>
      <xdr:row>38</xdr:row>
      <xdr:rowOff>105410</xdr:rowOff>
    </xdr:to>
    <xdr:sp macro="" textlink="">
      <xdr:nvSpPr>
        <xdr:cNvPr id="82" name="楕円 81"/>
        <xdr:cNvSpPr/>
      </xdr:nvSpPr>
      <xdr:spPr>
        <a:xfrm>
          <a:off x="3746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96537</xdr:rowOff>
    </xdr:from>
    <xdr:ext cx="469744" cy="259045"/>
    <xdr:sp macro="" textlink="">
      <xdr:nvSpPr>
        <xdr:cNvPr id="83" name="テキスト ボックス 82"/>
        <xdr:cNvSpPr txBox="1"/>
      </xdr:nvSpPr>
      <xdr:spPr>
        <a:xfrm>
          <a:off x="3562428"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84" name="楕円 83"/>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49547</xdr:rowOff>
    </xdr:from>
    <xdr:ext cx="469744" cy="259045"/>
    <xdr:sp macro="" textlink="">
      <xdr:nvSpPr>
        <xdr:cNvPr id="85" name="テキスト ボックス 84"/>
        <xdr:cNvSpPr txBox="1"/>
      </xdr:nvSpPr>
      <xdr:spPr>
        <a:xfrm>
          <a:off x="2673428"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134620</xdr:rowOff>
    </xdr:from>
    <xdr:to>
      <xdr:col>10</xdr:col>
      <xdr:colOff>165100</xdr:colOff>
      <xdr:row>38</xdr:row>
      <xdr:rowOff>64770</xdr:rowOff>
    </xdr:to>
    <xdr:sp macro="" textlink="">
      <xdr:nvSpPr>
        <xdr:cNvPr id="86" name="楕円 85"/>
        <xdr:cNvSpPr/>
      </xdr:nvSpPr>
      <xdr:spPr>
        <a:xfrm>
          <a:off x="196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55897</xdr:rowOff>
    </xdr:from>
    <xdr:ext cx="469744" cy="259045"/>
    <xdr:sp macro="" textlink="">
      <xdr:nvSpPr>
        <xdr:cNvPr id="87" name="テキスト ボックス 86"/>
        <xdr:cNvSpPr txBox="1"/>
      </xdr:nvSpPr>
      <xdr:spPr>
        <a:xfrm>
          <a:off x="1784428"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88" name="楕円 87"/>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2557</xdr:rowOff>
    </xdr:from>
    <xdr:ext cx="469744" cy="259045"/>
    <xdr:sp macro="" textlink="">
      <xdr:nvSpPr>
        <xdr:cNvPr id="89" name="テキスト ボックス 88"/>
        <xdr:cNvSpPr txBox="1"/>
      </xdr:nvSpPr>
      <xdr:spPr>
        <a:xfrm>
          <a:off x="895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107307</xdr:rowOff>
    </xdr:from>
    <xdr:to>
      <xdr:col>24</xdr:col>
      <xdr:colOff>63500</xdr:colOff>
      <xdr:row>57</xdr:row>
      <xdr:rowOff>142923</xdr:rowOff>
    </xdr:to>
    <xdr:cxnSp macro="">
      <xdr:nvCxnSpPr>
        <xdr:cNvPr id="117" name="直線コネクタ 116"/>
        <xdr:cNvCxnSpPr/>
      </xdr:nvCxnSpPr>
      <xdr:spPr>
        <a:xfrm flipV="1">
          <a:off x="3797300" y="9537057"/>
          <a:ext cx="838200" cy="37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48077</xdr:rowOff>
    </xdr:from>
    <xdr:to>
      <xdr:col>19</xdr:col>
      <xdr:colOff>177800</xdr:colOff>
      <xdr:row>57</xdr:row>
      <xdr:rowOff>142923</xdr:rowOff>
    </xdr:to>
    <xdr:cxnSp macro="">
      <xdr:nvCxnSpPr>
        <xdr:cNvPr id="120" name="直線コネクタ 119"/>
        <xdr:cNvCxnSpPr/>
      </xdr:nvCxnSpPr>
      <xdr:spPr>
        <a:xfrm>
          <a:off x="2908300" y="9477827"/>
          <a:ext cx="889000" cy="43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48077</xdr:rowOff>
    </xdr:from>
    <xdr:to>
      <xdr:col>15</xdr:col>
      <xdr:colOff>50800</xdr:colOff>
      <xdr:row>56</xdr:row>
      <xdr:rowOff>145872</xdr:rowOff>
    </xdr:to>
    <xdr:cxnSp macro="">
      <xdr:nvCxnSpPr>
        <xdr:cNvPr id="123" name="直線コネクタ 122"/>
        <xdr:cNvCxnSpPr/>
      </xdr:nvCxnSpPr>
      <xdr:spPr>
        <a:xfrm flipV="1">
          <a:off x="2019300" y="9477827"/>
          <a:ext cx="889000" cy="26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84973</xdr:rowOff>
    </xdr:from>
    <xdr:to>
      <xdr:col>10</xdr:col>
      <xdr:colOff>114300</xdr:colOff>
      <xdr:row>56</xdr:row>
      <xdr:rowOff>145872</xdr:rowOff>
    </xdr:to>
    <xdr:cxnSp macro="">
      <xdr:nvCxnSpPr>
        <xdr:cNvPr id="126" name="直線コネクタ 125"/>
        <xdr:cNvCxnSpPr/>
      </xdr:nvCxnSpPr>
      <xdr:spPr>
        <a:xfrm>
          <a:off x="1130300" y="9686173"/>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56507</xdr:rowOff>
    </xdr:from>
    <xdr:to>
      <xdr:col>24</xdr:col>
      <xdr:colOff>114300</xdr:colOff>
      <xdr:row>55</xdr:row>
      <xdr:rowOff>158107</xdr:rowOff>
    </xdr:to>
    <xdr:sp macro="" textlink="">
      <xdr:nvSpPr>
        <xdr:cNvPr id="136" name="楕円 135"/>
        <xdr:cNvSpPr/>
      </xdr:nvSpPr>
      <xdr:spPr>
        <a:xfrm>
          <a:off x="4584700" y="9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79384</xdr:rowOff>
    </xdr:from>
    <xdr:ext cx="534377" cy="259045"/>
    <xdr:sp macro="" textlink="">
      <xdr:nvSpPr>
        <xdr:cNvPr id="137" name="総務費該当値テキスト"/>
        <xdr:cNvSpPr txBox="1"/>
      </xdr:nvSpPr>
      <xdr:spPr>
        <a:xfrm>
          <a:off x="4686300" y="93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92123</xdr:rowOff>
    </xdr:from>
    <xdr:to>
      <xdr:col>20</xdr:col>
      <xdr:colOff>38100</xdr:colOff>
      <xdr:row>58</xdr:row>
      <xdr:rowOff>22273</xdr:rowOff>
    </xdr:to>
    <xdr:sp macro="" textlink="">
      <xdr:nvSpPr>
        <xdr:cNvPr id="138" name="楕円 137"/>
        <xdr:cNvSpPr/>
      </xdr:nvSpPr>
      <xdr:spPr>
        <a:xfrm>
          <a:off x="3746500" y="9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13400</xdr:rowOff>
    </xdr:from>
    <xdr:ext cx="534377" cy="259045"/>
    <xdr:sp macro="" textlink="">
      <xdr:nvSpPr>
        <xdr:cNvPr id="139" name="テキスト ボックス 138"/>
        <xdr:cNvSpPr txBox="1"/>
      </xdr:nvSpPr>
      <xdr:spPr>
        <a:xfrm>
          <a:off x="3530111" y="9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168727</xdr:rowOff>
    </xdr:from>
    <xdr:to>
      <xdr:col>15</xdr:col>
      <xdr:colOff>101600</xdr:colOff>
      <xdr:row>55</xdr:row>
      <xdr:rowOff>98877</xdr:rowOff>
    </xdr:to>
    <xdr:sp macro="" textlink="">
      <xdr:nvSpPr>
        <xdr:cNvPr id="140" name="楕円 139"/>
        <xdr:cNvSpPr/>
      </xdr:nvSpPr>
      <xdr:spPr>
        <a:xfrm>
          <a:off x="2857500" y="94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115404</xdr:rowOff>
    </xdr:from>
    <xdr:ext cx="534377" cy="259045"/>
    <xdr:sp macro="" textlink="">
      <xdr:nvSpPr>
        <xdr:cNvPr id="141" name="テキスト ボックス 140"/>
        <xdr:cNvSpPr txBox="1"/>
      </xdr:nvSpPr>
      <xdr:spPr>
        <a:xfrm>
          <a:off x="2641111" y="920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95072</xdr:rowOff>
    </xdr:from>
    <xdr:to>
      <xdr:col>10</xdr:col>
      <xdr:colOff>165100</xdr:colOff>
      <xdr:row>57</xdr:row>
      <xdr:rowOff>25222</xdr:rowOff>
    </xdr:to>
    <xdr:sp macro="" textlink="">
      <xdr:nvSpPr>
        <xdr:cNvPr id="142" name="楕円 141"/>
        <xdr:cNvSpPr/>
      </xdr:nvSpPr>
      <xdr:spPr>
        <a:xfrm>
          <a:off x="1968500" y="9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16349</xdr:rowOff>
    </xdr:from>
    <xdr:ext cx="534377" cy="259045"/>
    <xdr:sp macro="" textlink="">
      <xdr:nvSpPr>
        <xdr:cNvPr id="143" name="テキスト ボックス 142"/>
        <xdr:cNvSpPr txBox="1"/>
      </xdr:nvSpPr>
      <xdr:spPr>
        <a:xfrm>
          <a:off x="1752111" y="97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34173</xdr:rowOff>
    </xdr:from>
    <xdr:to>
      <xdr:col>6</xdr:col>
      <xdr:colOff>38100</xdr:colOff>
      <xdr:row>56</xdr:row>
      <xdr:rowOff>135773</xdr:rowOff>
    </xdr:to>
    <xdr:sp macro="" textlink="">
      <xdr:nvSpPr>
        <xdr:cNvPr id="144" name="楕円 143"/>
        <xdr:cNvSpPr/>
      </xdr:nvSpPr>
      <xdr:spPr>
        <a:xfrm>
          <a:off x="1079500" y="96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126900</xdr:rowOff>
    </xdr:from>
    <xdr:ext cx="534377" cy="259045"/>
    <xdr:sp macro="" textlink="">
      <xdr:nvSpPr>
        <xdr:cNvPr id="145" name="テキスト ボックス 144"/>
        <xdr:cNvSpPr txBox="1"/>
      </xdr:nvSpPr>
      <xdr:spPr>
        <a:xfrm>
          <a:off x="863111" y="972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59080</xdr:rowOff>
    </xdr:from>
    <xdr:to>
      <xdr:col>24</xdr:col>
      <xdr:colOff>63500</xdr:colOff>
      <xdr:row>78</xdr:row>
      <xdr:rowOff>3823</xdr:rowOff>
    </xdr:to>
    <xdr:cxnSp macro="">
      <xdr:nvCxnSpPr>
        <xdr:cNvPr id="175" name="直線コネクタ 174"/>
        <xdr:cNvCxnSpPr/>
      </xdr:nvCxnSpPr>
      <xdr:spPr>
        <a:xfrm flipV="1">
          <a:off x="3797300" y="13260730"/>
          <a:ext cx="838200" cy="1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3823</xdr:rowOff>
    </xdr:from>
    <xdr:to>
      <xdr:col>19</xdr:col>
      <xdr:colOff>177800</xdr:colOff>
      <xdr:row>78</xdr:row>
      <xdr:rowOff>38557</xdr:rowOff>
    </xdr:to>
    <xdr:cxnSp macro="">
      <xdr:nvCxnSpPr>
        <xdr:cNvPr id="178" name="直線コネクタ 177"/>
        <xdr:cNvCxnSpPr/>
      </xdr:nvCxnSpPr>
      <xdr:spPr>
        <a:xfrm flipV="1">
          <a:off x="2908300" y="13376923"/>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38557</xdr:rowOff>
    </xdr:from>
    <xdr:to>
      <xdr:col>15</xdr:col>
      <xdr:colOff>50800</xdr:colOff>
      <xdr:row>78</xdr:row>
      <xdr:rowOff>115125</xdr:rowOff>
    </xdr:to>
    <xdr:cxnSp macro="">
      <xdr:nvCxnSpPr>
        <xdr:cNvPr id="181" name="直線コネクタ 180"/>
        <xdr:cNvCxnSpPr/>
      </xdr:nvCxnSpPr>
      <xdr:spPr>
        <a:xfrm flipV="1">
          <a:off x="2019300" y="13411657"/>
          <a:ext cx="889000" cy="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115125</xdr:rowOff>
    </xdr:from>
    <xdr:to>
      <xdr:col>10</xdr:col>
      <xdr:colOff>114300</xdr:colOff>
      <xdr:row>78</xdr:row>
      <xdr:rowOff>162471</xdr:rowOff>
    </xdr:to>
    <xdr:cxnSp macro="">
      <xdr:nvCxnSpPr>
        <xdr:cNvPr id="184" name="直線コネクタ 183"/>
        <xdr:cNvCxnSpPr/>
      </xdr:nvCxnSpPr>
      <xdr:spPr>
        <a:xfrm flipV="1">
          <a:off x="1130300" y="13488225"/>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8280</xdr:rowOff>
    </xdr:from>
    <xdr:to>
      <xdr:col>24</xdr:col>
      <xdr:colOff>114300</xdr:colOff>
      <xdr:row>77</xdr:row>
      <xdr:rowOff>109880</xdr:rowOff>
    </xdr:to>
    <xdr:sp macro="" textlink="">
      <xdr:nvSpPr>
        <xdr:cNvPr id="194" name="楕円 193"/>
        <xdr:cNvSpPr/>
      </xdr:nvSpPr>
      <xdr:spPr>
        <a:xfrm>
          <a:off x="4584700" y="132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158157</xdr:rowOff>
    </xdr:from>
    <xdr:ext cx="599010" cy="259045"/>
    <xdr:sp macro="" textlink="">
      <xdr:nvSpPr>
        <xdr:cNvPr id="195" name="民生費該当値テキスト"/>
        <xdr:cNvSpPr txBox="1"/>
      </xdr:nvSpPr>
      <xdr:spPr>
        <a:xfrm>
          <a:off x="4686300" y="131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124473</xdr:rowOff>
    </xdr:from>
    <xdr:to>
      <xdr:col>20</xdr:col>
      <xdr:colOff>38100</xdr:colOff>
      <xdr:row>78</xdr:row>
      <xdr:rowOff>54623</xdr:rowOff>
    </xdr:to>
    <xdr:sp macro="" textlink="">
      <xdr:nvSpPr>
        <xdr:cNvPr id="196" name="楕円 195"/>
        <xdr:cNvSpPr/>
      </xdr:nvSpPr>
      <xdr:spPr>
        <a:xfrm>
          <a:off x="3746500" y="133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45750</xdr:rowOff>
    </xdr:from>
    <xdr:ext cx="599010" cy="259045"/>
    <xdr:sp macro="" textlink="">
      <xdr:nvSpPr>
        <xdr:cNvPr id="197" name="テキスト ボックス 196"/>
        <xdr:cNvSpPr txBox="1"/>
      </xdr:nvSpPr>
      <xdr:spPr>
        <a:xfrm>
          <a:off x="3497795" y="1341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159207</xdr:rowOff>
    </xdr:from>
    <xdr:to>
      <xdr:col>15</xdr:col>
      <xdr:colOff>101600</xdr:colOff>
      <xdr:row>78</xdr:row>
      <xdr:rowOff>89357</xdr:rowOff>
    </xdr:to>
    <xdr:sp macro="" textlink="">
      <xdr:nvSpPr>
        <xdr:cNvPr id="198" name="楕円 197"/>
        <xdr:cNvSpPr/>
      </xdr:nvSpPr>
      <xdr:spPr>
        <a:xfrm>
          <a:off x="2857500" y="133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80484</xdr:rowOff>
    </xdr:from>
    <xdr:ext cx="599010" cy="259045"/>
    <xdr:sp macro="" textlink="">
      <xdr:nvSpPr>
        <xdr:cNvPr id="199" name="テキスト ボックス 198"/>
        <xdr:cNvSpPr txBox="1"/>
      </xdr:nvSpPr>
      <xdr:spPr>
        <a:xfrm>
          <a:off x="2608795" y="134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64325</xdr:rowOff>
    </xdr:from>
    <xdr:to>
      <xdr:col>10</xdr:col>
      <xdr:colOff>165100</xdr:colOff>
      <xdr:row>78</xdr:row>
      <xdr:rowOff>165925</xdr:rowOff>
    </xdr:to>
    <xdr:sp macro="" textlink="">
      <xdr:nvSpPr>
        <xdr:cNvPr id="200" name="楕円 199"/>
        <xdr:cNvSpPr/>
      </xdr:nvSpPr>
      <xdr:spPr>
        <a:xfrm>
          <a:off x="1968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157052</xdr:rowOff>
    </xdr:from>
    <xdr:ext cx="599010" cy="259045"/>
    <xdr:sp macro="" textlink="">
      <xdr:nvSpPr>
        <xdr:cNvPr id="201" name="テキスト ボックス 200"/>
        <xdr:cNvSpPr txBox="1"/>
      </xdr:nvSpPr>
      <xdr:spPr>
        <a:xfrm>
          <a:off x="1719795" y="135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111671</xdr:rowOff>
    </xdr:from>
    <xdr:to>
      <xdr:col>6</xdr:col>
      <xdr:colOff>38100</xdr:colOff>
      <xdr:row>79</xdr:row>
      <xdr:rowOff>41821</xdr:rowOff>
    </xdr:to>
    <xdr:sp macro="" textlink="">
      <xdr:nvSpPr>
        <xdr:cNvPr id="202" name="楕円 201"/>
        <xdr:cNvSpPr/>
      </xdr:nvSpPr>
      <xdr:spPr>
        <a:xfrm>
          <a:off x="1079500" y="134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32948</xdr:rowOff>
    </xdr:from>
    <xdr:ext cx="599010" cy="259045"/>
    <xdr:sp macro="" textlink="">
      <xdr:nvSpPr>
        <xdr:cNvPr id="203" name="テキスト ボックス 202"/>
        <xdr:cNvSpPr txBox="1"/>
      </xdr:nvSpPr>
      <xdr:spPr>
        <a:xfrm>
          <a:off x="830795" y="1357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73864</xdr:rowOff>
    </xdr:from>
    <xdr:to>
      <xdr:col>24</xdr:col>
      <xdr:colOff>63500</xdr:colOff>
      <xdr:row>94</xdr:row>
      <xdr:rowOff>125488</xdr:rowOff>
    </xdr:to>
    <xdr:cxnSp macro="">
      <xdr:nvCxnSpPr>
        <xdr:cNvPr id="233" name="直線コネクタ 232"/>
        <xdr:cNvCxnSpPr/>
      </xdr:nvCxnSpPr>
      <xdr:spPr>
        <a:xfrm>
          <a:off x="3797300" y="16190164"/>
          <a:ext cx="8382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73864</xdr:rowOff>
    </xdr:from>
    <xdr:to>
      <xdr:col>19</xdr:col>
      <xdr:colOff>177800</xdr:colOff>
      <xdr:row>94</xdr:row>
      <xdr:rowOff>115621</xdr:rowOff>
    </xdr:to>
    <xdr:cxnSp macro="">
      <xdr:nvCxnSpPr>
        <xdr:cNvPr id="236" name="直線コネクタ 235"/>
        <xdr:cNvCxnSpPr/>
      </xdr:nvCxnSpPr>
      <xdr:spPr>
        <a:xfrm flipV="1">
          <a:off x="2908300" y="16190164"/>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111697</xdr:rowOff>
    </xdr:from>
    <xdr:to>
      <xdr:col>15</xdr:col>
      <xdr:colOff>50800</xdr:colOff>
      <xdr:row>94</xdr:row>
      <xdr:rowOff>115621</xdr:rowOff>
    </xdr:to>
    <xdr:cxnSp macro="">
      <xdr:nvCxnSpPr>
        <xdr:cNvPr id="239" name="直線コネクタ 238"/>
        <xdr:cNvCxnSpPr/>
      </xdr:nvCxnSpPr>
      <xdr:spPr>
        <a:xfrm>
          <a:off x="2019300" y="16227997"/>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111697</xdr:rowOff>
    </xdr:from>
    <xdr:to>
      <xdr:col>10</xdr:col>
      <xdr:colOff>114300</xdr:colOff>
      <xdr:row>95</xdr:row>
      <xdr:rowOff>23037</xdr:rowOff>
    </xdr:to>
    <xdr:cxnSp macro="">
      <xdr:nvCxnSpPr>
        <xdr:cNvPr id="242" name="直線コネクタ 241"/>
        <xdr:cNvCxnSpPr/>
      </xdr:nvCxnSpPr>
      <xdr:spPr>
        <a:xfrm flipV="1">
          <a:off x="1130300" y="16227997"/>
          <a:ext cx="889000" cy="8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74688</xdr:rowOff>
    </xdr:from>
    <xdr:to>
      <xdr:col>24</xdr:col>
      <xdr:colOff>114300</xdr:colOff>
      <xdr:row>95</xdr:row>
      <xdr:rowOff>4838</xdr:rowOff>
    </xdr:to>
    <xdr:sp macro="" textlink="">
      <xdr:nvSpPr>
        <xdr:cNvPr id="252" name="楕円 251"/>
        <xdr:cNvSpPr/>
      </xdr:nvSpPr>
      <xdr:spPr>
        <a:xfrm>
          <a:off x="4584700" y="161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53115</xdr:rowOff>
    </xdr:from>
    <xdr:ext cx="534377" cy="259045"/>
    <xdr:sp macro="" textlink="">
      <xdr:nvSpPr>
        <xdr:cNvPr id="253" name="衛生費該当値テキスト"/>
        <xdr:cNvSpPr txBox="1"/>
      </xdr:nvSpPr>
      <xdr:spPr>
        <a:xfrm>
          <a:off x="4686300" y="161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23064</xdr:rowOff>
    </xdr:from>
    <xdr:to>
      <xdr:col>20</xdr:col>
      <xdr:colOff>38100</xdr:colOff>
      <xdr:row>94</xdr:row>
      <xdr:rowOff>124664</xdr:rowOff>
    </xdr:to>
    <xdr:sp macro="" textlink="">
      <xdr:nvSpPr>
        <xdr:cNvPr id="254" name="楕円 253"/>
        <xdr:cNvSpPr/>
      </xdr:nvSpPr>
      <xdr:spPr>
        <a:xfrm>
          <a:off x="3746500" y="161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141191</xdr:rowOff>
    </xdr:from>
    <xdr:ext cx="534377" cy="259045"/>
    <xdr:sp macro="" textlink="">
      <xdr:nvSpPr>
        <xdr:cNvPr id="255" name="テキスト ボックス 254"/>
        <xdr:cNvSpPr txBox="1"/>
      </xdr:nvSpPr>
      <xdr:spPr>
        <a:xfrm>
          <a:off x="3530111" y="159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64821</xdr:rowOff>
    </xdr:from>
    <xdr:to>
      <xdr:col>15</xdr:col>
      <xdr:colOff>101600</xdr:colOff>
      <xdr:row>94</xdr:row>
      <xdr:rowOff>166421</xdr:rowOff>
    </xdr:to>
    <xdr:sp macro="" textlink="">
      <xdr:nvSpPr>
        <xdr:cNvPr id="256" name="楕円 255"/>
        <xdr:cNvSpPr/>
      </xdr:nvSpPr>
      <xdr:spPr>
        <a:xfrm>
          <a:off x="2857500" y="161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11498</xdr:rowOff>
    </xdr:from>
    <xdr:ext cx="534377" cy="259045"/>
    <xdr:sp macro="" textlink="">
      <xdr:nvSpPr>
        <xdr:cNvPr id="257" name="テキスト ボックス 256"/>
        <xdr:cNvSpPr txBox="1"/>
      </xdr:nvSpPr>
      <xdr:spPr>
        <a:xfrm>
          <a:off x="2641111" y="159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60897</xdr:rowOff>
    </xdr:from>
    <xdr:to>
      <xdr:col>10</xdr:col>
      <xdr:colOff>165100</xdr:colOff>
      <xdr:row>94</xdr:row>
      <xdr:rowOff>162497</xdr:rowOff>
    </xdr:to>
    <xdr:sp macro="" textlink="">
      <xdr:nvSpPr>
        <xdr:cNvPr id="258" name="楕円 257"/>
        <xdr:cNvSpPr/>
      </xdr:nvSpPr>
      <xdr:spPr>
        <a:xfrm>
          <a:off x="1968500" y="16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7574</xdr:rowOff>
    </xdr:from>
    <xdr:ext cx="534377" cy="259045"/>
    <xdr:sp macro="" textlink="">
      <xdr:nvSpPr>
        <xdr:cNvPr id="259" name="テキスト ボックス 258"/>
        <xdr:cNvSpPr txBox="1"/>
      </xdr:nvSpPr>
      <xdr:spPr>
        <a:xfrm>
          <a:off x="1752111" y="159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143687</xdr:rowOff>
    </xdr:from>
    <xdr:to>
      <xdr:col>6</xdr:col>
      <xdr:colOff>38100</xdr:colOff>
      <xdr:row>95</xdr:row>
      <xdr:rowOff>73837</xdr:rowOff>
    </xdr:to>
    <xdr:sp macro="" textlink="">
      <xdr:nvSpPr>
        <xdr:cNvPr id="260" name="楕円 259"/>
        <xdr:cNvSpPr/>
      </xdr:nvSpPr>
      <xdr:spPr>
        <a:xfrm>
          <a:off x="1079500" y="162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64964</xdr:rowOff>
    </xdr:from>
    <xdr:ext cx="534377" cy="259045"/>
    <xdr:sp macro="" textlink="">
      <xdr:nvSpPr>
        <xdr:cNvPr id="261" name="テキスト ボックス 260"/>
        <xdr:cNvSpPr txBox="1"/>
      </xdr:nvSpPr>
      <xdr:spPr>
        <a:xfrm>
          <a:off x="863111" y="163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46889</xdr:rowOff>
    </xdr:from>
    <xdr:to>
      <xdr:col>55</xdr:col>
      <xdr:colOff>0</xdr:colOff>
      <xdr:row>38</xdr:row>
      <xdr:rowOff>72492</xdr:rowOff>
    </xdr:to>
    <xdr:cxnSp macro="">
      <xdr:nvCxnSpPr>
        <xdr:cNvPr id="288" name="直線コネクタ 287"/>
        <xdr:cNvCxnSpPr/>
      </xdr:nvCxnSpPr>
      <xdr:spPr>
        <a:xfrm flipV="1">
          <a:off x="9639300" y="6561989"/>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72492</xdr:rowOff>
    </xdr:from>
    <xdr:to>
      <xdr:col>50</xdr:col>
      <xdr:colOff>114300</xdr:colOff>
      <xdr:row>38</xdr:row>
      <xdr:rowOff>78892</xdr:rowOff>
    </xdr:to>
    <xdr:cxnSp macro="">
      <xdr:nvCxnSpPr>
        <xdr:cNvPr id="291" name="直線コネクタ 290"/>
        <xdr:cNvCxnSpPr/>
      </xdr:nvCxnSpPr>
      <xdr:spPr>
        <a:xfrm flipV="1">
          <a:off x="8750300" y="658759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64491</xdr:rowOff>
    </xdr:from>
    <xdr:to>
      <xdr:col>45</xdr:col>
      <xdr:colOff>177800</xdr:colOff>
      <xdr:row>38</xdr:row>
      <xdr:rowOff>78892</xdr:rowOff>
    </xdr:to>
    <xdr:cxnSp macro="">
      <xdr:nvCxnSpPr>
        <xdr:cNvPr id="294" name="直線コネクタ 293"/>
        <xdr:cNvCxnSpPr/>
      </xdr:nvCxnSpPr>
      <xdr:spPr>
        <a:xfrm>
          <a:off x="7861300" y="6579591"/>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64491</xdr:rowOff>
    </xdr:from>
    <xdr:to>
      <xdr:col>41</xdr:col>
      <xdr:colOff>50800</xdr:colOff>
      <xdr:row>38</xdr:row>
      <xdr:rowOff>78436</xdr:rowOff>
    </xdr:to>
    <xdr:cxnSp macro="">
      <xdr:nvCxnSpPr>
        <xdr:cNvPr id="297" name="直線コネクタ 296"/>
        <xdr:cNvCxnSpPr/>
      </xdr:nvCxnSpPr>
      <xdr:spPr>
        <a:xfrm flipV="1">
          <a:off x="6972300" y="657959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167539</xdr:rowOff>
    </xdr:from>
    <xdr:to>
      <xdr:col>55</xdr:col>
      <xdr:colOff>50800</xdr:colOff>
      <xdr:row>38</xdr:row>
      <xdr:rowOff>97689</xdr:rowOff>
    </xdr:to>
    <xdr:sp macro="" textlink="">
      <xdr:nvSpPr>
        <xdr:cNvPr id="307" name="楕円 306"/>
        <xdr:cNvSpPr/>
      </xdr:nvSpPr>
      <xdr:spPr>
        <a:xfrm>
          <a:off x="104267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82465</xdr:rowOff>
    </xdr:from>
    <xdr:ext cx="378565" cy="259045"/>
    <xdr:sp macro="" textlink="">
      <xdr:nvSpPr>
        <xdr:cNvPr id="308" name="労働費該当値テキスト"/>
        <xdr:cNvSpPr txBox="1"/>
      </xdr:nvSpPr>
      <xdr:spPr>
        <a:xfrm>
          <a:off x="10528300" y="642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21692</xdr:rowOff>
    </xdr:from>
    <xdr:to>
      <xdr:col>50</xdr:col>
      <xdr:colOff>165100</xdr:colOff>
      <xdr:row>38</xdr:row>
      <xdr:rowOff>123292</xdr:rowOff>
    </xdr:to>
    <xdr:sp macro="" textlink="">
      <xdr:nvSpPr>
        <xdr:cNvPr id="309" name="楕円 308"/>
        <xdr:cNvSpPr/>
      </xdr:nvSpPr>
      <xdr:spPr>
        <a:xfrm>
          <a:off x="9588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114419</xdr:rowOff>
    </xdr:from>
    <xdr:ext cx="378565" cy="259045"/>
    <xdr:sp macro="" textlink="">
      <xdr:nvSpPr>
        <xdr:cNvPr id="310" name="テキスト ボックス 309"/>
        <xdr:cNvSpPr txBox="1"/>
      </xdr:nvSpPr>
      <xdr:spPr>
        <a:xfrm>
          <a:off x="9450017" y="662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28092</xdr:rowOff>
    </xdr:from>
    <xdr:to>
      <xdr:col>46</xdr:col>
      <xdr:colOff>38100</xdr:colOff>
      <xdr:row>38</xdr:row>
      <xdr:rowOff>129692</xdr:rowOff>
    </xdr:to>
    <xdr:sp macro="" textlink="">
      <xdr:nvSpPr>
        <xdr:cNvPr id="311" name="楕円 310"/>
        <xdr:cNvSpPr/>
      </xdr:nvSpPr>
      <xdr:spPr>
        <a:xfrm>
          <a:off x="8699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120819</xdr:rowOff>
    </xdr:from>
    <xdr:ext cx="378565" cy="259045"/>
    <xdr:sp macro="" textlink="">
      <xdr:nvSpPr>
        <xdr:cNvPr id="312" name="テキスト ボックス 311"/>
        <xdr:cNvSpPr txBox="1"/>
      </xdr:nvSpPr>
      <xdr:spPr>
        <a:xfrm>
          <a:off x="8561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13691</xdr:rowOff>
    </xdr:from>
    <xdr:to>
      <xdr:col>41</xdr:col>
      <xdr:colOff>101600</xdr:colOff>
      <xdr:row>38</xdr:row>
      <xdr:rowOff>115291</xdr:rowOff>
    </xdr:to>
    <xdr:sp macro="" textlink="">
      <xdr:nvSpPr>
        <xdr:cNvPr id="313" name="楕円 312"/>
        <xdr:cNvSpPr/>
      </xdr:nvSpPr>
      <xdr:spPr>
        <a:xfrm>
          <a:off x="7810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106418</xdr:rowOff>
    </xdr:from>
    <xdr:ext cx="378565" cy="259045"/>
    <xdr:sp macro="" textlink="">
      <xdr:nvSpPr>
        <xdr:cNvPr id="314" name="テキスト ボックス 313"/>
        <xdr:cNvSpPr txBox="1"/>
      </xdr:nvSpPr>
      <xdr:spPr>
        <a:xfrm>
          <a:off x="7672017"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27636</xdr:rowOff>
    </xdr:from>
    <xdr:to>
      <xdr:col>36</xdr:col>
      <xdr:colOff>165100</xdr:colOff>
      <xdr:row>38</xdr:row>
      <xdr:rowOff>129236</xdr:rowOff>
    </xdr:to>
    <xdr:sp macro="" textlink="">
      <xdr:nvSpPr>
        <xdr:cNvPr id="315" name="楕円 314"/>
        <xdr:cNvSpPr/>
      </xdr:nvSpPr>
      <xdr:spPr>
        <a:xfrm>
          <a:off x="6921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120363</xdr:rowOff>
    </xdr:from>
    <xdr:ext cx="378565" cy="259045"/>
    <xdr:sp macro="" textlink="">
      <xdr:nvSpPr>
        <xdr:cNvPr id="316" name="テキスト ボックス 315"/>
        <xdr:cNvSpPr txBox="1"/>
      </xdr:nvSpPr>
      <xdr:spPr>
        <a:xfrm>
          <a:off x="6783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82550</xdr:rowOff>
    </xdr:from>
    <xdr:to>
      <xdr:col>55</xdr:col>
      <xdr:colOff>0</xdr:colOff>
      <xdr:row>58</xdr:row>
      <xdr:rowOff>108382</xdr:rowOff>
    </xdr:to>
    <xdr:cxnSp macro="">
      <xdr:nvCxnSpPr>
        <xdr:cNvPr id="345" name="直線コネクタ 344"/>
        <xdr:cNvCxnSpPr/>
      </xdr:nvCxnSpPr>
      <xdr:spPr>
        <a:xfrm flipV="1">
          <a:off x="9639300" y="10026650"/>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166980</xdr:rowOff>
    </xdr:from>
    <xdr:to>
      <xdr:col>50</xdr:col>
      <xdr:colOff>114300</xdr:colOff>
      <xdr:row>58</xdr:row>
      <xdr:rowOff>108382</xdr:rowOff>
    </xdr:to>
    <xdr:cxnSp macro="">
      <xdr:nvCxnSpPr>
        <xdr:cNvPr id="348" name="直線コネクタ 347"/>
        <xdr:cNvCxnSpPr/>
      </xdr:nvCxnSpPr>
      <xdr:spPr>
        <a:xfrm>
          <a:off x="8750300" y="9939630"/>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166980</xdr:rowOff>
    </xdr:from>
    <xdr:to>
      <xdr:col>45</xdr:col>
      <xdr:colOff>177800</xdr:colOff>
      <xdr:row>58</xdr:row>
      <xdr:rowOff>132309</xdr:rowOff>
    </xdr:to>
    <xdr:cxnSp macro="">
      <xdr:nvCxnSpPr>
        <xdr:cNvPr id="351" name="直線コネクタ 350"/>
        <xdr:cNvCxnSpPr/>
      </xdr:nvCxnSpPr>
      <xdr:spPr>
        <a:xfrm flipV="1">
          <a:off x="7861300" y="9939630"/>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132309</xdr:rowOff>
    </xdr:from>
    <xdr:to>
      <xdr:col>41</xdr:col>
      <xdr:colOff>50800</xdr:colOff>
      <xdr:row>58</xdr:row>
      <xdr:rowOff>171094</xdr:rowOff>
    </xdr:to>
    <xdr:cxnSp macro="">
      <xdr:nvCxnSpPr>
        <xdr:cNvPr id="354" name="直線コネクタ 353"/>
        <xdr:cNvCxnSpPr/>
      </xdr:nvCxnSpPr>
      <xdr:spPr>
        <a:xfrm flipV="1">
          <a:off x="6972300" y="10076409"/>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31750</xdr:rowOff>
    </xdr:from>
    <xdr:to>
      <xdr:col>55</xdr:col>
      <xdr:colOff>50800</xdr:colOff>
      <xdr:row>58</xdr:row>
      <xdr:rowOff>133350</xdr:rowOff>
    </xdr:to>
    <xdr:sp macro="" textlink="">
      <xdr:nvSpPr>
        <xdr:cNvPr id="364" name="楕円 363"/>
        <xdr:cNvSpPr/>
      </xdr:nvSpPr>
      <xdr:spPr>
        <a:xfrm>
          <a:off x="104267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10177</xdr:rowOff>
    </xdr:from>
    <xdr:ext cx="469744" cy="259045"/>
    <xdr:sp macro="" textlink="">
      <xdr:nvSpPr>
        <xdr:cNvPr id="365" name="農林水産業費該当値テキスト"/>
        <xdr:cNvSpPr txBox="1"/>
      </xdr:nvSpPr>
      <xdr:spPr>
        <a:xfrm>
          <a:off x="10528300"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57582</xdr:rowOff>
    </xdr:from>
    <xdr:to>
      <xdr:col>50</xdr:col>
      <xdr:colOff>165100</xdr:colOff>
      <xdr:row>58</xdr:row>
      <xdr:rowOff>159182</xdr:rowOff>
    </xdr:to>
    <xdr:sp macro="" textlink="">
      <xdr:nvSpPr>
        <xdr:cNvPr id="366" name="楕円 365"/>
        <xdr:cNvSpPr/>
      </xdr:nvSpPr>
      <xdr:spPr>
        <a:xfrm>
          <a:off x="9588500" y="100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150309</xdr:rowOff>
    </xdr:from>
    <xdr:ext cx="469744" cy="259045"/>
    <xdr:sp macro="" textlink="">
      <xdr:nvSpPr>
        <xdr:cNvPr id="367" name="テキスト ボックス 366"/>
        <xdr:cNvSpPr txBox="1"/>
      </xdr:nvSpPr>
      <xdr:spPr>
        <a:xfrm>
          <a:off x="9404428" y="1009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116180</xdr:rowOff>
    </xdr:from>
    <xdr:to>
      <xdr:col>46</xdr:col>
      <xdr:colOff>38100</xdr:colOff>
      <xdr:row>58</xdr:row>
      <xdr:rowOff>46330</xdr:rowOff>
    </xdr:to>
    <xdr:sp macro="" textlink="">
      <xdr:nvSpPr>
        <xdr:cNvPr id="368" name="楕円 367"/>
        <xdr:cNvSpPr/>
      </xdr:nvSpPr>
      <xdr:spPr>
        <a:xfrm>
          <a:off x="86995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37457</xdr:rowOff>
    </xdr:from>
    <xdr:ext cx="469744" cy="259045"/>
    <xdr:sp macro="" textlink="">
      <xdr:nvSpPr>
        <xdr:cNvPr id="369" name="テキスト ボックス 368"/>
        <xdr:cNvSpPr txBox="1"/>
      </xdr:nvSpPr>
      <xdr:spPr>
        <a:xfrm>
          <a:off x="8515428" y="998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81509</xdr:rowOff>
    </xdr:from>
    <xdr:to>
      <xdr:col>41</xdr:col>
      <xdr:colOff>101600</xdr:colOff>
      <xdr:row>59</xdr:row>
      <xdr:rowOff>11659</xdr:rowOff>
    </xdr:to>
    <xdr:sp macro="" textlink="">
      <xdr:nvSpPr>
        <xdr:cNvPr id="370" name="楕円 369"/>
        <xdr:cNvSpPr/>
      </xdr:nvSpPr>
      <xdr:spPr>
        <a:xfrm>
          <a:off x="7810500" y="100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2786</xdr:rowOff>
    </xdr:from>
    <xdr:ext cx="469744" cy="259045"/>
    <xdr:sp macro="" textlink="">
      <xdr:nvSpPr>
        <xdr:cNvPr id="371" name="テキスト ボックス 370"/>
        <xdr:cNvSpPr txBox="1"/>
      </xdr:nvSpPr>
      <xdr:spPr>
        <a:xfrm>
          <a:off x="7626428" y="1011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120294</xdr:rowOff>
    </xdr:from>
    <xdr:to>
      <xdr:col>36</xdr:col>
      <xdr:colOff>165100</xdr:colOff>
      <xdr:row>59</xdr:row>
      <xdr:rowOff>50444</xdr:rowOff>
    </xdr:to>
    <xdr:sp macro="" textlink="">
      <xdr:nvSpPr>
        <xdr:cNvPr id="372" name="楕円 371"/>
        <xdr:cNvSpPr/>
      </xdr:nvSpPr>
      <xdr:spPr>
        <a:xfrm>
          <a:off x="6921500" y="100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41571</xdr:rowOff>
    </xdr:from>
    <xdr:ext cx="378565" cy="259045"/>
    <xdr:sp macro="" textlink="">
      <xdr:nvSpPr>
        <xdr:cNvPr id="373" name="テキスト ボックス 372"/>
        <xdr:cNvSpPr txBox="1"/>
      </xdr:nvSpPr>
      <xdr:spPr>
        <a:xfrm>
          <a:off x="6783017" y="1015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78245</xdr:rowOff>
    </xdr:from>
    <xdr:to>
      <xdr:col>55</xdr:col>
      <xdr:colOff>0</xdr:colOff>
      <xdr:row>78</xdr:row>
      <xdr:rowOff>86055</xdr:rowOff>
    </xdr:to>
    <xdr:cxnSp macro="">
      <xdr:nvCxnSpPr>
        <xdr:cNvPr id="402" name="直線コネクタ 401"/>
        <xdr:cNvCxnSpPr/>
      </xdr:nvCxnSpPr>
      <xdr:spPr>
        <a:xfrm flipV="1">
          <a:off x="9639300" y="13451345"/>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86055</xdr:rowOff>
    </xdr:from>
    <xdr:to>
      <xdr:col>50</xdr:col>
      <xdr:colOff>114300</xdr:colOff>
      <xdr:row>78</xdr:row>
      <xdr:rowOff>96304</xdr:rowOff>
    </xdr:to>
    <xdr:cxnSp macro="">
      <xdr:nvCxnSpPr>
        <xdr:cNvPr id="405" name="直線コネクタ 404"/>
        <xdr:cNvCxnSpPr/>
      </xdr:nvCxnSpPr>
      <xdr:spPr>
        <a:xfrm flipV="1">
          <a:off x="8750300" y="1345915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95580</xdr:rowOff>
    </xdr:from>
    <xdr:to>
      <xdr:col>45</xdr:col>
      <xdr:colOff>177800</xdr:colOff>
      <xdr:row>78</xdr:row>
      <xdr:rowOff>96304</xdr:rowOff>
    </xdr:to>
    <xdr:cxnSp macro="">
      <xdr:nvCxnSpPr>
        <xdr:cNvPr id="408" name="直線コネクタ 407"/>
        <xdr:cNvCxnSpPr/>
      </xdr:nvCxnSpPr>
      <xdr:spPr>
        <a:xfrm>
          <a:off x="7861300" y="134686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64909</xdr:rowOff>
    </xdr:from>
    <xdr:to>
      <xdr:col>41</xdr:col>
      <xdr:colOff>50800</xdr:colOff>
      <xdr:row>78</xdr:row>
      <xdr:rowOff>95580</xdr:rowOff>
    </xdr:to>
    <xdr:cxnSp macro="">
      <xdr:nvCxnSpPr>
        <xdr:cNvPr id="411" name="直線コネクタ 410"/>
        <xdr:cNvCxnSpPr/>
      </xdr:nvCxnSpPr>
      <xdr:spPr>
        <a:xfrm>
          <a:off x="6972300" y="1343800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27445</xdr:rowOff>
    </xdr:from>
    <xdr:to>
      <xdr:col>55</xdr:col>
      <xdr:colOff>50800</xdr:colOff>
      <xdr:row>78</xdr:row>
      <xdr:rowOff>129045</xdr:rowOff>
    </xdr:to>
    <xdr:sp macro="" textlink="">
      <xdr:nvSpPr>
        <xdr:cNvPr id="421" name="楕円 420"/>
        <xdr:cNvSpPr/>
      </xdr:nvSpPr>
      <xdr:spPr>
        <a:xfrm>
          <a:off x="104267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113822</xdr:rowOff>
    </xdr:from>
    <xdr:ext cx="469744" cy="259045"/>
    <xdr:sp macro="" textlink="">
      <xdr:nvSpPr>
        <xdr:cNvPr id="422" name="商工費該当値テキスト"/>
        <xdr:cNvSpPr txBox="1"/>
      </xdr:nvSpPr>
      <xdr:spPr>
        <a:xfrm>
          <a:off x="10528300" y="133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35255</xdr:rowOff>
    </xdr:from>
    <xdr:to>
      <xdr:col>50</xdr:col>
      <xdr:colOff>165100</xdr:colOff>
      <xdr:row>78</xdr:row>
      <xdr:rowOff>136855</xdr:rowOff>
    </xdr:to>
    <xdr:sp macro="" textlink="">
      <xdr:nvSpPr>
        <xdr:cNvPr id="423" name="楕円 422"/>
        <xdr:cNvSpPr/>
      </xdr:nvSpPr>
      <xdr:spPr>
        <a:xfrm>
          <a:off x="95885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127982</xdr:rowOff>
    </xdr:from>
    <xdr:ext cx="469744" cy="259045"/>
    <xdr:sp macro="" textlink="">
      <xdr:nvSpPr>
        <xdr:cNvPr id="424" name="テキスト ボックス 423"/>
        <xdr:cNvSpPr txBox="1"/>
      </xdr:nvSpPr>
      <xdr:spPr>
        <a:xfrm>
          <a:off x="9404428" y="1350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45504</xdr:rowOff>
    </xdr:from>
    <xdr:to>
      <xdr:col>46</xdr:col>
      <xdr:colOff>38100</xdr:colOff>
      <xdr:row>78</xdr:row>
      <xdr:rowOff>147104</xdr:rowOff>
    </xdr:to>
    <xdr:sp macro="" textlink="">
      <xdr:nvSpPr>
        <xdr:cNvPr id="425" name="楕円 424"/>
        <xdr:cNvSpPr/>
      </xdr:nvSpPr>
      <xdr:spPr>
        <a:xfrm>
          <a:off x="86995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138231</xdr:rowOff>
    </xdr:from>
    <xdr:ext cx="469744" cy="259045"/>
    <xdr:sp macro="" textlink="">
      <xdr:nvSpPr>
        <xdr:cNvPr id="426" name="テキスト ボックス 425"/>
        <xdr:cNvSpPr txBox="1"/>
      </xdr:nvSpPr>
      <xdr:spPr>
        <a:xfrm>
          <a:off x="8515428" y="135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44780</xdr:rowOff>
    </xdr:from>
    <xdr:to>
      <xdr:col>41</xdr:col>
      <xdr:colOff>101600</xdr:colOff>
      <xdr:row>78</xdr:row>
      <xdr:rowOff>146380</xdr:rowOff>
    </xdr:to>
    <xdr:sp macro="" textlink="">
      <xdr:nvSpPr>
        <xdr:cNvPr id="427" name="楕円 426"/>
        <xdr:cNvSpPr/>
      </xdr:nvSpPr>
      <xdr:spPr>
        <a:xfrm>
          <a:off x="7810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137507</xdr:rowOff>
    </xdr:from>
    <xdr:ext cx="469744" cy="259045"/>
    <xdr:sp macro="" textlink="">
      <xdr:nvSpPr>
        <xdr:cNvPr id="428" name="テキスト ボックス 427"/>
        <xdr:cNvSpPr txBox="1"/>
      </xdr:nvSpPr>
      <xdr:spPr>
        <a:xfrm>
          <a:off x="7626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14109</xdr:rowOff>
    </xdr:from>
    <xdr:to>
      <xdr:col>36</xdr:col>
      <xdr:colOff>165100</xdr:colOff>
      <xdr:row>78</xdr:row>
      <xdr:rowOff>115709</xdr:rowOff>
    </xdr:to>
    <xdr:sp macro="" textlink="">
      <xdr:nvSpPr>
        <xdr:cNvPr id="429" name="楕円 428"/>
        <xdr:cNvSpPr/>
      </xdr:nvSpPr>
      <xdr:spPr>
        <a:xfrm>
          <a:off x="6921500" y="13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106836</xdr:rowOff>
    </xdr:from>
    <xdr:ext cx="469744" cy="259045"/>
    <xdr:sp macro="" textlink="">
      <xdr:nvSpPr>
        <xdr:cNvPr id="430" name="テキスト ボックス 429"/>
        <xdr:cNvSpPr txBox="1"/>
      </xdr:nvSpPr>
      <xdr:spPr>
        <a:xfrm>
          <a:off x="6737428" y="134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161286</xdr:rowOff>
    </xdr:from>
    <xdr:to>
      <xdr:col>55</xdr:col>
      <xdr:colOff>0</xdr:colOff>
      <xdr:row>96</xdr:row>
      <xdr:rowOff>163376</xdr:rowOff>
    </xdr:to>
    <xdr:cxnSp macro="">
      <xdr:nvCxnSpPr>
        <xdr:cNvPr id="462" name="直線コネクタ 461"/>
        <xdr:cNvCxnSpPr/>
      </xdr:nvCxnSpPr>
      <xdr:spPr>
        <a:xfrm flipV="1">
          <a:off x="9639300" y="16449036"/>
          <a:ext cx="838200" cy="1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3552</xdr:rowOff>
    </xdr:from>
    <xdr:to>
      <xdr:col>50</xdr:col>
      <xdr:colOff>114300</xdr:colOff>
      <xdr:row>96</xdr:row>
      <xdr:rowOff>163376</xdr:rowOff>
    </xdr:to>
    <xdr:cxnSp macro="">
      <xdr:nvCxnSpPr>
        <xdr:cNvPr id="465" name="直線コネクタ 464"/>
        <xdr:cNvCxnSpPr/>
      </xdr:nvCxnSpPr>
      <xdr:spPr>
        <a:xfrm>
          <a:off x="8750300" y="16462752"/>
          <a:ext cx="889000" cy="1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3552</xdr:rowOff>
    </xdr:from>
    <xdr:to>
      <xdr:col>45</xdr:col>
      <xdr:colOff>177800</xdr:colOff>
      <xdr:row>96</xdr:row>
      <xdr:rowOff>56392</xdr:rowOff>
    </xdr:to>
    <xdr:cxnSp macro="">
      <xdr:nvCxnSpPr>
        <xdr:cNvPr id="468" name="直線コネクタ 467"/>
        <xdr:cNvCxnSpPr/>
      </xdr:nvCxnSpPr>
      <xdr:spPr>
        <a:xfrm flipV="1">
          <a:off x="7861300" y="16462752"/>
          <a:ext cx="8890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41010</xdr:rowOff>
    </xdr:from>
    <xdr:to>
      <xdr:col>41</xdr:col>
      <xdr:colOff>50800</xdr:colOff>
      <xdr:row>96</xdr:row>
      <xdr:rowOff>56392</xdr:rowOff>
    </xdr:to>
    <xdr:cxnSp macro="">
      <xdr:nvCxnSpPr>
        <xdr:cNvPr id="471" name="直線コネクタ 470"/>
        <xdr:cNvCxnSpPr/>
      </xdr:nvCxnSpPr>
      <xdr:spPr>
        <a:xfrm>
          <a:off x="6972300" y="16500210"/>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5" name="テキスト ボックス 474"/>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110486</xdr:rowOff>
    </xdr:from>
    <xdr:to>
      <xdr:col>55</xdr:col>
      <xdr:colOff>50800</xdr:colOff>
      <xdr:row>96</xdr:row>
      <xdr:rowOff>40636</xdr:rowOff>
    </xdr:to>
    <xdr:sp macro="" textlink="">
      <xdr:nvSpPr>
        <xdr:cNvPr id="481" name="楕円 480"/>
        <xdr:cNvSpPr/>
      </xdr:nvSpPr>
      <xdr:spPr>
        <a:xfrm>
          <a:off x="10426700" y="163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88913</xdr:rowOff>
    </xdr:from>
    <xdr:ext cx="534377" cy="259045"/>
    <xdr:sp macro="" textlink="">
      <xdr:nvSpPr>
        <xdr:cNvPr id="482" name="土木費該当値テキスト"/>
        <xdr:cNvSpPr txBox="1"/>
      </xdr:nvSpPr>
      <xdr:spPr>
        <a:xfrm>
          <a:off x="10528300" y="163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112576</xdr:rowOff>
    </xdr:from>
    <xdr:to>
      <xdr:col>50</xdr:col>
      <xdr:colOff>165100</xdr:colOff>
      <xdr:row>97</xdr:row>
      <xdr:rowOff>42726</xdr:rowOff>
    </xdr:to>
    <xdr:sp macro="" textlink="">
      <xdr:nvSpPr>
        <xdr:cNvPr id="483" name="楕円 482"/>
        <xdr:cNvSpPr/>
      </xdr:nvSpPr>
      <xdr:spPr>
        <a:xfrm>
          <a:off x="9588500" y="165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33853</xdr:rowOff>
    </xdr:from>
    <xdr:ext cx="534377" cy="259045"/>
    <xdr:sp macro="" textlink="">
      <xdr:nvSpPr>
        <xdr:cNvPr id="484" name="テキスト ボックス 483"/>
        <xdr:cNvSpPr txBox="1"/>
      </xdr:nvSpPr>
      <xdr:spPr>
        <a:xfrm>
          <a:off x="9372111" y="166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124202</xdr:rowOff>
    </xdr:from>
    <xdr:to>
      <xdr:col>46</xdr:col>
      <xdr:colOff>38100</xdr:colOff>
      <xdr:row>96</xdr:row>
      <xdr:rowOff>54352</xdr:rowOff>
    </xdr:to>
    <xdr:sp macro="" textlink="">
      <xdr:nvSpPr>
        <xdr:cNvPr id="485" name="楕円 484"/>
        <xdr:cNvSpPr/>
      </xdr:nvSpPr>
      <xdr:spPr>
        <a:xfrm>
          <a:off x="8699500" y="164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45479</xdr:rowOff>
    </xdr:from>
    <xdr:ext cx="534377" cy="259045"/>
    <xdr:sp macro="" textlink="">
      <xdr:nvSpPr>
        <xdr:cNvPr id="486" name="テキスト ボックス 485"/>
        <xdr:cNvSpPr txBox="1"/>
      </xdr:nvSpPr>
      <xdr:spPr>
        <a:xfrm>
          <a:off x="8483111" y="165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5592</xdr:rowOff>
    </xdr:from>
    <xdr:to>
      <xdr:col>41</xdr:col>
      <xdr:colOff>101600</xdr:colOff>
      <xdr:row>96</xdr:row>
      <xdr:rowOff>107192</xdr:rowOff>
    </xdr:to>
    <xdr:sp macro="" textlink="">
      <xdr:nvSpPr>
        <xdr:cNvPr id="487" name="楕円 486"/>
        <xdr:cNvSpPr/>
      </xdr:nvSpPr>
      <xdr:spPr>
        <a:xfrm>
          <a:off x="7810500" y="16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98319</xdr:rowOff>
    </xdr:from>
    <xdr:ext cx="534377" cy="259045"/>
    <xdr:sp macro="" textlink="">
      <xdr:nvSpPr>
        <xdr:cNvPr id="488" name="テキスト ボックス 487"/>
        <xdr:cNvSpPr txBox="1"/>
      </xdr:nvSpPr>
      <xdr:spPr>
        <a:xfrm>
          <a:off x="7594111" y="165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161660</xdr:rowOff>
    </xdr:from>
    <xdr:to>
      <xdr:col>36</xdr:col>
      <xdr:colOff>165100</xdr:colOff>
      <xdr:row>96</xdr:row>
      <xdr:rowOff>91810</xdr:rowOff>
    </xdr:to>
    <xdr:sp macro="" textlink="">
      <xdr:nvSpPr>
        <xdr:cNvPr id="489" name="楕円 488"/>
        <xdr:cNvSpPr/>
      </xdr:nvSpPr>
      <xdr:spPr>
        <a:xfrm>
          <a:off x="6921500" y="164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82937</xdr:rowOff>
    </xdr:from>
    <xdr:ext cx="534377" cy="259045"/>
    <xdr:sp macro="" textlink="">
      <xdr:nvSpPr>
        <xdr:cNvPr id="490" name="テキスト ボックス 489"/>
        <xdr:cNvSpPr txBox="1"/>
      </xdr:nvSpPr>
      <xdr:spPr>
        <a:xfrm>
          <a:off x="6705111" y="165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164465</xdr:rowOff>
    </xdr:from>
    <xdr:to>
      <xdr:col>85</xdr:col>
      <xdr:colOff>127000</xdr:colOff>
      <xdr:row>37</xdr:row>
      <xdr:rowOff>9652</xdr:rowOff>
    </xdr:to>
    <xdr:cxnSp macro="">
      <xdr:nvCxnSpPr>
        <xdr:cNvPr id="520" name="直線コネクタ 519"/>
        <xdr:cNvCxnSpPr/>
      </xdr:nvCxnSpPr>
      <xdr:spPr>
        <a:xfrm>
          <a:off x="15481300" y="6336665"/>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164465</xdr:rowOff>
    </xdr:from>
    <xdr:to>
      <xdr:col>81</xdr:col>
      <xdr:colOff>50800</xdr:colOff>
      <xdr:row>37</xdr:row>
      <xdr:rowOff>20320</xdr:rowOff>
    </xdr:to>
    <xdr:cxnSp macro="">
      <xdr:nvCxnSpPr>
        <xdr:cNvPr id="523" name="直線コネクタ 522"/>
        <xdr:cNvCxnSpPr/>
      </xdr:nvCxnSpPr>
      <xdr:spPr>
        <a:xfrm flipV="1">
          <a:off x="14592300" y="633666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20320</xdr:rowOff>
    </xdr:from>
    <xdr:to>
      <xdr:col>76</xdr:col>
      <xdr:colOff>114300</xdr:colOff>
      <xdr:row>37</xdr:row>
      <xdr:rowOff>75438</xdr:rowOff>
    </xdr:to>
    <xdr:cxnSp macro="">
      <xdr:nvCxnSpPr>
        <xdr:cNvPr id="526" name="直線コネクタ 525"/>
        <xdr:cNvCxnSpPr/>
      </xdr:nvCxnSpPr>
      <xdr:spPr>
        <a:xfrm flipV="1">
          <a:off x="13703300" y="6363970"/>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161417</xdr:rowOff>
    </xdr:from>
    <xdr:to>
      <xdr:col>71</xdr:col>
      <xdr:colOff>177800</xdr:colOff>
      <xdr:row>37</xdr:row>
      <xdr:rowOff>75438</xdr:rowOff>
    </xdr:to>
    <xdr:cxnSp macro="">
      <xdr:nvCxnSpPr>
        <xdr:cNvPr id="529" name="直線コネクタ 528"/>
        <xdr:cNvCxnSpPr/>
      </xdr:nvCxnSpPr>
      <xdr:spPr>
        <a:xfrm>
          <a:off x="12814300" y="6333617"/>
          <a:ext cx="8890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3" name="テキスト ボックス 532"/>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130302</xdr:rowOff>
    </xdr:from>
    <xdr:to>
      <xdr:col>85</xdr:col>
      <xdr:colOff>177800</xdr:colOff>
      <xdr:row>37</xdr:row>
      <xdr:rowOff>60452</xdr:rowOff>
    </xdr:to>
    <xdr:sp macro="" textlink="">
      <xdr:nvSpPr>
        <xdr:cNvPr id="539" name="楕円 538"/>
        <xdr:cNvSpPr/>
      </xdr:nvSpPr>
      <xdr:spPr>
        <a:xfrm>
          <a:off x="16268700" y="63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108729</xdr:rowOff>
    </xdr:from>
    <xdr:ext cx="534377" cy="259045"/>
    <xdr:sp macro="" textlink="">
      <xdr:nvSpPr>
        <xdr:cNvPr id="540" name="消防費該当値テキスト"/>
        <xdr:cNvSpPr txBox="1"/>
      </xdr:nvSpPr>
      <xdr:spPr>
        <a:xfrm>
          <a:off x="16370300" y="62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113665</xdr:rowOff>
    </xdr:from>
    <xdr:to>
      <xdr:col>81</xdr:col>
      <xdr:colOff>101600</xdr:colOff>
      <xdr:row>37</xdr:row>
      <xdr:rowOff>43815</xdr:rowOff>
    </xdr:to>
    <xdr:sp macro="" textlink="">
      <xdr:nvSpPr>
        <xdr:cNvPr id="541" name="楕円 540"/>
        <xdr:cNvSpPr/>
      </xdr:nvSpPr>
      <xdr:spPr>
        <a:xfrm>
          <a:off x="15430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34942</xdr:rowOff>
    </xdr:from>
    <xdr:ext cx="534377" cy="259045"/>
    <xdr:sp macro="" textlink="">
      <xdr:nvSpPr>
        <xdr:cNvPr id="542" name="テキスト ボックス 541"/>
        <xdr:cNvSpPr txBox="1"/>
      </xdr:nvSpPr>
      <xdr:spPr>
        <a:xfrm>
          <a:off x="15214111" y="63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140970</xdr:rowOff>
    </xdr:from>
    <xdr:to>
      <xdr:col>76</xdr:col>
      <xdr:colOff>165100</xdr:colOff>
      <xdr:row>37</xdr:row>
      <xdr:rowOff>71120</xdr:rowOff>
    </xdr:to>
    <xdr:sp macro="" textlink="">
      <xdr:nvSpPr>
        <xdr:cNvPr id="543" name="楕円 542"/>
        <xdr:cNvSpPr/>
      </xdr:nvSpPr>
      <xdr:spPr>
        <a:xfrm>
          <a:off x="14541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62247</xdr:rowOff>
    </xdr:from>
    <xdr:ext cx="534377" cy="259045"/>
    <xdr:sp macro="" textlink="">
      <xdr:nvSpPr>
        <xdr:cNvPr id="544" name="テキスト ボックス 543"/>
        <xdr:cNvSpPr txBox="1"/>
      </xdr:nvSpPr>
      <xdr:spPr>
        <a:xfrm>
          <a:off x="14325111" y="64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24638</xdr:rowOff>
    </xdr:from>
    <xdr:to>
      <xdr:col>72</xdr:col>
      <xdr:colOff>38100</xdr:colOff>
      <xdr:row>37</xdr:row>
      <xdr:rowOff>126238</xdr:rowOff>
    </xdr:to>
    <xdr:sp macro="" textlink="">
      <xdr:nvSpPr>
        <xdr:cNvPr id="545" name="楕円 544"/>
        <xdr:cNvSpPr/>
      </xdr:nvSpPr>
      <xdr:spPr>
        <a:xfrm>
          <a:off x="13652500" y="63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117365</xdr:rowOff>
    </xdr:from>
    <xdr:ext cx="534377" cy="259045"/>
    <xdr:sp macro="" textlink="">
      <xdr:nvSpPr>
        <xdr:cNvPr id="546" name="テキスト ボックス 545"/>
        <xdr:cNvSpPr txBox="1"/>
      </xdr:nvSpPr>
      <xdr:spPr>
        <a:xfrm>
          <a:off x="13436111" y="64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110617</xdr:rowOff>
    </xdr:from>
    <xdr:to>
      <xdr:col>67</xdr:col>
      <xdr:colOff>101600</xdr:colOff>
      <xdr:row>37</xdr:row>
      <xdr:rowOff>40767</xdr:rowOff>
    </xdr:to>
    <xdr:sp macro="" textlink="">
      <xdr:nvSpPr>
        <xdr:cNvPr id="547" name="楕円 546"/>
        <xdr:cNvSpPr/>
      </xdr:nvSpPr>
      <xdr:spPr>
        <a:xfrm>
          <a:off x="12763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31894</xdr:rowOff>
    </xdr:from>
    <xdr:ext cx="534377" cy="259045"/>
    <xdr:sp macro="" textlink="">
      <xdr:nvSpPr>
        <xdr:cNvPr id="548" name="テキスト ボックス 547"/>
        <xdr:cNvSpPr txBox="1"/>
      </xdr:nvSpPr>
      <xdr:spPr>
        <a:xfrm>
          <a:off x="12547111" y="63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71348</xdr:rowOff>
    </xdr:from>
    <xdr:to>
      <xdr:col>85</xdr:col>
      <xdr:colOff>127000</xdr:colOff>
      <xdr:row>57</xdr:row>
      <xdr:rowOff>95123</xdr:rowOff>
    </xdr:to>
    <xdr:cxnSp macro="">
      <xdr:nvCxnSpPr>
        <xdr:cNvPr id="576" name="直線コネクタ 575"/>
        <xdr:cNvCxnSpPr/>
      </xdr:nvCxnSpPr>
      <xdr:spPr>
        <a:xfrm flipV="1">
          <a:off x="15481300" y="9843998"/>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95123</xdr:rowOff>
    </xdr:from>
    <xdr:to>
      <xdr:col>81</xdr:col>
      <xdr:colOff>50800</xdr:colOff>
      <xdr:row>57</xdr:row>
      <xdr:rowOff>155450</xdr:rowOff>
    </xdr:to>
    <xdr:cxnSp macro="">
      <xdr:nvCxnSpPr>
        <xdr:cNvPr id="579" name="直線コネクタ 578"/>
        <xdr:cNvCxnSpPr/>
      </xdr:nvCxnSpPr>
      <xdr:spPr>
        <a:xfrm flipV="1">
          <a:off x="14592300" y="9867773"/>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140500</xdr:rowOff>
    </xdr:from>
    <xdr:to>
      <xdr:col>76</xdr:col>
      <xdr:colOff>114300</xdr:colOff>
      <xdr:row>57</xdr:row>
      <xdr:rowOff>155450</xdr:rowOff>
    </xdr:to>
    <xdr:cxnSp macro="">
      <xdr:nvCxnSpPr>
        <xdr:cNvPr id="582" name="直線コネクタ 581"/>
        <xdr:cNvCxnSpPr/>
      </xdr:nvCxnSpPr>
      <xdr:spPr>
        <a:xfrm>
          <a:off x="13703300" y="9913150"/>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113663</xdr:rowOff>
    </xdr:from>
    <xdr:to>
      <xdr:col>71</xdr:col>
      <xdr:colOff>177800</xdr:colOff>
      <xdr:row>57</xdr:row>
      <xdr:rowOff>140500</xdr:rowOff>
    </xdr:to>
    <xdr:cxnSp macro="">
      <xdr:nvCxnSpPr>
        <xdr:cNvPr id="585" name="直線コネクタ 584"/>
        <xdr:cNvCxnSpPr/>
      </xdr:nvCxnSpPr>
      <xdr:spPr>
        <a:xfrm>
          <a:off x="12814300" y="988631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89" name="テキスト ボックス 588"/>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20548</xdr:rowOff>
    </xdr:from>
    <xdr:to>
      <xdr:col>85</xdr:col>
      <xdr:colOff>177800</xdr:colOff>
      <xdr:row>57</xdr:row>
      <xdr:rowOff>122148</xdr:rowOff>
    </xdr:to>
    <xdr:sp macro="" textlink="">
      <xdr:nvSpPr>
        <xdr:cNvPr id="595" name="楕円 594"/>
        <xdr:cNvSpPr/>
      </xdr:nvSpPr>
      <xdr:spPr>
        <a:xfrm>
          <a:off x="162687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170425</xdr:rowOff>
    </xdr:from>
    <xdr:ext cx="534377" cy="259045"/>
    <xdr:sp macro="" textlink="">
      <xdr:nvSpPr>
        <xdr:cNvPr id="596" name="教育費該当値テキスト"/>
        <xdr:cNvSpPr txBox="1"/>
      </xdr:nvSpPr>
      <xdr:spPr>
        <a:xfrm>
          <a:off x="16370300" y="97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44323</xdr:rowOff>
    </xdr:from>
    <xdr:to>
      <xdr:col>81</xdr:col>
      <xdr:colOff>101600</xdr:colOff>
      <xdr:row>57</xdr:row>
      <xdr:rowOff>145923</xdr:rowOff>
    </xdr:to>
    <xdr:sp macro="" textlink="">
      <xdr:nvSpPr>
        <xdr:cNvPr id="597" name="楕円 596"/>
        <xdr:cNvSpPr/>
      </xdr:nvSpPr>
      <xdr:spPr>
        <a:xfrm>
          <a:off x="15430500" y="98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137050</xdr:rowOff>
    </xdr:from>
    <xdr:ext cx="534377" cy="259045"/>
    <xdr:sp macro="" textlink="">
      <xdr:nvSpPr>
        <xdr:cNvPr id="598" name="テキスト ボックス 597"/>
        <xdr:cNvSpPr txBox="1"/>
      </xdr:nvSpPr>
      <xdr:spPr>
        <a:xfrm>
          <a:off x="15214111" y="99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104650</xdr:rowOff>
    </xdr:from>
    <xdr:to>
      <xdr:col>76</xdr:col>
      <xdr:colOff>165100</xdr:colOff>
      <xdr:row>58</xdr:row>
      <xdr:rowOff>34800</xdr:rowOff>
    </xdr:to>
    <xdr:sp macro="" textlink="">
      <xdr:nvSpPr>
        <xdr:cNvPr id="599" name="楕円 598"/>
        <xdr:cNvSpPr/>
      </xdr:nvSpPr>
      <xdr:spPr>
        <a:xfrm>
          <a:off x="14541500" y="9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25927</xdr:rowOff>
    </xdr:from>
    <xdr:ext cx="534377" cy="259045"/>
    <xdr:sp macro="" textlink="">
      <xdr:nvSpPr>
        <xdr:cNvPr id="600" name="テキスト ボックス 599"/>
        <xdr:cNvSpPr txBox="1"/>
      </xdr:nvSpPr>
      <xdr:spPr>
        <a:xfrm>
          <a:off x="14325111" y="9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89700</xdr:rowOff>
    </xdr:from>
    <xdr:to>
      <xdr:col>72</xdr:col>
      <xdr:colOff>38100</xdr:colOff>
      <xdr:row>58</xdr:row>
      <xdr:rowOff>19850</xdr:rowOff>
    </xdr:to>
    <xdr:sp macro="" textlink="">
      <xdr:nvSpPr>
        <xdr:cNvPr id="601" name="楕円 600"/>
        <xdr:cNvSpPr/>
      </xdr:nvSpPr>
      <xdr:spPr>
        <a:xfrm>
          <a:off x="13652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10977</xdr:rowOff>
    </xdr:from>
    <xdr:ext cx="534377" cy="259045"/>
    <xdr:sp macro="" textlink="">
      <xdr:nvSpPr>
        <xdr:cNvPr id="602" name="テキスト ボックス 601"/>
        <xdr:cNvSpPr txBox="1"/>
      </xdr:nvSpPr>
      <xdr:spPr>
        <a:xfrm>
          <a:off x="13436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62863</xdr:rowOff>
    </xdr:from>
    <xdr:to>
      <xdr:col>67</xdr:col>
      <xdr:colOff>101600</xdr:colOff>
      <xdr:row>57</xdr:row>
      <xdr:rowOff>164463</xdr:rowOff>
    </xdr:to>
    <xdr:sp macro="" textlink="">
      <xdr:nvSpPr>
        <xdr:cNvPr id="603" name="楕円 602"/>
        <xdr:cNvSpPr/>
      </xdr:nvSpPr>
      <xdr:spPr>
        <a:xfrm>
          <a:off x="12763500" y="9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155590</xdr:rowOff>
    </xdr:from>
    <xdr:ext cx="534377" cy="259045"/>
    <xdr:sp macro="" textlink="">
      <xdr:nvSpPr>
        <xdr:cNvPr id="604" name="テキスト ボックス 603"/>
        <xdr:cNvSpPr txBox="1"/>
      </xdr:nvSpPr>
      <xdr:spPr>
        <a:xfrm>
          <a:off x="12547111" y="99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249299" cy="259045"/>
    <xdr:sp macro="" textlink="">
      <xdr:nvSpPr>
        <xdr:cNvPr id="655" name="災害復旧費該当値テキスト"/>
        <xdr:cNvSpPr txBox="1"/>
      </xdr:nvSpPr>
      <xdr:spPr>
        <a:xfrm>
          <a:off x="16370300" y="13527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163886</xdr:rowOff>
    </xdr:from>
    <xdr:to>
      <xdr:col>85</xdr:col>
      <xdr:colOff>127000</xdr:colOff>
      <xdr:row>99</xdr:row>
      <xdr:rowOff>50135</xdr:rowOff>
    </xdr:to>
    <xdr:cxnSp macro="">
      <xdr:nvCxnSpPr>
        <xdr:cNvPr id="691" name="直線コネクタ 690"/>
        <xdr:cNvCxnSpPr/>
      </xdr:nvCxnSpPr>
      <xdr:spPr>
        <a:xfrm flipV="1">
          <a:off x="15481300" y="16965986"/>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30087</xdr:rowOff>
    </xdr:from>
    <xdr:to>
      <xdr:col>81</xdr:col>
      <xdr:colOff>50800</xdr:colOff>
      <xdr:row>99</xdr:row>
      <xdr:rowOff>50135</xdr:rowOff>
    </xdr:to>
    <xdr:cxnSp macro="">
      <xdr:nvCxnSpPr>
        <xdr:cNvPr id="694" name="直線コネクタ 693"/>
        <xdr:cNvCxnSpPr/>
      </xdr:nvCxnSpPr>
      <xdr:spPr>
        <a:xfrm>
          <a:off x="14592300" y="17003637"/>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30087</xdr:rowOff>
    </xdr:from>
    <xdr:to>
      <xdr:col>76</xdr:col>
      <xdr:colOff>114300</xdr:colOff>
      <xdr:row>99</xdr:row>
      <xdr:rowOff>50614</xdr:rowOff>
    </xdr:to>
    <xdr:cxnSp macro="">
      <xdr:nvCxnSpPr>
        <xdr:cNvPr id="697" name="直線コネクタ 696"/>
        <xdr:cNvCxnSpPr/>
      </xdr:nvCxnSpPr>
      <xdr:spPr>
        <a:xfrm flipV="1">
          <a:off x="13703300" y="17003637"/>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50614</xdr:rowOff>
    </xdr:from>
    <xdr:to>
      <xdr:col>71</xdr:col>
      <xdr:colOff>177800</xdr:colOff>
      <xdr:row>99</xdr:row>
      <xdr:rowOff>64582</xdr:rowOff>
    </xdr:to>
    <xdr:cxnSp macro="">
      <xdr:nvCxnSpPr>
        <xdr:cNvPr id="700" name="直線コネクタ 699"/>
        <xdr:cNvCxnSpPr/>
      </xdr:nvCxnSpPr>
      <xdr:spPr>
        <a:xfrm flipV="1">
          <a:off x="12814300" y="17024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113086</xdr:rowOff>
    </xdr:from>
    <xdr:to>
      <xdr:col>85</xdr:col>
      <xdr:colOff>177800</xdr:colOff>
      <xdr:row>99</xdr:row>
      <xdr:rowOff>43236</xdr:rowOff>
    </xdr:to>
    <xdr:sp macro="" textlink="">
      <xdr:nvSpPr>
        <xdr:cNvPr id="710" name="楕円 709"/>
        <xdr:cNvSpPr/>
      </xdr:nvSpPr>
      <xdr:spPr>
        <a:xfrm>
          <a:off x="16268700" y="169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28013</xdr:rowOff>
    </xdr:from>
    <xdr:ext cx="534377" cy="259045"/>
    <xdr:sp macro="" textlink="">
      <xdr:nvSpPr>
        <xdr:cNvPr id="711" name="公債費該当値テキスト"/>
        <xdr:cNvSpPr txBox="1"/>
      </xdr:nvSpPr>
      <xdr:spPr>
        <a:xfrm>
          <a:off x="16370300" y="168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170785</xdr:rowOff>
    </xdr:from>
    <xdr:to>
      <xdr:col>81</xdr:col>
      <xdr:colOff>101600</xdr:colOff>
      <xdr:row>99</xdr:row>
      <xdr:rowOff>100935</xdr:rowOff>
    </xdr:to>
    <xdr:sp macro="" textlink="">
      <xdr:nvSpPr>
        <xdr:cNvPr id="712" name="楕円 711"/>
        <xdr:cNvSpPr/>
      </xdr:nvSpPr>
      <xdr:spPr>
        <a:xfrm>
          <a:off x="15430500" y="169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92062</xdr:rowOff>
    </xdr:from>
    <xdr:ext cx="534377" cy="259045"/>
    <xdr:sp macro="" textlink="">
      <xdr:nvSpPr>
        <xdr:cNvPr id="713" name="テキスト ボックス 712"/>
        <xdr:cNvSpPr txBox="1"/>
      </xdr:nvSpPr>
      <xdr:spPr>
        <a:xfrm>
          <a:off x="15214111" y="17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150737</xdr:rowOff>
    </xdr:from>
    <xdr:to>
      <xdr:col>76</xdr:col>
      <xdr:colOff>165100</xdr:colOff>
      <xdr:row>99</xdr:row>
      <xdr:rowOff>80887</xdr:rowOff>
    </xdr:to>
    <xdr:sp macro="" textlink="">
      <xdr:nvSpPr>
        <xdr:cNvPr id="714" name="楕円 713"/>
        <xdr:cNvSpPr/>
      </xdr:nvSpPr>
      <xdr:spPr>
        <a:xfrm>
          <a:off x="14541500" y="169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72014</xdr:rowOff>
    </xdr:from>
    <xdr:ext cx="534377" cy="259045"/>
    <xdr:sp macro="" textlink="">
      <xdr:nvSpPr>
        <xdr:cNvPr id="715" name="テキスト ボックス 714"/>
        <xdr:cNvSpPr txBox="1"/>
      </xdr:nvSpPr>
      <xdr:spPr>
        <a:xfrm>
          <a:off x="14325111" y="170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171264</xdr:rowOff>
    </xdr:from>
    <xdr:to>
      <xdr:col>72</xdr:col>
      <xdr:colOff>38100</xdr:colOff>
      <xdr:row>99</xdr:row>
      <xdr:rowOff>101414</xdr:rowOff>
    </xdr:to>
    <xdr:sp macro="" textlink="">
      <xdr:nvSpPr>
        <xdr:cNvPr id="716" name="楕円 715"/>
        <xdr:cNvSpPr/>
      </xdr:nvSpPr>
      <xdr:spPr>
        <a:xfrm>
          <a:off x="13652500" y="169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92541</xdr:rowOff>
    </xdr:from>
    <xdr:ext cx="534377" cy="259045"/>
    <xdr:sp macro="" textlink="">
      <xdr:nvSpPr>
        <xdr:cNvPr id="717" name="テキスト ボックス 716"/>
        <xdr:cNvSpPr txBox="1"/>
      </xdr:nvSpPr>
      <xdr:spPr>
        <a:xfrm>
          <a:off x="13436111" y="1706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13782</xdr:rowOff>
    </xdr:from>
    <xdr:to>
      <xdr:col>67</xdr:col>
      <xdr:colOff>101600</xdr:colOff>
      <xdr:row>99</xdr:row>
      <xdr:rowOff>115382</xdr:rowOff>
    </xdr:to>
    <xdr:sp macro="" textlink="">
      <xdr:nvSpPr>
        <xdr:cNvPr id="718" name="楕円 717"/>
        <xdr:cNvSpPr/>
      </xdr:nvSpPr>
      <xdr:spPr>
        <a:xfrm>
          <a:off x="12763500" y="169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106509</xdr:rowOff>
    </xdr:from>
    <xdr:ext cx="534377" cy="259045"/>
    <xdr:sp macro="" textlink="">
      <xdr:nvSpPr>
        <xdr:cNvPr id="719" name="テキスト ボックス 718"/>
        <xdr:cNvSpPr txBox="1"/>
      </xdr:nvSpPr>
      <xdr:spPr>
        <a:xfrm>
          <a:off x="12547111" y="170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43,917</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年度より増額となった。これは、新第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庁舎整備工事の進捗により約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万円の増となったこと等によるものである。</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145,848</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年度より増額となった。これは、保育園の新規開園数の増及び開園に伴う児童数の増により私立保育園保育委託料が約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万円増加したこと、生活保護対象者の増加により扶助費が約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万円増加したこと等によるものである。</a:t>
          </a:r>
          <a:endParaRPr lang="ja-JP" altLang="ja-JP" sz="1400">
            <a:effectLst/>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30,773</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年度より減額となった。これは、病院事業会計の閉鎖に伴い負担金が完了したことにより約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万円の減となったこと等によるものである。</a:t>
          </a:r>
          <a:endParaRPr lang="ja-JP" altLang="ja-JP" sz="1400">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29,089</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年度より増額となった。これは、都市計画道路３・６・</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号整備事業の進捗による約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万円の増、都市計画道路３・４・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号整備事業の進捗により約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億円の増となったこと等によるものである。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30,490</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年度より増額となった。これは、校内</a:t>
          </a:r>
          <a:r>
            <a:rPr kumimoji="1" lang="en-US" altLang="ja-JP" sz="1100">
              <a:solidFill>
                <a:schemeClr val="dk1"/>
              </a:solidFill>
              <a:effectLst/>
              <a:latin typeface="+mn-lt"/>
              <a:ea typeface="+mn-ea"/>
              <a:cs typeface="+mn-cs"/>
            </a:rPr>
            <a:t>LAN</a:t>
          </a:r>
          <a:r>
            <a:rPr kumimoji="1" lang="ja-JP" altLang="ja-JP" sz="1100">
              <a:solidFill>
                <a:schemeClr val="dk1"/>
              </a:solidFill>
              <a:effectLst/>
              <a:latin typeface="+mn-lt"/>
              <a:ea typeface="+mn-ea"/>
              <a:cs typeface="+mn-cs"/>
            </a:rPr>
            <a:t>システムの構築に係る経費として約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万円の増となったこと等によるものである。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令和元年度は平成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年度と比較し、歳入で、市税や幼児教育の無償化に係る子ども・子育て支援臨時交付金の創設により地方特例交付金が増となったものの、歳出で、新第</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庁舎整備の進捗により普通建設事業費が大きく増となったため、実質収支額は減となり、実質収支比率も</a:t>
          </a:r>
          <a:r>
            <a:rPr kumimoji="1" lang="en-US" altLang="ja-JP" sz="1050">
              <a:solidFill>
                <a:schemeClr val="dk1"/>
              </a:solidFill>
              <a:effectLst/>
              <a:latin typeface="+mn-lt"/>
              <a:ea typeface="+mn-ea"/>
              <a:cs typeface="+mn-cs"/>
            </a:rPr>
            <a:t>2.35</a:t>
          </a:r>
          <a:r>
            <a:rPr kumimoji="1" lang="ja-JP" altLang="ja-JP" sz="1050">
              <a:solidFill>
                <a:schemeClr val="dk1"/>
              </a:solidFill>
              <a:effectLst/>
              <a:latin typeface="+mn-lt"/>
              <a:ea typeface="+mn-ea"/>
              <a:cs typeface="+mn-cs"/>
            </a:rPr>
            <a:t>ポイント減となった。</a:t>
          </a:r>
          <a:endParaRPr lang="ja-JP" altLang="ja-JP" sz="1200">
            <a:effectLst/>
          </a:endParaRPr>
        </a:p>
        <a:p>
          <a:r>
            <a:rPr kumimoji="1" lang="ja-JP" altLang="ja-JP" sz="1050">
              <a:solidFill>
                <a:schemeClr val="dk1"/>
              </a:solidFill>
              <a:effectLst/>
              <a:latin typeface="+mn-lt"/>
              <a:ea typeface="+mn-ea"/>
              <a:cs typeface="+mn-cs"/>
            </a:rPr>
            <a:t>　財政調整基金残高については、適切な財源確保により、取り崩しをせず、</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年度決算剰余金の</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分の</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相当額が純増となったこと、</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年度末で閉めたリハビリテーション病院の病院事業会計引継金を活用し、将来の国庫補助金及び市債償還相当額の支出のため積み立てたことにより増加し、標準財政規模比は</a:t>
          </a:r>
          <a:r>
            <a:rPr kumimoji="1" lang="en-US" altLang="ja-JP" sz="1050">
              <a:solidFill>
                <a:schemeClr val="dk1"/>
              </a:solidFill>
              <a:effectLst/>
              <a:latin typeface="+mn-lt"/>
              <a:ea typeface="+mn-ea"/>
              <a:cs typeface="+mn-cs"/>
            </a:rPr>
            <a:t>26.07</a:t>
          </a:r>
          <a:r>
            <a:rPr kumimoji="1" lang="ja-JP" altLang="ja-JP" sz="1050">
              <a:solidFill>
                <a:schemeClr val="dk1"/>
              </a:solidFill>
              <a:effectLst/>
              <a:latin typeface="+mn-lt"/>
              <a:ea typeface="+mn-ea"/>
              <a:cs typeface="+mn-cs"/>
            </a:rPr>
            <a:t>％となった。</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元年度は各会計とも黒字となったため、連結赤字比率の構成もすべて黒字となっている。</a:t>
          </a:r>
          <a:endParaRPr lang="ja-JP" altLang="ja-JP" sz="1400">
            <a:effectLst/>
          </a:endParaRPr>
        </a:p>
        <a:p>
          <a:r>
            <a:rPr kumimoji="1" lang="ja-JP" altLang="ja-JP" sz="1100">
              <a:solidFill>
                <a:schemeClr val="dk1"/>
              </a:solidFill>
              <a:effectLst/>
              <a:latin typeface="+mn-lt"/>
              <a:ea typeface="+mn-ea"/>
              <a:cs typeface="+mn-cs"/>
            </a:rPr>
            <a:t>今度とも各会計が健全な財政運営を図ることにより、赤字を生じさせないよう努めていく。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160876215</v>
      </c>
      <c r="BO4" s="393"/>
      <c r="BP4" s="393"/>
      <c r="BQ4" s="393"/>
      <c r="BR4" s="393"/>
      <c r="BS4" s="393"/>
      <c r="BT4" s="393"/>
      <c r="BU4" s="394"/>
      <c r="BV4" s="392">
        <v>144856139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3</v>
      </c>
      <c r="CU4" s="399"/>
      <c r="CV4" s="399"/>
      <c r="CW4" s="399"/>
      <c r="CX4" s="399"/>
      <c r="CY4" s="399"/>
      <c r="CZ4" s="399"/>
      <c r="DA4" s="400"/>
      <c r="DB4" s="398">
        <v>5.3</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155886858</v>
      </c>
      <c r="BO5" s="430"/>
      <c r="BP5" s="430"/>
      <c r="BQ5" s="430"/>
      <c r="BR5" s="430"/>
      <c r="BS5" s="430"/>
      <c r="BT5" s="430"/>
      <c r="BU5" s="431"/>
      <c r="BV5" s="429">
        <v>138593849</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91.6</v>
      </c>
      <c r="CU5" s="427"/>
      <c r="CV5" s="427"/>
      <c r="CW5" s="427"/>
      <c r="CX5" s="427"/>
      <c r="CY5" s="427"/>
      <c r="CZ5" s="427"/>
      <c r="DA5" s="428"/>
      <c r="DB5" s="426">
        <v>89.7</v>
      </c>
      <c r="DC5" s="427"/>
      <c r="DD5" s="427"/>
      <c r="DE5" s="427"/>
      <c r="DF5" s="427"/>
      <c r="DG5" s="427"/>
      <c r="DH5" s="427"/>
      <c r="DI5" s="428"/>
      <c r="DJ5" s="186"/>
      <c r="DK5" s="186"/>
      <c r="DL5" s="186"/>
      <c r="DM5" s="186"/>
      <c r="DN5" s="186"/>
      <c r="DO5" s="186"/>
    </row>
    <row r="6" spans="1:119" ht="18.75" customHeight="1" x14ac:dyDescent="0.2">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4989357</v>
      </c>
      <c r="BO6" s="430"/>
      <c r="BP6" s="430"/>
      <c r="BQ6" s="430"/>
      <c r="BR6" s="430"/>
      <c r="BS6" s="430"/>
      <c r="BT6" s="430"/>
      <c r="BU6" s="431"/>
      <c r="BV6" s="429">
        <v>6262290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91.6</v>
      </c>
      <c r="CU6" s="467"/>
      <c r="CV6" s="467"/>
      <c r="CW6" s="467"/>
      <c r="CX6" s="467"/>
      <c r="CY6" s="467"/>
      <c r="CZ6" s="467"/>
      <c r="DA6" s="468"/>
      <c r="DB6" s="466">
        <v>89.7</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2371797</v>
      </c>
      <c r="BO7" s="430"/>
      <c r="BP7" s="430"/>
      <c r="BQ7" s="430"/>
      <c r="BR7" s="430"/>
      <c r="BS7" s="430"/>
      <c r="BT7" s="430"/>
      <c r="BU7" s="431"/>
      <c r="BV7" s="429">
        <v>1649201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87859827</v>
      </c>
      <c r="CU7" s="430"/>
      <c r="CV7" s="430"/>
      <c r="CW7" s="430"/>
      <c r="CX7" s="430"/>
      <c r="CY7" s="430"/>
      <c r="CZ7" s="430"/>
      <c r="DA7" s="431"/>
      <c r="DB7" s="429">
        <v>86475319</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2617560</v>
      </c>
      <c r="BO8" s="430"/>
      <c r="BP8" s="430"/>
      <c r="BQ8" s="430"/>
      <c r="BR8" s="430"/>
      <c r="BS8" s="430"/>
      <c r="BT8" s="430"/>
      <c r="BU8" s="431"/>
      <c r="BV8" s="429">
        <v>4613089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1.08</v>
      </c>
      <c r="CU8" s="470"/>
      <c r="CV8" s="470"/>
      <c r="CW8" s="470"/>
      <c r="CX8" s="470"/>
      <c r="CY8" s="470"/>
      <c r="CZ8" s="470"/>
      <c r="DA8" s="471"/>
      <c r="DB8" s="469">
        <v>1.07</v>
      </c>
      <c r="DC8" s="470"/>
      <c r="DD8" s="470"/>
      <c r="DE8" s="470"/>
      <c r="DF8" s="470"/>
      <c r="DG8" s="470"/>
      <c r="DH8" s="470"/>
      <c r="DI8" s="471"/>
      <c r="DJ8" s="186"/>
      <c r="DK8" s="186"/>
      <c r="DL8" s="186"/>
      <c r="DM8" s="186"/>
      <c r="DN8" s="186"/>
      <c r="DO8" s="186"/>
    </row>
    <row r="9" spans="1:119" ht="18.75" customHeight="1" thickBot="1" x14ac:dyDescent="0.25">
      <c r="A9" s="187"/>
      <c r="B9" s="423" t="s">
        <v>112</v>
      </c>
      <c r="C9" s="424"/>
      <c r="D9" s="424"/>
      <c r="E9" s="424"/>
      <c r="F9" s="424"/>
      <c r="G9" s="424"/>
      <c r="H9" s="424"/>
      <c r="I9" s="424"/>
      <c r="J9" s="424"/>
      <c r="K9" s="472"/>
      <c r="L9" s="473" t="s">
        <v>113</v>
      </c>
      <c r="M9" s="474"/>
      <c r="N9" s="474"/>
      <c r="O9" s="474"/>
      <c r="P9" s="474"/>
      <c r="Q9" s="475"/>
      <c r="R9" s="476">
        <v>481732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-1995529</v>
      </c>
      <c r="BO9" s="430"/>
      <c r="BP9" s="430"/>
      <c r="BQ9" s="430"/>
      <c r="BR9" s="430"/>
      <c r="BS9" s="430"/>
      <c r="BT9" s="430"/>
      <c r="BU9" s="431"/>
      <c r="BV9" s="429">
        <v>1082137</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8.8000000000000007</v>
      </c>
      <c r="CU9" s="427"/>
      <c r="CV9" s="427"/>
      <c r="CW9" s="427"/>
      <c r="CX9" s="427"/>
      <c r="CY9" s="427"/>
      <c r="CZ9" s="427"/>
      <c r="DA9" s="428"/>
      <c r="DB9" s="426">
        <v>7.8</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119</v>
      </c>
      <c r="M10" s="459"/>
      <c r="N10" s="459"/>
      <c r="O10" s="459"/>
      <c r="P10" s="459"/>
      <c r="Q10" s="460"/>
      <c r="R10" s="480">
        <v>473919</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116</v>
      </c>
      <c r="AV10" s="462"/>
      <c r="AW10" s="462"/>
      <c r="AX10" s="462"/>
      <c r="AY10" s="463" t="s">
        <v>121</v>
      </c>
      <c r="AZ10" s="464"/>
      <c r="BA10" s="464"/>
      <c r="BB10" s="464"/>
      <c r="BC10" s="464"/>
      <c r="BD10" s="464"/>
      <c r="BE10" s="464"/>
      <c r="BF10" s="464"/>
      <c r="BG10" s="464"/>
      <c r="BH10" s="464"/>
      <c r="BI10" s="464"/>
      <c r="BJ10" s="464"/>
      <c r="BK10" s="464"/>
      <c r="BL10" s="464"/>
      <c r="BM10" s="465"/>
      <c r="BN10" s="429">
        <v>1484130</v>
      </c>
      <c r="BO10" s="430"/>
      <c r="BP10" s="430"/>
      <c r="BQ10" s="430"/>
      <c r="BR10" s="430"/>
      <c r="BS10" s="430"/>
      <c r="BT10" s="430"/>
      <c r="BU10" s="431"/>
      <c r="BV10" s="429">
        <v>18366</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109</v>
      </c>
      <c r="AV11" s="462"/>
      <c r="AW11" s="462"/>
      <c r="AX11" s="462"/>
      <c r="AY11" s="463" t="s">
        <v>126</v>
      </c>
      <c r="AZ11" s="464"/>
      <c r="BA11" s="464"/>
      <c r="BB11" s="464"/>
      <c r="BC11" s="464"/>
      <c r="BD11" s="464"/>
      <c r="BE11" s="464"/>
      <c r="BF11" s="464"/>
      <c r="BG11" s="464"/>
      <c r="BH11" s="464"/>
      <c r="BI11" s="464"/>
      <c r="BJ11" s="464"/>
      <c r="BK11" s="464"/>
      <c r="BL11" s="464"/>
      <c r="BM11" s="465"/>
      <c r="BN11" s="429">
        <v>1166647</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2">
      <c r="A12" s="187"/>
      <c r="B12" s="489" t="s">
        <v>130</v>
      </c>
      <c r="C12" s="490"/>
      <c r="D12" s="490"/>
      <c r="E12" s="490"/>
      <c r="F12" s="490"/>
      <c r="G12" s="490"/>
      <c r="H12" s="490"/>
      <c r="I12" s="490"/>
      <c r="J12" s="490"/>
      <c r="K12" s="491"/>
      <c r="L12" s="498" t="s">
        <v>131</v>
      </c>
      <c r="M12" s="499"/>
      <c r="N12" s="499"/>
      <c r="O12" s="499"/>
      <c r="P12" s="499"/>
      <c r="Q12" s="500"/>
      <c r="R12" s="501">
        <v>490192</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139</v>
      </c>
      <c r="N13" s="521"/>
      <c r="O13" s="521"/>
      <c r="P13" s="521"/>
      <c r="Q13" s="522"/>
      <c r="R13" s="513">
        <v>472316</v>
      </c>
      <c r="S13" s="514"/>
      <c r="T13" s="514"/>
      <c r="U13" s="514"/>
      <c r="V13" s="515"/>
      <c r="W13" s="445" t="s">
        <v>140</v>
      </c>
      <c r="X13" s="446"/>
      <c r="Y13" s="446"/>
      <c r="Z13" s="446"/>
      <c r="AA13" s="446"/>
      <c r="AB13" s="436"/>
      <c r="AC13" s="480">
        <v>1259</v>
      </c>
      <c r="AD13" s="481"/>
      <c r="AE13" s="481"/>
      <c r="AF13" s="481"/>
      <c r="AG13" s="523"/>
      <c r="AH13" s="480">
        <v>1243</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655248</v>
      </c>
      <c r="BO13" s="430"/>
      <c r="BP13" s="430"/>
      <c r="BQ13" s="430"/>
      <c r="BR13" s="430"/>
      <c r="BS13" s="430"/>
      <c r="BT13" s="430"/>
      <c r="BU13" s="431"/>
      <c r="BV13" s="429">
        <v>1100503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1.6</v>
      </c>
      <c r="CU13" s="427"/>
      <c r="CV13" s="427"/>
      <c r="CW13" s="427"/>
      <c r="CX13" s="427"/>
      <c r="CY13" s="427"/>
      <c r="CZ13" s="427"/>
      <c r="DA13" s="428"/>
      <c r="DB13" s="426">
        <v>1.3</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145</v>
      </c>
      <c r="M14" s="511"/>
      <c r="N14" s="511"/>
      <c r="O14" s="511"/>
      <c r="P14" s="511"/>
      <c r="Q14" s="512"/>
      <c r="R14" s="513">
        <v>487536</v>
      </c>
      <c r="S14" s="514"/>
      <c r="T14" s="514"/>
      <c r="U14" s="514"/>
      <c r="V14" s="515"/>
      <c r="W14" s="419"/>
      <c r="X14" s="420"/>
      <c r="Y14" s="420"/>
      <c r="Z14" s="420"/>
      <c r="AA14" s="420"/>
      <c r="AB14" s="409"/>
      <c r="AC14" s="516">
        <v>0.6</v>
      </c>
      <c r="AD14" s="517"/>
      <c r="AE14" s="517"/>
      <c r="AF14" s="517"/>
      <c r="AG14" s="518"/>
      <c r="AH14" s="516">
        <v>0.6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147</v>
      </c>
      <c r="CU14" s="528"/>
      <c r="CV14" s="528"/>
      <c r="CW14" s="528"/>
      <c r="CX14" s="528"/>
      <c r="CY14" s="528"/>
      <c r="CZ14" s="528"/>
      <c r="DA14" s="529"/>
      <c r="DB14" s="527" t="s">
        <v>129</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148</v>
      </c>
      <c r="N15" s="521"/>
      <c r="O15" s="521"/>
      <c r="P15" s="521"/>
      <c r="Q15" s="522"/>
      <c r="R15" s="513">
        <v>470532</v>
      </c>
      <c r="S15" s="514"/>
      <c r="T15" s="514"/>
      <c r="U15" s="514"/>
      <c r="V15" s="515"/>
      <c r="W15" s="445" t="s">
        <v>149</v>
      </c>
      <c r="X15" s="446"/>
      <c r="Y15" s="446"/>
      <c r="Z15" s="446"/>
      <c r="AA15" s="446"/>
      <c r="AB15" s="436"/>
      <c r="AC15" s="480">
        <v>36404</v>
      </c>
      <c r="AD15" s="481"/>
      <c r="AE15" s="481"/>
      <c r="AF15" s="481"/>
      <c r="AG15" s="523"/>
      <c r="AH15" s="480">
        <v>35824</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67831176</v>
      </c>
      <c r="BO15" s="393"/>
      <c r="BP15" s="393"/>
      <c r="BQ15" s="393"/>
      <c r="BR15" s="393"/>
      <c r="BS15" s="393"/>
      <c r="BT15" s="393"/>
      <c r="BU15" s="394"/>
      <c r="BV15" s="392">
        <v>66892682</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17.899999999999999</v>
      </c>
      <c r="AD16" s="517"/>
      <c r="AE16" s="517"/>
      <c r="AF16" s="517"/>
      <c r="AG16" s="518"/>
      <c r="AH16" s="516">
        <v>17.600000000000001</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61958320</v>
      </c>
      <c r="BO16" s="430"/>
      <c r="BP16" s="430"/>
      <c r="BQ16" s="430"/>
      <c r="BR16" s="430"/>
      <c r="BS16" s="430"/>
      <c r="BT16" s="430"/>
      <c r="BU16" s="431"/>
      <c r="BV16" s="429">
        <v>62038519</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165420</v>
      </c>
      <c r="AD17" s="481"/>
      <c r="AE17" s="481"/>
      <c r="AF17" s="481"/>
      <c r="AG17" s="523"/>
      <c r="AH17" s="480">
        <v>166583</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87859827</v>
      </c>
      <c r="BO17" s="430"/>
      <c r="BP17" s="430"/>
      <c r="BQ17" s="430"/>
      <c r="BR17" s="430"/>
      <c r="BS17" s="430"/>
      <c r="BT17" s="430"/>
      <c r="BU17" s="431"/>
      <c r="BV17" s="429">
        <v>86475319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159</v>
      </c>
      <c r="C18" s="472"/>
      <c r="D18" s="472"/>
      <c r="E18" s="544"/>
      <c r="F18" s="544"/>
      <c r="G18" s="544"/>
      <c r="H18" s="544"/>
      <c r="I18" s="544"/>
      <c r="J18" s="544"/>
      <c r="K18" s="544"/>
      <c r="L18" s="545">
        <v>57.45</v>
      </c>
      <c r="M18" s="545"/>
      <c r="N18" s="545"/>
      <c r="O18" s="545"/>
      <c r="P18" s="545"/>
      <c r="Q18" s="545"/>
      <c r="R18" s="546"/>
      <c r="S18" s="546"/>
      <c r="T18" s="546"/>
      <c r="U18" s="546"/>
      <c r="V18" s="547"/>
      <c r="W18" s="447"/>
      <c r="X18" s="448"/>
      <c r="Y18" s="448"/>
      <c r="Z18" s="448"/>
      <c r="AA18" s="448"/>
      <c r="AB18" s="439"/>
      <c r="AC18" s="548">
        <v>81.5</v>
      </c>
      <c r="AD18" s="549"/>
      <c r="AE18" s="549"/>
      <c r="AF18" s="549"/>
      <c r="AG18" s="550"/>
      <c r="AH18" s="548">
        <v>81.8</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82410169</v>
      </c>
      <c r="BO18" s="430"/>
      <c r="BP18" s="430"/>
      <c r="BQ18" s="430"/>
      <c r="BR18" s="430"/>
      <c r="BS18" s="430"/>
      <c r="BT18" s="430"/>
      <c r="BU18" s="431"/>
      <c r="BV18" s="429">
        <v>79389471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161</v>
      </c>
      <c r="C19" s="472"/>
      <c r="D19" s="472"/>
      <c r="E19" s="544"/>
      <c r="F19" s="544"/>
      <c r="G19" s="544"/>
      <c r="H19" s="544"/>
      <c r="I19" s="544"/>
      <c r="J19" s="544"/>
      <c r="K19" s="544"/>
      <c r="L19" s="552">
        <v>8385</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101651020</v>
      </c>
      <c r="BO19" s="430"/>
      <c r="BP19" s="430"/>
      <c r="BQ19" s="430"/>
      <c r="BR19" s="430"/>
      <c r="BS19" s="430"/>
      <c r="BT19" s="430"/>
      <c r="BU19" s="431"/>
      <c r="BV19" s="429">
        <v>98223579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163</v>
      </c>
      <c r="C20" s="472"/>
      <c r="D20" s="472"/>
      <c r="E20" s="544"/>
      <c r="F20" s="544"/>
      <c r="G20" s="544"/>
      <c r="H20" s="544"/>
      <c r="I20" s="544"/>
      <c r="J20" s="544"/>
      <c r="K20" s="544"/>
      <c r="L20" s="552">
        <v>228845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55504486</v>
      </c>
      <c r="BO23" s="430"/>
      <c r="BP23" s="430"/>
      <c r="BQ23" s="430"/>
      <c r="BR23" s="430"/>
      <c r="BS23" s="430"/>
      <c r="BT23" s="430"/>
      <c r="BU23" s="431"/>
      <c r="BV23" s="429">
        <v>55707214</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172</v>
      </c>
      <c r="F24" s="459"/>
      <c r="G24" s="459"/>
      <c r="H24" s="459"/>
      <c r="I24" s="459"/>
      <c r="J24" s="459"/>
      <c r="K24" s="460"/>
      <c r="L24" s="480">
        <v>1</v>
      </c>
      <c r="M24" s="481"/>
      <c r="N24" s="481"/>
      <c r="O24" s="481"/>
      <c r="P24" s="523"/>
      <c r="Q24" s="480">
        <v>10160</v>
      </c>
      <c r="R24" s="481"/>
      <c r="S24" s="481"/>
      <c r="T24" s="481"/>
      <c r="U24" s="481"/>
      <c r="V24" s="523"/>
      <c r="W24" s="582"/>
      <c r="X24" s="570"/>
      <c r="Y24" s="571"/>
      <c r="Z24" s="479" t="s">
        <v>173</v>
      </c>
      <c r="AA24" s="459"/>
      <c r="AB24" s="459"/>
      <c r="AC24" s="459"/>
      <c r="AD24" s="459"/>
      <c r="AE24" s="459"/>
      <c r="AF24" s="459"/>
      <c r="AG24" s="460"/>
      <c r="AH24" s="480">
        <v>2909</v>
      </c>
      <c r="AI24" s="481"/>
      <c r="AJ24" s="481"/>
      <c r="AK24" s="481"/>
      <c r="AL24" s="523"/>
      <c r="AM24" s="480">
        <v>9521157</v>
      </c>
      <c r="AN24" s="481"/>
      <c r="AO24" s="481"/>
      <c r="AP24" s="481"/>
      <c r="AQ24" s="481"/>
      <c r="AR24" s="523"/>
      <c r="AS24" s="480">
        <v>3273</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27524953</v>
      </c>
      <c r="BO24" s="430"/>
      <c r="BP24" s="430"/>
      <c r="BQ24" s="430"/>
      <c r="BR24" s="430"/>
      <c r="BS24" s="430"/>
      <c r="BT24" s="430"/>
      <c r="BU24" s="431"/>
      <c r="BV24" s="429">
        <v>30245280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175</v>
      </c>
      <c r="F25" s="459"/>
      <c r="G25" s="459"/>
      <c r="H25" s="459"/>
      <c r="I25" s="459"/>
      <c r="J25" s="459"/>
      <c r="K25" s="460"/>
      <c r="L25" s="480">
        <v>2</v>
      </c>
      <c r="M25" s="481"/>
      <c r="N25" s="481"/>
      <c r="O25" s="481"/>
      <c r="P25" s="523"/>
      <c r="Q25" s="480">
        <v>8370</v>
      </c>
      <c r="R25" s="481"/>
      <c r="S25" s="481"/>
      <c r="T25" s="481"/>
      <c r="U25" s="481"/>
      <c r="V25" s="523"/>
      <c r="W25" s="582"/>
      <c r="X25" s="570"/>
      <c r="Y25" s="571"/>
      <c r="Z25" s="479" t="s">
        <v>176</v>
      </c>
      <c r="AA25" s="459"/>
      <c r="AB25" s="459"/>
      <c r="AC25" s="459"/>
      <c r="AD25" s="459"/>
      <c r="AE25" s="459"/>
      <c r="AF25" s="459"/>
      <c r="AG25" s="460"/>
      <c r="AH25" s="480">
        <v>511</v>
      </c>
      <c r="AI25" s="481"/>
      <c r="AJ25" s="481"/>
      <c r="AK25" s="481"/>
      <c r="AL25" s="523"/>
      <c r="AM25" s="480">
        <v>1697031</v>
      </c>
      <c r="AN25" s="481"/>
      <c r="AO25" s="481"/>
      <c r="AP25" s="481"/>
      <c r="AQ25" s="481"/>
      <c r="AR25" s="523"/>
      <c r="AS25" s="480">
        <v>3321</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13765185</v>
      </c>
      <c r="BO25" s="393"/>
      <c r="BP25" s="393"/>
      <c r="BQ25" s="393"/>
      <c r="BR25" s="393"/>
      <c r="BS25" s="393"/>
      <c r="BT25" s="393"/>
      <c r="BU25" s="394"/>
      <c r="BV25" s="392">
        <v>20669073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178</v>
      </c>
      <c r="F26" s="459"/>
      <c r="G26" s="459"/>
      <c r="H26" s="459"/>
      <c r="I26" s="459"/>
      <c r="J26" s="459"/>
      <c r="K26" s="460"/>
      <c r="L26" s="480">
        <v>1</v>
      </c>
      <c r="M26" s="481"/>
      <c r="N26" s="481"/>
      <c r="O26" s="481"/>
      <c r="P26" s="523"/>
      <c r="Q26" s="480">
        <v>7440</v>
      </c>
      <c r="R26" s="481"/>
      <c r="S26" s="481"/>
      <c r="T26" s="481"/>
      <c r="U26" s="481"/>
      <c r="V26" s="523"/>
      <c r="W26" s="582"/>
      <c r="X26" s="570"/>
      <c r="Y26" s="571"/>
      <c r="Z26" s="479" t="s">
        <v>179</v>
      </c>
      <c r="AA26" s="592"/>
      <c r="AB26" s="592"/>
      <c r="AC26" s="592"/>
      <c r="AD26" s="592"/>
      <c r="AE26" s="592"/>
      <c r="AF26" s="592"/>
      <c r="AG26" s="593"/>
      <c r="AH26" s="480">
        <v>188</v>
      </c>
      <c r="AI26" s="481"/>
      <c r="AJ26" s="481"/>
      <c r="AK26" s="481"/>
      <c r="AL26" s="523"/>
      <c r="AM26" s="480">
        <v>658000</v>
      </c>
      <c r="AN26" s="481"/>
      <c r="AO26" s="481"/>
      <c r="AP26" s="481"/>
      <c r="AQ26" s="481"/>
      <c r="AR26" s="523"/>
      <c r="AS26" s="480">
        <v>3500</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181</v>
      </c>
      <c r="F27" s="459"/>
      <c r="G27" s="459"/>
      <c r="H27" s="459"/>
      <c r="I27" s="459"/>
      <c r="J27" s="459"/>
      <c r="K27" s="460"/>
      <c r="L27" s="480">
        <v>1</v>
      </c>
      <c r="M27" s="481"/>
      <c r="N27" s="481"/>
      <c r="O27" s="481"/>
      <c r="P27" s="523"/>
      <c r="Q27" s="480">
        <v>7240</v>
      </c>
      <c r="R27" s="481"/>
      <c r="S27" s="481"/>
      <c r="T27" s="481"/>
      <c r="U27" s="481"/>
      <c r="V27" s="523"/>
      <c r="W27" s="582"/>
      <c r="X27" s="570"/>
      <c r="Y27" s="571"/>
      <c r="Z27" s="479" t="s">
        <v>182</v>
      </c>
      <c r="AA27" s="459"/>
      <c r="AB27" s="459"/>
      <c r="AC27" s="459"/>
      <c r="AD27" s="459"/>
      <c r="AE27" s="459"/>
      <c r="AF27" s="459"/>
      <c r="AG27" s="460"/>
      <c r="AH27" s="480">
        <v>71</v>
      </c>
      <c r="AI27" s="481"/>
      <c r="AJ27" s="481"/>
      <c r="AK27" s="481"/>
      <c r="AL27" s="523"/>
      <c r="AM27" s="480">
        <v>230889</v>
      </c>
      <c r="AN27" s="481"/>
      <c r="AO27" s="481"/>
      <c r="AP27" s="481"/>
      <c r="AQ27" s="481"/>
      <c r="AR27" s="523"/>
      <c r="AS27" s="480">
        <v>3252</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v>2058346</v>
      </c>
      <c r="BO27" s="606"/>
      <c r="BP27" s="606"/>
      <c r="BQ27" s="606"/>
      <c r="BR27" s="606"/>
      <c r="BS27" s="606"/>
      <c r="BT27" s="606"/>
      <c r="BU27" s="607"/>
      <c r="BV27" s="605">
        <v>2058221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184</v>
      </c>
      <c r="F28" s="459"/>
      <c r="G28" s="459"/>
      <c r="H28" s="459"/>
      <c r="I28" s="459"/>
      <c r="J28" s="459"/>
      <c r="K28" s="460"/>
      <c r="L28" s="480">
        <v>1</v>
      </c>
      <c r="M28" s="481"/>
      <c r="N28" s="481"/>
      <c r="O28" s="481"/>
      <c r="P28" s="523"/>
      <c r="Q28" s="480">
        <v>6520</v>
      </c>
      <c r="R28" s="481"/>
      <c r="S28" s="481"/>
      <c r="T28" s="481"/>
      <c r="U28" s="481"/>
      <c r="V28" s="523"/>
      <c r="W28" s="582"/>
      <c r="X28" s="570"/>
      <c r="Y28" s="571"/>
      <c r="Z28" s="479" t="s">
        <v>185</v>
      </c>
      <c r="AA28" s="459"/>
      <c r="AB28" s="459"/>
      <c r="AC28" s="459"/>
      <c r="AD28" s="459"/>
      <c r="AE28" s="459"/>
      <c r="AF28" s="459"/>
      <c r="AG28" s="460"/>
      <c r="AH28" s="480" t="s">
        <v>129</v>
      </c>
      <c r="AI28" s="481"/>
      <c r="AJ28" s="481"/>
      <c r="AK28" s="481"/>
      <c r="AL28" s="523"/>
      <c r="AM28" s="480" t="s">
        <v>129</v>
      </c>
      <c r="AN28" s="481"/>
      <c r="AO28" s="481"/>
      <c r="AP28" s="481"/>
      <c r="AQ28" s="481"/>
      <c r="AR28" s="523"/>
      <c r="AS28" s="480" t="s">
        <v>129</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22909075</v>
      </c>
      <c r="BO28" s="393"/>
      <c r="BP28" s="393"/>
      <c r="BQ28" s="393"/>
      <c r="BR28" s="393"/>
      <c r="BS28" s="393"/>
      <c r="BT28" s="393"/>
      <c r="BU28" s="394"/>
      <c r="BV28" s="392">
        <v>19024945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187</v>
      </c>
      <c r="F29" s="459"/>
      <c r="G29" s="459"/>
      <c r="H29" s="459"/>
      <c r="I29" s="459"/>
      <c r="J29" s="459"/>
      <c r="K29" s="460"/>
      <c r="L29" s="480">
        <v>40</v>
      </c>
      <c r="M29" s="481"/>
      <c r="N29" s="481"/>
      <c r="O29" s="481"/>
      <c r="P29" s="523"/>
      <c r="Q29" s="480">
        <v>6040</v>
      </c>
      <c r="R29" s="481"/>
      <c r="S29" s="481"/>
      <c r="T29" s="481"/>
      <c r="U29" s="481"/>
      <c r="V29" s="523"/>
      <c r="W29" s="583"/>
      <c r="X29" s="584"/>
      <c r="Y29" s="585"/>
      <c r="Z29" s="479" t="s">
        <v>188</v>
      </c>
      <c r="AA29" s="459"/>
      <c r="AB29" s="459"/>
      <c r="AC29" s="459"/>
      <c r="AD29" s="459"/>
      <c r="AE29" s="459"/>
      <c r="AF29" s="459"/>
      <c r="AG29" s="460"/>
      <c r="AH29" s="480">
        <v>2980</v>
      </c>
      <c r="AI29" s="481"/>
      <c r="AJ29" s="481"/>
      <c r="AK29" s="481"/>
      <c r="AL29" s="523"/>
      <c r="AM29" s="480">
        <v>9752046</v>
      </c>
      <c r="AN29" s="481"/>
      <c r="AO29" s="481"/>
      <c r="AP29" s="481"/>
      <c r="AQ29" s="481"/>
      <c r="AR29" s="523"/>
      <c r="AS29" s="480">
        <v>3272</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t="s">
        <v>129</v>
      </c>
      <c r="BO29" s="430"/>
      <c r="BP29" s="430"/>
      <c r="BQ29" s="430"/>
      <c r="BR29" s="430"/>
      <c r="BS29" s="430"/>
      <c r="BT29" s="430"/>
      <c r="BU29" s="431"/>
      <c r="BV29" s="429" t="s">
        <v>129</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102.2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11644514</v>
      </c>
      <c r="BO30" s="606"/>
      <c r="BP30" s="606"/>
      <c r="BQ30" s="606"/>
      <c r="BR30" s="606"/>
      <c r="BS30" s="606"/>
      <c r="BT30" s="606"/>
      <c r="BU30" s="607"/>
      <c r="BV30" s="605">
        <v>12638397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197</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下水道事業会計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千葉県市町村総合事務組合（一般会計）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市川市清掃公社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2">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千葉県市町村総合事務組合（千葉県自治会館管理運営特別会計）</v>
      </c>
      <c r="BZ35" s="619"/>
      <c r="CA35" s="619"/>
      <c r="CB35" s="619"/>
      <c r="CC35" s="619"/>
      <c r="CD35" s="619"/>
      <c r="CE35" s="619"/>
      <c r="CF35" s="619"/>
      <c r="CG35" s="619"/>
      <c r="CH35" s="619"/>
      <c r="CI35" s="619"/>
      <c r="CJ35" s="619"/>
      <c r="CK35" s="619"/>
      <c r="CL35" s="619"/>
      <c r="CM35" s="619"/>
      <c r="CN35" s="214"/>
      <c r="CO35" s="618">
        <f t="shared" ref="CO35:CO43" si="3">IF(CQ35="","",CO34+1)</f>
        <v>13</v>
      </c>
      <c r="CP35" s="618"/>
      <c r="CQ35" s="619" t="str">
        <f>IF('各会計、関係団体の財政状況及び健全化判断比率'!BS8="","",'各会計、関係団体の財政状況及び健全化判断比率'!BS8)</f>
        <v>市川市花と緑のまちづくり財団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千葉県市町村総合事務組合（千葉県自治研修センター特別会計）</v>
      </c>
      <c r="BZ36" s="619"/>
      <c r="CA36" s="619"/>
      <c r="CB36" s="619"/>
      <c r="CC36" s="619"/>
      <c r="CD36" s="619"/>
      <c r="CE36" s="619"/>
      <c r="CF36" s="619"/>
      <c r="CG36" s="619"/>
      <c r="CH36" s="619"/>
      <c r="CI36" s="619"/>
      <c r="CJ36" s="619"/>
      <c r="CK36" s="619"/>
      <c r="CL36" s="619"/>
      <c r="CM36" s="619"/>
      <c r="CN36" s="214"/>
      <c r="CO36" s="618">
        <f t="shared" si="3"/>
        <v>14</v>
      </c>
      <c r="CP36" s="618"/>
      <c r="CQ36" s="619" t="str">
        <f>IF('各会計、関係団体の財政状況及び健全化判断比率'!BS9="","",'各会計、関係団体の財政状況及び健全化判断比率'!BS9)</f>
        <v>市川市文化振興財団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千葉県市町村総合事務組合（千葉県市町村交通災害共済特別会計）</v>
      </c>
      <c r="BZ37" s="619"/>
      <c r="CA37" s="619"/>
      <c r="CB37" s="619"/>
      <c r="CC37" s="619"/>
      <c r="CD37" s="619"/>
      <c r="CE37" s="619"/>
      <c r="CF37" s="619"/>
      <c r="CG37" s="619"/>
      <c r="CH37" s="619"/>
      <c r="CI37" s="619"/>
      <c r="CJ37" s="619"/>
      <c r="CK37" s="619"/>
      <c r="CL37" s="619"/>
      <c r="CM37" s="619"/>
      <c r="CN37" s="214"/>
      <c r="CO37" s="618">
        <f t="shared" si="3"/>
        <v>15</v>
      </c>
      <c r="CP37" s="618"/>
      <c r="CQ37" s="619" t="str">
        <f>IF('各会計、関係団体の財政状況及び健全化判断比率'!BS10="","",'各会計、関係団体の財政状況及び健全化判断比率'!BS10)</f>
        <v>本八幡ビル株式会社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千葉県後期高齢者医療広域連合（一般会計）</v>
      </c>
      <c r="BZ38" s="619"/>
      <c r="CA38" s="619"/>
      <c r="CB38" s="619"/>
      <c r="CC38" s="619"/>
      <c r="CD38" s="619"/>
      <c r="CE38" s="619"/>
      <c r="CF38" s="619"/>
      <c r="CG38" s="619"/>
      <c r="CH38" s="619"/>
      <c r="CI38" s="619"/>
      <c r="CJ38" s="619"/>
      <c r="CK38" s="619"/>
      <c r="CL38" s="619"/>
      <c r="CM38" s="619"/>
      <c r="CN38" s="214"/>
      <c r="CO38" s="618">
        <f t="shared" si="3"/>
        <v>16</v>
      </c>
      <c r="CP38" s="618"/>
      <c r="CQ38" s="619" t="str">
        <f>IF('各会計、関係団体の財政状況及び健全化判断比率'!BS11="","",'各会計、関係団体の財政状況及び健全化判断比率'!BS11)</f>
        <v>ジェイコム市川</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11</v>
      </c>
      <c r="BX39" s="618"/>
      <c r="BY39" s="619" t="str">
        <f>IF('各会計、関係団体の財政状況及び健全化判断比率'!B73="","",'各会計、関係団体の財政状況及び健全化判断比率'!B73)</f>
        <v>千葉県後期高齢者医療広域連合（後期高齢者医療特別会計）</v>
      </c>
      <c r="BZ39" s="619"/>
      <c r="CA39" s="619"/>
      <c r="CB39" s="619"/>
      <c r="CC39" s="619"/>
      <c r="CD39" s="619"/>
      <c r="CE39" s="619"/>
      <c r="CF39" s="619"/>
      <c r="CG39" s="619"/>
      <c r="CH39" s="619"/>
      <c r="CI39" s="619"/>
      <c r="CJ39" s="619"/>
      <c r="CK39" s="619"/>
      <c r="CL39" s="619"/>
      <c r="CM39" s="619"/>
      <c r="CN39" s="214"/>
      <c r="CO39" s="618">
        <f t="shared" si="3"/>
        <v>17</v>
      </c>
      <c r="CP39" s="618"/>
      <c r="CQ39" s="619" t="str">
        <f>IF('各会計、関係団体の財政状況及び健全化判断比率'!BS12="","",'各会計、関係団体の財政状況及び健全化判断比率'!BS12)</f>
        <v>市川市土地開発公社</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DU8+CBG8YUaHHZKNaRRxJj88wnnXcTxTrT5bq+DsBx7wtwtEEkuibYdG6EQ12JqK4PH67H9de8CgYk1AlCNmRw==" saltValue="dL1HVaHI4TkjKF7+GmnO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10" t="s">
        <v>556</v>
      </c>
      <c r="D34" s="1210"/>
      <c r="E34" s="1211"/>
      <c r="F34" s="32">
        <v>5.87</v>
      </c>
      <c r="G34" s="33">
        <v>4.5599999999999996</v>
      </c>
      <c r="H34" s="33">
        <v>4.1900000000000004</v>
      </c>
      <c r="I34" s="33">
        <v>5.33</v>
      </c>
      <c r="J34" s="34">
        <v>2.97</v>
      </c>
      <c r="K34" s="22"/>
      <c r="L34" s="22"/>
      <c r="M34" s="22"/>
      <c r="N34" s="22"/>
      <c r="O34" s="22"/>
      <c r="P34" s="22"/>
    </row>
    <row r="35" spans="1:16" ht="39" customHeight="1" x14ac:dyDescent="0.2">
      <c r="A35" s="22"/>
      <c r="B35" s="35"/>
      <c r="C35" s="1204" t="s">
        <v>557</v>
      </c>
      <c r="D35" s="1205"/>
      <c r="E35" s="1206"/>
      <c r="F35" s="36" t="s">
        <v>509</v>
      </c>
      <c r="G35" s="37" t="s">
        <v>509</v>
      </c>
      <c r="H35" s="37" t="s">
        <v>509</v>
      </c>
      <c r="I35" s="37">
        <v>0.46</v>
      </c>
      <c r="J35" s="38">
        <v>1.36</v>
      </c>
      <c r="K35" s="22"/>
      <c r="L35" s="22"/>
      <c r="M35" s="22"/>
      <c r="N35" s="22"/>
      <c r="O35" s="22"/>
      <c r="P35" s="22"/>
    </row>
    <row r="36" spans="1:16" ht="39" customHeight="1" x14ac:dyDescent="0.2">
      <c r="A36" s="22"/>
      <c r="B36" s="35"/>
      <c r="C36" s="1204" t="s">
        <v>558</v>
      </c>
      <c r="D36" s="1205"/>
      <c r="E36" s="1206"/>
      <c r="F36" s="36">
        <v>0.81</v>
      </c>
      <c r="G36" s="37">
        <v>0.53</v>
      </c>
      <c r="H36" s="37">
        <v>0.47</v>
      </c>
      <c r="I36" s="37">
        <v>0.36</v>
      </c>
      <c r="J36" s="38">
        <v>0.18</v>
      </c>
      <c r="K36" s="22"/>
      <c r="L36" s="22"/>
      <c r="M36" s="22"/>
      <c r="N36" s="22"/>
      <c r="O36" s="22"/>
      <c r="P36" s="22"/>
    </row>
    <row r="37" spans="1:16" ht="39" customHeight="1" x14ac:dyDescent="0.2">
      <c r="A37" s="22"/>
      <c r="B37" s="35"/>
      <c r="C37" s="1204" t="s">
        <v>559</v>
      </c>
      <c r="D37" s="1205"/>
      <c r="E37" s="1206"/>
      <c r="F37" s="36">
        <v>0.01</v>
      </c>
      <c r="G37" s="37">
        <v>0.01</v>
      </c>
      <c r="H37" s="37">
        <v>0.01</v>
      </c>
      <c r="I37" s="37">
        <v>0.02</v>
      </c>
      <c r="J37" s="38">
        <v>0.1</v>
      </c>
      <c r="K37" s="22"/>
      <c r="L37" s="22"/>
      <c r="M37" s="22"/>
      <c r="N37" s="22"/>
      <c r="O37" s="22"/>
      <c r="P37" s="22"/>
    </row>
    <row r="38" spans="1:16" ht="39" customHeight="1" x14ac:dyDescent="0.2">
      <c r="A38" s="22"/>
      <c r="B38" s="35"/>
      <c r="C38" s="1204" t="s">
        <v>560</v>
      </c>
      <c r="D38" s="1205"/>
      <c r="E38" s="1206"/>
      <c r="F38" s="36">
        <v>0.9</v>
      </c>
      <c r="G38" s="37">
        <v>0.82</v>
      </c>
      <c r="H38" s="37">
        <v>0.83</v>
      </c>
      <c r="I38" s="37">
        <v>0.21</v>
      </c>
      <c r="J38" s="38">
        <v>0.08</v>
      </c>
      <c r="K38" s="22"/>
      <c r="L38" s="22"/>
      <c r="M38" s="22"/>
      <c r="N38" s="22"/>
      <c r="O38" s="22"/>
      <c r="P38" s="22"/>
    </row>
    <row r="39" spans="1:16" ht="39" customHeight="1" x14ac:dyDescent="0.2">
      <c r="A39" s="22"/>
      <c r="B39" s="35"/>
      <c r="C39" s="1204"/>
      <c r="D39" s="1205"/>
      <c r="E39" s="1206"/>
      <c r="F39" s="36"/>
      <c r="G39" s="37"/>
      <c r="H39" s="37"/>
      <c r="I39" s="37"/>
      <c r="J39" s="38"/>
      <c r="K39" s="22"/>
      <c r="L39" s="22"/>
      <c r="M39" s="22"/>
      <c r="N39" s="22"/>
      <c r="O39" s="22"/>
      <c r="P39" s="22"/>
    </row>
    <row r="40" spans="1:16" ht="39" customHeight="1" x14ac:dyDescent="0.2">
      <c r="A40" s="22"/>
      <c r="B40" s="35"/>
      <c r="C40" s="1204"/>
      <c r="D40" s="1205"/>
      <c r="E40" s="1206"/>
      <c r="F40" s="36"/>
      <c r="G40" s="37"/>
      <c r="H40" s="37"/>
      <c r="I40" s="37"/>
      <c r="J40" s="38"/>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561</v>
      </c>
      <c r="D42" s="1205"/>
      <c r="E42" s="1206"/>
      <c r="F42" s="36" t="s">
        <v>509</v>
      </c>
      <c r="G42" s="37" t="s">
        <v>509</v>
      </c>
      <c r="H42" s="37" t="s">
        <v>509</v>
      </c>
      <c r="I42" s="37" t="s">
        <v>509</v>
      </c>
      <c r="J42" s="38" t="s">
        <v>509</v>
      </c>
      <c r="K42" s="22"/>
      <c r="L42" s="22"/>
      <c r="M42" s="22"/>
      <c r="N42" s="22"/>
      <c r="O42" s="22"/>
      <c r="P42" s="22"/>
    </row>
    <row r="43" spans="1:16" ht="39" customHeight="1" thickBot="1" x14ac:dyDescent="0.25">
      <c r="A43" s="22"/>
      <c r="B43" s="40"/>
      <c r="C43" s="1207" t="s">
        <v>562</v>
      </c>
      <c r="D43" s="1208"/>
      <c r="E43" s="1209"/>
      <c r="F43" s="41">
        <v>3.37</v>
      </c>
      <c r="G43" s="42">
        <v>2.96</v>
      </c>
      <c r="H43" s="42">
        <v>4.6500000000000004</v>
      </c>
      <c r="I43" s="42">
        <v>2.13</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EFf70Kw1YSNra9SYQLFobQe7lmdD6cZaj/UfPN3F0d38+01ur0Tc0rTGAGTS4ofhuQfS7RgbjDGkOa5OP5UZQ==" saltValue="KG5/dyJqxeAseQEazab3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A104857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12" t="s">
        <v>11</v>
      </c>
      <c r="C45" s="1213"/>
      <c r="D45" s="58"/>
      <c r="E45" s="1218" t="s">
        <v>12</v>
      </c>
      <c r="F45" s="1218"/>
      <c r="G45" s="1218"/>
      <c r="H45" s="1218"/>
      <c r="I45" s="1218"/>
      <c r="J45" s="1219"/>
      <c r="K45" s="59">
        <v>7090</v>
      </c>
      <c r="L45" s="60">
        <v>7575</v>
      </c>
      <c r="M45" s="60">
        <v>7623</v>
      </c>
      <c r="N45" s="60">
        <v>8221</v>
      </c>
      <c r="O45" s="61">
        <v>8528</v>
      </c>
      <c r="P45" s="48"/>
      <c r="Q45" s="48"/>
      <c r="R45" s="48"/>
      <c r="S45" s="48"/>
      <c r="T45" s="48"/>
      <c r="U45" s="48"/>
    </row>
    <row r="46" spans="1:21" ht="30.75" customHeight="1" x14ac:dyDescent="0.2">
      <c r="A46" s="48"/>
      <c r="B46" s="1214"/>
      <c r="C46" s="1215"/>
      <c r="D46" s="62"/>
      <c r="E46" s="1220" t="s">
        <v>13</v>
      </c>
      <c r="F46" s="1220"/>
      <c r="G46" s="1220"/>
      <c r="H46" s="1220"/>
      <c r="I46" s="1220"/>
      <c r="J46" s="1221"/>
      <c r="K46" s="63" t="s">
        <v>509</v>
      </c>
      <c r="L46" s="64" t="s">
        <v>509</v>
      </c>
      <c r="M46" s="64">
        <v>83</v>
      </c>
      <c r="N46" s="64" t="s">
        <v>509</v>
      </c>
      <c r="O46" s="65" t="s">
        <v>509</v>
      </c>
      <c r="P46" s="48"/>
      <c r="Q46" s="48"/>
      <c r="R46" s="48"/>
      <c r="S46" s="48"/>
      <c r="T46" s="48"/>
      <c r="U46" s="48"/>
    </row>
    <row r="47" spans="1:21" ht="30.75" customHeight="1" x14ac:dyDescent="0.2">
      <c r="A47" s="48"/>
      <c r="B47" s="1214"/>
      <c r="C47" s="1215"/>
      <c r="D47" s="62"/>
      <c r="E47" s="1220" t="s">
        <v>14</v>
      </c>
      <c r="F47" s="1220"/>
      <c r="G47" s="1220"/>
      <c r="H47" s="1220"/>
      <c r="I47" s="1220"/>
      <c r="J47" s="1221"/>
      <c r="K47" s="63">
        <v>50</v>
      </c>
      <c r="L47" s="64">
        <v>33</v>
      </c>
      <c r="M47" s="64">
        <v>17</v>
      </c>
      <c r="N47" s="64" t="s">
        <v>509</v>
      </c>
      <c r="O47" s="65" t="s">
        <v>509</v>
      </c>
      <c r="P47" s="48"/>
      <c r="Q47" s="48"/>
      <c r="R47" s="48"/>
      <c r="S47" s="48"/>
      <c r="T47" s="48"/>
      <c r="U47" s="48"/>
    </row>
    <row r="48" spans="1:21" ht="30.75" customHeight="1" x14ac:dyDescent="0.2">
      <c r="A48" s="48"/>
      <c r="B48" s="1214"/>
      <c r="C48" s="1215"/>
      <c r="D48" s="62"/>
      <c r="E48" s="1220" t="s">
        <v>15</v>
      </c>
      <c r="F48" s="1220"/>
      <c r="G48" s="1220"/>
      <c r="H48" s="1220"/>
      <c r="I48" s="1220"/>
      <c r="J48" s="1221"/>
      <c r="K48" s="63">
        <v>1483</v>
      </c>
      <c r="L48" s="64">
        <v>1302</v>
      </c>
      <c r="M48" s="64">
        <v>1316</v>
      </c>
      <c r="N48" s="64">
        <v>1283</v>
      </c>
      <c r="O48" s="65">
        <v>1318</v>
      </c>
      <c r="P48" s="48"/>
      <c r="Q48" s="48"/>
      <c r="R48" s="48"/>
      <c r="S48" s="48"/>
      <c r="T48" s="48"/>
      <c r="U48" s="48"/>
    </row>
    <row r="49" spans="1:21" ht="30.75" customHeight="1" x14ac:dyDescent="0.2">
      <c r="A49" s="48"/>
      <c r="B49" s="1214"/>
      <c r="C49" s="1215"/>
      <c r="D49" s="62"/>
      <c r="E49" s="1220" t="s">
        <v>16</v>
      </c>
      <c r="F49" s="1220"/>
      <c r="G49" s="1220"/>
      <c r="H49" s="1220"/>
      <c r="I49" s="1220"/>
      <c r="J49" s="1221"/>
      <c r="K49" s="63" t="s">
        <v>509</v>
      </c>
      <c r="L49" s="64" t="s">
        <v>509</v>
      </c>
      <c r="M49" s="64" t="s">
        <v>509</v>
      </c>
      <c r="N49" s="64" t="s">
        <v>509</v>
      </c>
      <c r="O49" s="65" t="s">
        <v>509</v>
      </c>
      <c r="P49" s="48"/>
      <c r="Q49" s="48"/>
      <c r="R49" s="48"/>
      <c r="S49" s="48"/>
      <c r="T49" s="48"/>
      <c r="U49" s="48"/>
    </row>
    <row r="50" spans="1:21" ht="30.75" customHeight="1" x14ac:dyDescent="0.2">
      <c r="A50" s="48"/>
      <c r="B50" s="1214"/>
      <c r="C50" s="1215"/>
      <c r="D50" s="62"/>
      <c r="E50" s="1220" t="s">
        <v>17</v>
      </c>
      <c r="F50" s="1220"/>
      <c r="G50" s="1220"/>
      <c r="H50" s="1220"/>
      <c r="I50" s="1220"/>
      <c r="J50" s="1221"/>
      <c r="K50" s="63">
        <v>1880</v>
      </c>
      <c r="L50" s="64">
        <v>1941</v>
      </c>
      <c r="M50" s="64">
        <v>2232</v>
      </c>
      <c r="N50" s="64">
        <v>1663</v>
      </c>
      <c r="O50" s="65">
        <v>1551</v>
      </c>
      <c r="P50" s="48"/>
      <c r="Q50" s="48"/>
      <c r="R50" s="48"/>
      <c r="S50" s="48"/>
      <c r="T50" s="48"/>
      <c r="U50" s="48"/>
    </row>
    <row r="51" spans="1:21" ht="30.75" customHeight="1" x14ac:dyDescent="0.2">
      <c r="A51" s="48"/>
      <c r="B51" s="1216"/>
      <c r="C51" s="1217"/>
      <c r="D51" s="66"/>
      <c r="E51" s="1220" t="s">
        <v>18</v>
      </c>
      <c r="F51" s="1220"/>
      <c r="G51" s="1220"/>
      <c r="H51" s="1220"/>
      <c r="I51" s="1220"/>
      <c r="J51" s="1221"/>
      <c r="K51" s="63" t="s">
        <v>509</v>
      </c>
      <c r="L51" s="64" t="s">
        <v>509</v>
      </c>
      <c r="M51" s="64" t="s">
        <v>509</v>
      </c>
      <c r="N51" s="64" t="s">
        <v>509</v>
      </c>
      <c r="O51" s="65" t="s">
        <v>509</v>
      </c>
      <c r="P51" s="48"/>
      <c r="Q51" s="48"/>
      <c r="R51" s="48"/>
      <c r="S51" s="48"/>
      <c r="T51" s="48"/>
      <c r="U51" s="48"/>
    </row>
    <row r="52" spans="1:21" ht="30.75" customHeight="1" x14ac:dyDescent="0.2">
      <c r="A52" s="48"/>
      <c r="B52" s="1222" t="s">
        <v>19</v>
      </c>
      <c r="C52" s="1223"/>
      <c r="D52" s="66"/>
      <c r="E52" s="1220" t="s">
        <v>20</v>
      </c>
      <c r="F52" s="1220"/>
      <c r="G52" s="1220"/>
      <c r="H52" s="1220"/>
      <c r="I52" s="1220"/>
      <c r="J52" s="1221"/>
      <c r="K52" s="63">
        <v>10482</v>
      </c>
      <c r="L52" s="64">
        <v>10267</v>
      </c>
      <c r="M52" s="64">
        <v>10159</v>
      </c>
      <c r="N52" s="64">
        <v>9681</v>
      </c>
      <c r="O52" s="65">
        <v>10104</v>
      </c>
      <c r="P52" s="48"/>
      <c r="Q52" s="48"/>
      <c r="R52" s="48"/>
      <c r="S52" s="48"/>
      <c r="T52" s="48"/>
      <c r="U52" s="48"/>
    </row>
    <row r="53" spans="1:21" ht="30.75" customHeight="1" thickBot="1" x14ac:dyDescent="0.25">
      <c r="A53" s="48"/>
      <c r="B53" s="1224" t="s">
        <v>21</v>
      </c>
      <c r="C53" s="1225"/>
      <c r="D53" s="67"/>
      <c r="E53" s="1226" t="s">
        <v>22</v>
      </c>
      <c r="F53" s="1226"/>
      <c r="G53" s="1226"/>
      <c r="H53" s="1226"/>
      <c r="I53" s="1226"/>
      <c r="J53" s="1227"/>
      <c r="K53" s="68">
        <v>21</v>
      </c>
      <c r="L53" s="69">
        <v>584</v>
      </c>
      <c r="M53" s="69">
        <v>1112</v>
      </c>
      <c r="N53" s="69">
        <v>1486</v>
      </c>
      <c r="O53" s="70">
        <v>1293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3">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28" t="s">
        <v>25</v>
      </c>
      <c r="C57" s="1229"/>
      <c r="D57" s="1232" t="s">
        <v>26</v>
      </c>
      <c r="E57" s="1233"/>
      <c r="F57" s="1233"/>
      <c r="G57" s="1233"/>
      <c r="H57" s="1233"/>
      <c r="I57" s="1233"/>
      <c r="J57" s="1234"/>
      <c r="K57" s="83">
        <v>214</v>
      </c>
      <c r="L57" s="84">
        <v>215</v>
      </c>
      <c r="M57" s="84" t="s">
        <v>588</v>
      </c>
      <c r="N57" s="84" t="s">
        <v>588</v>
      </c>
      <c r="O57" s="85" t="s">
        <v>588</v>
      </c>
    </row>
    <row r="58" spans="1:21" ht="31.5" customHeight="1" thickBot="1" x14ac:dyDescent="0.25">
      <c r="B58" s="1230"/>
      <c r="C58" s="1231"/>
      <c r="D58" s="1235" t="s">
        <v>27</v>
      </c>
      <c r="E58" s="1236"/>
      <c r="F58" s="1236"/>
      <c r="G58" s="1236"/>
      <c r="H58" s="1236"/>
      <c r="I58" s="1236"/>
      <c r="J58" s="1237"/>
      <c r="K58" s="86">
        <v>150</v>
      </c>
      <c r="L58" s="87">
        <v>117</v>
      </c>
      <c r="M58" s="87">
        <v>67</v>
      </c>
      <c r="N58" s="87" t="s">
        <v>588</v>
      </c>
      <c r="O58" s="88" t="s">
        <v>588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6mE88NWlwRORy6KEQpCKQBR2nHATTWBgwsbzvAXvZxwyJmLc++6yU2r4/65ECTMRl/PGfK9sXTq8nzgKTSWw==" saltValue="YP5+N3DEwKj11bjkdak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sqref="A1:A1048576"/>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38" t="s">
        <v>30</v>
      </c>
      <c r="C41" s="1239"/>
      <c r="D41" s="102"/>
      <c r="E41" s="1244" t="s">
        <v>31</v>
      </c>
      <c r="F41" s="1244"/>
      <c r="G41" s="1244"/>
      <c r="H41" s="1245"/>
      <c r="I41" s="103">
        <v>60294</v>
      </c>
      <c r="J41" s="104">
        <v>60022</v>
      </c>
      <c r="K41" s="104">
        <v>61690</v>
      </c>
      <c r="L41" s="104">
        <v>57368</v>
      </c>
      <c r="M41" s="105">
        <v>58320</v>
      </c>
    </row>
    <row r="42" spans="2:13" ht="27.75" customHeight="1" x14ac:dyDescent="0.2">
      <c r="B42" s="1240"/>
      <c r="C42" s="1241"/>
      <c r="D42" s="106"/>
      <c r="E42" s="1246" t="s">
        <v>32</v>
      </c>
      <c r="F42" s="1246"/>
      <c r="G42" s="1246"/>
      <c r="H42" s="1247"/>
      <c r="I42" s="107">
        <v>7304</v>
      </c>
      <c r="J42" s="108">
        <v>5974</v>
      </c>
      <c r="K42" s="108">
        <v>4943</v>
      </c>
      <c r="L42" s="108">
        <v>6419</v>
      </c>
      <c r="M42" s="109">
        <v>3654</v>
      </c>
    </row>
    <row r="43" spans="2:13" ht="27.75" customHeight="1" x14ac:dyDescent="0.2">
      <c r="B43" s="1240"/>
      <c r="C43" s="1241"/>
      <c r="D43" s="106"/>
      <c r="E43" s="1246" t="s">
        <v>33</v>
      </c>
      <c r="F43" s="1246"/>
      <c r="G43" s="1246"/>
      <c r="H43" s="1247"/>
      <c r="I43" s="107">
        <v>15898</v>
      </c>
      <c r="J43" s="108">
        <v>15507</v>
      </c>
      <c r="K43" s="108">
        <v>16154</v>
      </c>
      <c r="L43" s="108">
        <v>15972</v>
      </c>
      <c r="M43" s="109">
        <v>17283</v>
      </c>
    </row>
    <row r="44" spans="2:13" ht="27.75" customHeight="1" x14ac:dyDescent="0.2">
      <c r="B44" s="1240"/>
      <c r="C44" s="1241"/>
      <c r="D44" s="106"/>
      <c r="E44" s="1246" t="s">
        <v>34</v>
      </c>
      <c r="F44" s="1246"/>
      <c r="G44" s="1246"/>
      <c r="H44" s="1247"/>
      <c r="I44" s="107" t="s">
        <v>509</v>
      </c>
      <c r="J44" s="108" t="s">
        <v>509</v>
      </c>
      <c r="K44" s="108" t="s">
        <v>509</v>
      </c>
      <c r="L44" s="108" t="s">
        <v>509</v>
      </c>
      <c r="M44" s="109" t="s">
        <v>509</v>
      </c>
    </row>
    <row r="45" spans="2:13" ht="27.75" customHeight="1" x14ac:dyDescent="0.2">
      <c r="B45" s="1240"/>
      <c r="C45" s="1241"/>
      <c r="D45" s="106"/>
      <c r="E45" s="1246" t="s">
        <v>35</v>
      </c>
      <c r="F45" s="1246"/>
      <c r="G45" s="1246"/>
      <c r="H45" s="1247"/>
      <c r="I45" s="107">
        <v>27296</v>
      </c>
      <c r="J45" s="108">
        <v>25967</v>
      </c>
      <c r="K45" s="108">
        <v>25080</v>
      </c>
      <c r="L45" s="108">
        <v>23591</v>
      </c>
      <c r="M45" s="109">
        <v>24535</v>
      </c>
    </row>
    <row r="46" spans="2:13" ht="27.75" customHeight="1" x14ac:dyDescent="0.2">
      <c r="B46" s="1240"/>
      <c r="C46" s="1241"/>
      <c r="D46" s="110"/>
      <c r="E46" s="1246" t="s">
        <v>36</v>
      </c>
      <c r="F46" s="1246"/>
      <c r="G46" s="1246"/>
      <c r="H46" s="1247"/>
      <c r="I46" s="107">
        <v>10</v>
      </c>
      <c r="J46" s="108">
        <v>12</v>
      </c>
      <c r="K46" s="108">
        <v>33</v>
      </c>
      <c r="L46" s="108">
        <v>20</v>
      </c>
      <c r="M46" s="109">
        <v>20</v>
      </c>
    </row>
    <row r="47" spans="2:13" ht="27.75" customHeight="1" x14ac:dyDescent="0.2">
      <c r="B47" s="1240"/>
      <c r="C47" s="1241"/>
      <c r="D47" s="111"/>
      <c r="E47" s="1248" t="s">
        <v>37</v>
      </c>
      <c r="F47" s="1249"/>
      <c r="G47" s="1249"/>
      <c r="H47" s="1250"/>
      <c r="I47" s="107" t="s">
        <v>509</v>
      </c>
      <c r="J47" s="108" t="s">
        <v>509</v>
      </c>
      <c r="K47" s="108" t="s">
        <v>509</v>
      </c>
      <c r="L47" s="108" t="s">
        <v>509</v>
      </c>
      <c r="M47" s="109" t="s">
        <v>509</v>
      </c>
    </row>
    <row r="48" spans="2:13" ht="27.75" customHeight="1" x14ac:dyDescent="0.2">
      <c r="B48" s="1240"/>
      <c r="C48" s="1241"/>
      <c r="D48" s="106"/>
      <c r="E48" s="1246" t="s">
        <v>38</v>
      </c>
      <c r="F48" s="1246"/>
      <c r="G48" s="1246"/>
      <c r="H48" s="1247"/>
      <c r="I48" s="107" t="s">
        <v>509</v>
      </c>
      <c r="J48" s="108" t="s">
        <v>509</v>
      </c>
      <c r="K48" s="108" t="s">
        <v>509</v>
      </c>
      <c r="L48" s="108" t="s">
        <v>509</v>
      </c>
      <c r="M48" s="109" t="s">
        <v>509</v>
      </c>
    </row>
    <row r="49" spans="2:13" ht="27.75" customHeight="1" x14ac:dyDescent="0.2">
      <c r="B49" s="1242"/>
      <c r="C49" s="1243"/>
      <c r="D49" s="106"/>
      <c r="E49" s="1246" t="s">
        <v>39</v>
      </c>
      <c r="F49" s="1246"/>
      <c r="G49" s="1246"/>
      <c r="H49" s="1247"/>
      <c r="I49" s="107" t="s">
        <v>509</v>
      </c>
      <c r="J49" s="108" t="s">
        <v>509</v>
      </c>
      <c r="K49" s="108" t="s">
        <v>509</v>
      </c>
      <c r="L49" s="108" t="s">
        <v>509</v>
      </c>
      <c r="M49" s="109" t="s">
        <v>509</v>
      </c>
    </row>
    <row r="50" spans="2:13" ht="27.75" customHeight="1" x14ac:dyDescent="0.2">
      <c r="B50" s="1251" t="s">
        <v>40</v>
      </c>
      <c r="C50" s="1252"/>
      <c r="D50" s="112"/>
      <c r="E50" s="1246" t="s">
        <v>41</v>
      </c>
      <c r="F50" s="1246"/>
      <c r="G50" s="1246"/>
      <c r="H50" s="1247"/>
      <c r="I50" s="107">
        <v>26376</v>
      </c>
      <c r="J50" s="108">
        <v>30247</v>
      </c>
      <c r="K50" s="108">
        <v>31840</v>
      </c>
      <c r="L50" s="108">
        <v>35072</v>
      </c>
      <c r="M50" s="109">
        <v>40070</v>
      </c>
    </row>
    <row r="51" spans="2:13" ht="27.75" customHeight="1" x14ac:dyDescent="0.2">
      <c r="B51" s="1240"/>
      <c r="C51" s="1241"/>
      <c r="D51" s="106"/>
      <c r="E51" s="1246" t="s">
        <v>42</v>
      </c>
      <c r="F51" s="1246"/>
      <c r="G51" s="1246"/>
      <c r="H51" s="1247"/>
      <c r="I51" s="107">
        <v>32926</v>
      </c>
      <c r="J51" s="108">
        <v>32544</v>
      </c>
      <c r="K51" s="108">
        <v>31452</v>
      </c>
      <c r="L51" s="108">
        <v>30208</v>
      </c>
      <c r="M51" s="109">
        <v>28467</v>
      </c>
    </row>
    <row r="52" spans="2:13" ht="27.75" customHeight="1" x14ac:dyDescent="0.2">
      <c r="B52" s="1242"/>
      <c r="C52" s="1243"/>
      <c r="D52" s="106"/>
      <c r="E52" s="1246" t="s">
        <v>43</v>
      </c>
      <c r="F52" s="1246"/>
      <c r="G52" s="1246"/>
      <c r="H52" s="1247"/>
      <c r="I52" s="107">
        <v>63821</v>
      </c>
      <c r="J52" s="108">
        <v>57959</v>
      </c>
      <c r="K52" s="108">
        <v>56182</v>
      </c>
      <c r="L52" s="108">
        <v>52919</v>
      </c>
      <c r="M52" s="109">
        <v>49350</v>
      </c>
    </row>
    <row r="53" spans="2:13" ht="27.75" customHeight="1" thickBot="1" x14ac:dyDescent="0.25">
      <c r="B53" s="1253" t="s">
        <v>44</v>
      </c>
      <c r="C53" s="1254"/>
      <c r="D53" s="113"/>
      <c r="E53" s="1255" t="s">
        <v>45</v>
      </c>
      <c r="F53" s="1255"/>
      <c r="G53" s="1255"/>
      <c r="H53" s="1256"/>
      <c r="I53" s="114">
        <v>-12322</v>
      </c>
      <c r="J53" s="115">
        <v>-13268</v>
      </c>
      <c r="K53" s="115">
        <v>-11575</v>
      </c>
      <c r="L53" s="115">
        <v>-14829</v>
      </c>
      <c r="M53" s="116">
        <v>-14075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tMYyBEv3sEO4NlnOtV9h3FrHqkJY+syQaACJoRHgVbLqUk32YI26aWmaZa8izJX3YxqcgIeBUM5mNWo9a60Sg==" saltValue="piDhddOae+nSFCxUExZR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552</v>
      </c>
      <c r="G54" s="125" t="s">
        <v>553</v>
      </c>
      <c r="H54" s="126" t="s">
        <v>554</v>
      </c>
    </row>
    <row r="55" spans="2:8" ht="52.5" customHeight="1" x14ac:dyDescent="0.2">
      <c r="B55" s="127"/>
      <c r="C55" s="1265" t="s">
        <v>48</v>
      </c>
      <c r="D55" s="1265"/>
      <c r="E55" s="1266"/>
      <c r="F55" s="128">
        <v>17207</v>
      </c>
      <c r="G55" s="128">
        <v>19025</v>
      </c>
      <c r="H55" s="129">
        <v>22909</v>
      </c>
    </row>
    <row r="56" spans="2:8" ht="52.5" customHeight="1" x14ac:dyDescent="0.2">
      <c r="B56" s="130"/>
      <c r="C56" s="1267" t="s">
        <v>49</v>
      </c>
      <c r="D56" s="1267"/>
      <c r="E56" s="1268"/>
      <c r="F56" s="131" t="s">
        <v>509</v>
      </c>
      <c r="G56" s="131" t="s">
        <v>509</v>
      </c>
      <c r="H56" s="132" t="s">
        <v>509</v>
      </c>
    </row>
    <row r="57" spans="2:8" ht="53.25" customHeight="1" x14ac:dyDescent="0.2">
      <c r="B57" s="130"/>
      <c r="C57" s="1269" t="s">
        <v>50</v>
      </c>
      <c r="D57" s="1269"/>
      <c r="E57" s="1270"/>
      <c r="F57" s="133">
        <v>11376</v>
      </c>
      <c r="G57" s="133">
        <v>12638</v>
      </c>
      <c r="H57" s="134">
        <v>11645</v>
      </c>
    </row>
    <row r="58" spans="2:8" ht="45.75" customHeight="1" x14ac:dyDescent="0.2">
      <c r="B58" s="135"/>
      <c r="C58" s="1257" t="s">
        <v>589</v>
      </c>
      <c r="D58" s="1258"/>
      <c r="E58" s="1259"/>
      <c r="F58" s="136">
        <v>3740</v>
      </c>
      <c r="G58" s="136">
        <v>5021</v>
      </c>
      <c r="H58" s="137">
        <v>6421</v>
      </c>
    </row>
    <row r="59" spans="2:8" ht="45.75" customHeight="1" x14ac:dyDescent="0.2">
      <c r="B59" s="135"/>
      <c r="C59" s="1257" t="s">
        <v>590</v>
      </c>
      <c r="D59" s="1258"/>
      <c r="E59" s="1259"/>
      <c r="F59" s="136">
        <v>3768</v>
      </c>
      <c r="G59" s="136">
        <v>3773</v>
      </c>
      <c r="H59" s="137">
        <v>3777</v>
      </c>
    </row>
    <row r="60" spans="2:8" ht="45.75" customHeight="1" x14ac:dyDescent="0.2">
      <c r="B60" s="135"/>
      <c r="C60" s="1257" t="s">
        <v>591</v>
      </c>
      <c r="D60" s="1258"/>
      <c r="E60" s="1259"/>
      <c r="F60" s="136">
        <v>28</v>
      </c>
      <c r="G60" s="136">
        <v>28</v>
      </c>
      <c r="H60" s="137">
        <v>479</v>
      </c>
    </row>
    <row r="61" spans="2:8" ht="45.75" customHeight="1" x14ac:dyDescent="0.2">
      <c r="B61" s="135"/>
      <c r="C61" s="1257" t="s">
        <v>592</v>
      </c>
      <c r="D61" s="1258"/>
      <c r="E61" s="1259"/>
      <c r="F61" s="136">
        <v>298</v>
      </c>
      <c r="G61" s="136">
        <v>279</v>
      </c>
      <c r="H61" s="137">
        <v>258</v>
      </c>
    </row>
    <row r="62" spans="2:8" ht="45.75" customHeight="1" thickBot="1" x14ac:dyDescent="0.25">
      <c r="B62" s="138"/>
      <c r="C62" s="1260" t="s">
        <v>593</v>
      </c>
      <c r="D62" s="1261"/>
      <c r="E62" s="1262"/>
      <c r="F62" s="139">
        <v>3060</v>
      </c>
      <c r="G62" s="139">
        <v>3063</v>
      </c>
      <c r="H62" s="140">
        <v>217</v>
      </c>
    </row>
    <row r="63" spans="2:8" ht="52.5" customHeight="1" thickBot="1" x14ac:dyDescent="0.25">
      <c r="B63" s="141"/>
      <c r="C63" s="1263" t="s">
        <v>51</v>
      </c>
      <c r="D63" s="1263"/>
      <c r="E63" s="1264"/>
      <c r="F63" s="142">
        <v>28582</v>
      </c>
      <c r="G63" s="142">
        <v>31663</v>
      </c>
      <c r="H63" s="143">
        <v>34554</v>
      </c>
    </row>
    <row r="64" spans="2:8" ht="15" customHeight="1" x14ac:dyDescent="0.2"/>
  </sheetData>
  <sheetProtection algorithmName="SHA-512" hashValue="Cutl6SEYhGBdSq7rdcZIOMXD/2FNVifTza6M1mOSgK08Q5UDczDJ5hEFzZUnQ9rD1wLAt2EnntUR8EHpFabPdQ==" saltValue="USgDrSrF2+ko3FJPgmwH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547</v>
      </c>
      <c r="G2" s="157"/>
      <c r="H2" s="158"/>
    </row>
    <row r="3" spans="1:8" x14ac:dyDescent="0.2">
      <c r="A3" s="154" t="s">
        <v>540</v>
      </c>
      <c r="B3" s="159"/>
      <c r="C3" s="160"/>
      <c r="D3" s="161">
        <v>24929</v>
      </c>
      <c r="E3" s="162"/>
      <c r="F3" s="163">
        <v>39951</v>
      </c>
      <c r="G3" s="164"/>
      <c r="H3" s="165"/>
    </row>
    <row r="4" spans="1:8" x14ac:dyDescent="0.2">
      <c r="A4" s="166"/>
      <c r="B4" s="167"/>
      <c r="C4" s="168"/>
      <c r="D4" s="169">
        <v>21537</v>
      </c>
      <c r="E4" s="170"/>
      <c r="F4" s="171">
        <v>22555</v>
      </c>
      <c r="G4" s="172"/>
      <c r="H4" s="173"/>
    </row>
    <row r="5" spans="1:8" x14ac:dyDescent="0.2">
      <c r="A5" s="154" t="s">
        <v>542</v>
      </c>
      <c r="B5" s="159"/>
      <c r="C5" s="160"/>
      <c r="D5" s="161">
        <v>25864</v>
      </c>
      <c r="E5" s="162"/>
      <c r="F5" s="163">
        <v>39893</v>
      </c>
      <c r="G5" s="164"/>
      <c r="H5" s="165"/>
    </row>
    <row r="6" spans="1:8" x14ac:dyDescent="0.2">
      <c r="A6" s="166"/>
      <c r="B6" s="167"/>
      <c r="C6" s="168"/>
      <c r="D6" s="169">
        <v>23140</v>
      </c>
      <c r="E6" s="170"/>
      <c r="F6" s="171">
        <v>26170</v>
      </c>
      <c r="G6" s="172"/>
      <c r="H6" s="173"/>
    </row>
    <row r="7" spans="1:8" x14ac:dyDescent="0.2">
      <c r="A7" s="154" t="s">
        <v>543</v>
      </c>
      <c r="B7" s="159"/>
      <c r="C7" s="160"/>
      <c r="D7" s="161">
        <v>42346</v>
      </c>
      <c r="E7" s="162"/>
      <c r="F7" s="163">
        <v>41080</v>
      </c>
      <c r="G7" s="164"/>
      <c r="H7" s="165"/>
    </row>
    <row r="8" spans="1:8" x14ac:dyDescent="0.2">
      <c r="A8" s="166"/>
      <c r="B8" s="167"/>
      <c r="C8" s="168"/>
      <c r="D8" s="169">
        <v>37050</v>
      </c>
      <c r="E8" s="170"/>
      <c r="F8" s="171">
        <v>27265</v>
      </c>
      <c r="G8" s="172"/>
      <c r="H8" s="173"/>
    </row>
    <row r="9" spans="1:8" x14ac:dyDescent="0.2">
      <c r="A9" s="154" t="s">
        <v>544</v>
      </c>
      <c r="B9" s="159"/>
      <c r="C9" s="160"/>
      <c r="D9" s="161">
        <v>21936</v>
      </c>
      <c r="E9" s="162"/>
      <c r="F9" s="163">
        <v>33173</v>
      </c>
      <c r="G9" s="164"/>
      <c r="H9" s="165"/>
    </row>
    <row r="10" spans="1:8" x14ac:dyDescent="0.2">
      <c r="A10" s="166"/>
      <c r="B10" s="167"/>
      <c r="C10" s="168"/>
      <c r="D10" s="169">
        <v>19411</v>
      </c>
      <c r="E10" s="170"/>
      <c r="F10" s="171">
        <v>20353</v>
      </c>
      <c r="G10" s="172"/>
      <c r="H10" s="173"/>
    </row>
    <row r="11" spans="1:8" x14ac:dyDescent="0.2">
      <c r="A11" s="154" t="s">
        <v>545</v>
      </c>
      <c r="B11" s="159"/>
      <c r="C11" s="160"/>
      <c r="D11" s="161">
        <v>35293</v>
      </c>
      <c r="E11" s="162"/>
      <c r="F11" s="163">
        <v>37644</v>
      </c>
      <c r="G11" s="164"/>
      <c r="H11" s="165"/>
    </row>
    <row r="12" spans="1:8" x14ac:dyDescent="0.2">
      <c r="A12" s="166"/>
      <c r="B12" s="167"/>
      <c r="C12" s="174"/>
      <c r="D12" s="169">
        <v>30814</v>
      </c>
      <c r="E12" s="170"/>
      <c r="F12" s="171">
        <v>24939</v>
      </c>
      <c r="G12" s="172"/>
      <c r="H12" s="173"/>
    </row>
    <row r="13" spans="1:8" x14ac:dyDescent="0.2">
      <c r="A13" s="154"/>
      <c r="B13" s="159"/>
      <c r="C13" s="175"/>
      <c r="D13" s="176">
        <v>30074</v>
      </c>
      <c r="E13" s="177"/>
      <c r="F13" s="178">
        <v>38348</v>
      </c>
      <c r="G13" s="179"/>
      <c r="H13" s="165"/>
    </row>
    <row r="14" spans="1:8" x14ac:dyDescent="0.2">
      <c r="A14" s="166"/>
      <c r="B14" s="167"/>
      <c r="C14" s="168"/>
      <c r="D14" s="169">
        <v>26390</v>
      </c>
      <c r="E14" s="170"/>
      <c r="F14" s="171">
        <v>24256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5.88</v>
      </c>
      <c r="C19" s="180">
        <f>ROUND(VALUE(SUBSTITUTE(実質収支比率等に係る経年分析!G$48,"▲","-")),2)</f>
        <v>4.57</v>
      </c>
      <c r="D19" s="180">
        <f>ROUND(VALUE(SUBSTITUTE(実質収支比率等に係る経年分析!H$48,"▲","-")),2)</f>
        <v>4.1900000000000004</v>
      </c>
      <c r="E19" s="180">
        <f>ROUND(VALUE(SUBSTITUTE(実質収支比率等に係る経年分析!I$48,"▲","-")),2)</f>
        <v>5.33</v>
      </c>
      <c r="F19" s="180">
        <f>ROUND(VALUE(SUBSTITUTE(実質収支比率等に係る経年分析!J$48,"▲","-")),2)</f>
        <v>2.98</v>
      </c>
    </row>
    <row r="20" spans="1:11" x14ac:dyDescent="0.2">
      <c r="A20" s="180" t="s">
        <v>55</v>
      </c>
      <c r="B20" s="180">
        <f>ROUND(VALUE(SUBSTITUTE(実質収支比率等に係る経年分析!F$47,"▲","-")),2)</f>
        <v>15.71</v>
      </c>
      <c r="C20" s="180">
        <f>ROUND(VALUE(SUBSTITUTE(実質収支比率等に係る経年分析!G$47,"▲","-")),2)</f>
        <v>18.23</v>
      </c>
      <c r="D20" s="180">
        <f>ROUND(VALUE(SUBSTITUTE(実質収支比率等に係る経年分析!H$47,"▲","-")),2)</f>
        <v>20.420000000000002</v>
      </c>
      <c r="E20" s="180">
        <f>ROUND(VALUE(SUBSTITUTE(実質収支比率等に係る経年分析!I$47,"▲","-")),2)</f>
        <v>22</v>
      </c>
      <c r="F20" s="180">
        <f>ROUND(VALUE(SUBSTITUTE(実質収支比率等に係る経年分析!J$47,"▲","-")),2)</f>
        <v>26.07</v>
      </c>
    </row>
    <row r="21" spans="1:11" x14ac:dyDescent="0.2">
      <c r="A21" s="180" t="s">
        <v>56</v>
      </c>
      <c r="B21" s="180">
        <f>IF(ISNUMBER(VALUE(SUBSTITUTE(実質収支比率等に係る経年分析!F$49,"▲","-"))),ROUND(VALUE(SUBSTITUTE(実質収支比率等に係る経年分析!F$49,"▲","-")),2),NA())</f>
        <v>1.1399999999999999</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0.75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4.6500000000000004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2.13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0.18</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4.1900000000000004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10482</v>
      </c>
      <c r="E42" s="182"/>
      <c r="F42" s="182"/>
      <c r="G42" s="182">
        <f>'実質公債費比率（分子）の構造'!L$52</f>
        <v>10267</v>
      </c>
      <c r="H42" s="182"/>
      <c r="I42" s="182"/>
      <c r="J42" s="182">
        <f>'実質公債費比率（分子）の構造'!M$52</f>
        <v>10159</v>
      </c>
      <c r="K42" s="182"/>
      <c r="L42" s="182"/>
      <c r="M42" s="182">
        <f>'実質公債費比率（分子）の構造'!N$52</f>
        <v>9681</v>
      </c>
      <c r="N42" s="182"/>
      <c r="O42" s="182"/>
      <c r="P42" s="182">
        <f>'実質公債費比率（分子）の構造'!O$52</f>
        <v>10104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1880</v>
      </c>
      <c r="C44" s="182"/>
      <c r="D44" s="182"/>
      <c r="E44" s="182">
        <f>'実質公債費比率（分子）の構造'!L$50</f>
        <v>1941</v>
      </c>
      <c r="F44" s="182"/>
      <c r="G44" s="182"/>
      <c r="H44" s="182">
        <f>'実質公債費比率（分子）の構造'!M$50</f>
        <v>2232</v>
      </c>
      <c r="I44" s="182"/>
      <c r="J44" s="182"/>
      <c r="K44" s="182">
        <f>'実質公債費比率（分子）の構造'!N$50</f>
        <v>1663</v>
      </c>
      <c r="L44" s="182"/>
      <c r="M44" s="182"/>
      <c r="N44" s="182">
        <f>'実質公債費比率（分子）の構造'!O$50</f>
        <v>1551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1483</v>
      </c>
      <c r="C46" s="182"/>
      <c r="D46" s="182"/>
      <c r="E46" s="182">
        <f>'実質公債費比率（分子）の構造'!L$48</f>
        <v>1302</v>
      </c>
      <c r="F46" s="182"/>
      <c r="G46" s="182"/>
      <c r="H46" s="182">
        <f>'実質公債費比率（分子）の構造'!M$48</f>
        <v>1316</v>
      </c>
      <c r="I46" s="182"/>
      <c r="J46" s="182"/>
      <c r="K46" s="182">
        <f>'実質公債費比率（分子）の構造'!N$48</f>
        <v>1283</v>
      </c>
      <c r="L46" s="182"/>
      <c r="M46" s="182"/>
      <c r="N46" s="182">
        <f>'実質公債費比率（分子）の構造'!O$48</f>
        <v>1318</v>
      </c>
      <c r="O46" s="182"/>
      <c r="P46" s="182"/>
    </row>
    <row r="47" spans="1:16" x14ac:dyDescent="0.2">
      <c r="A47" s="182" t="s">
        <v>68</v>
      </c>
      <c r="B47" s="182">
        <f>'実質公債費比率（分子）の構造'!K$47</f>
        <v>50</v>
      </c>
      <c r="C47" s="182"/>
      <c r="D47" s="182"/>
      <c r="E47" s="182">
        <f>'実質公債費比率（分子）の構造'!L$47</f>
        <v>33</v>
      </c>
      <c r="F47" s="182"/>
      <c r="G47" s="182"/>
      <c r="H47" s="182">
        <f>'実質公債費比率（分子）の構造'!M$47</f>
        <v>17</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f>'実質公債費比率（分子）の構造'!M$46</f>
        <v>83</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7090</v>
      </c>
      <c r="C49" s="182"/>
      <c r="D49" s="182"/>
      <c r="E49" s="182">
        <f>'実質公債費比率（分子）の構造'!L$45</f>
        <v>7575</v>
      </c>
      <c r="F49" s="182"/>
      <c r="G49" s="182"/>
      <c r="H49" s="182">
        <f>'実質公債費比率（分子）の構造'!M$45</f>
        <v>7623</v>
      </c>
      <c r="I49" s="182"/>
      <c r="J49" s="182"/>
      <c r="K49" s="182">
        <f>'実質公債費比率（分子）の構造'!N$45</f>
        <v>8221</v>
      </c>
      <c r="L49" s="182"/>
      <c r="M49" s="182"/>
      <c r="N49" s="182">
        <f>'実質公債費比率（分子）の構造'!O$45</f>
        <v>8528</v>
      </c>
      <c r="O49" s="182"/>
      <c r="P49" s="182"/>
    </row>
    <row r="50" spans="1:16" x14ac:dyDescent="0.2">
      <c r="A50" s="182" t="s">
        <v>71</v>
      </c>
      <c r="B50" s="182" t="e">
        <f>NA()</f>
        <v>#N/A</v>
      </c>
      <c r="C50" s="182">
        <f>IF(ISNUMBER('実質公債費比率（分子）の構造'!K$53),'実質公債費比率（分子）の構造'!K$53,NA())</f>
        <v>21</v>
      </c>
      <c r="D50" s="182" t="e">
        <f>NA()</f>
        <v>#N/A</v>
      </c>
      <c r="E50" s="182" t="e">
        <f>NA()</f>
        <v>#N/A</v>
      </c>
      <c r="F50" s="182">
        <f>IF(ISNUMBER('実質公債費比率（分子）の構造'!L$53),'実質公債費比率（分子）の構造'!L$53,NA())</f>
        <v>584</v>
      </c>
      <c r="G50" s="182" t="e">
        <f>NA()</f>
        <v>#N/A</v>
      </c>
      <c r="H50" s="182" t="e">
        <f>NA()</f>
        <v>#N/A</v>
      </c>
      <c r="I50" s="182">
        <f>IF(ISNUMBER('実質公債費比率（分子）の構造'!M$53),'実質公債費比率（分子）の構造'!M$53,NA())</f>
        <v>1112</v>
      </c>
      <c r="J50" s="182" t="e">
        <f>NA()</f>
        <v>#N/A</v>
      </c>
      <c r="K50" s="182" t="e">
        <f>NA()</f>
        <v>#N/A</v>
      </c>
      <c r="L50" s="182">
        <f>IF(ISNUMBER('実質公債費比率（分子）の構造'!N$53),'実質公債費比率（分子）の構造'!N$53,NA())</f>
        <v>1486</v>
      </c>
      <c r="M50" s="182" t="e">
        <f>NA()</f>
        <v>#N/A</v>
      </c>
      <c r="N50" s="182" t="e">
        <f>NA()</f>
        <v>#N/A</v>
      </c>
      <c r="O50" s="182">
        <f>IF(ISNUMBER('実質公債費比率（分子）の構造'!O$53),'実質公債費比率（分子）の構造'!O$53,NA())</f>
        <v>1293</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63821</v>
      </c>
      <c r="E56" s="181"/>
      <c r="F56" s="181"/>
      <c r="G56" s="181">
        <f>'将来負担比率（分子）の構造'!J$52</f>
        <v>57959</v>
      </c>
      <c r="H56" s="181"/>
      <c r="I56" s="181"/>
      <c r="J56" s="181">
        <f>'将来負担比率（分子）の構造'!K$52</f>
        <v>56182</v>
      </c>
      <c r="K56" s="181"/>
      <c r="L56" s="181"/>
      <c r="M56" s="181">
        <f>'将来負担比率（分子）の構造'!L$52</f>
        <v>52919</v>
      </c>
      <c r="N56" s="181"/>
      <c r="O56" s="181"/>
      <c r="P56" s="181">
        <f>'将来負担比率（分子）の構造'!M$52</f>
        <v>49350</v>
      </c>
    </row>
    <row r="57" spans="1:16" x14ac:dyDescent="0.2">
      <c r="A57" s="181" t="s">
        <v>42</v>
      </c>
      <c r="B57" s="181"/>
      <c r="C57" s="181"/>
      <c r="D57" s="181">
        <f>'将来負担比率（分子）の構造'!I$51</f>
        <v>32926</v>
      </c>
      <c r="E57" s="181"/>
      <c r="F57" s="181"/>
      <c r="G57" s="181">
        <f>'将来負担比率（分子）の構造'!J$51</f>
        <v>32544</v>
      </c>
      <c r="H57" s="181"/>
      <c r="I57" s="181"/>
      <c r="J57" s="181">
        <f>'将来負担比率（分子）の構造'!K$51</f>
        <v>31452</v>
      </c>
      <c r="K57" s="181"/>
      <c r="L57" s="181"/>
      <c r="M57" s="181">
        <f>'将来負担比率（分子）の構造'!L$51</f>
        <v>30208</v>
      </c>
      <c r="N57" s="181"/>
      <c r="O57" s="181"/>
      <c r="P57" s="181">
        <f>'将来負担比率（分子）の構造'!M$51</f>
        <v>28467</v>
      </c>
    </row>
    <row r="58" spans="1:16" x14ac:dyDescent="0.2">
      <c r="A58" s="181" t="s">
        <v>41</v>
      </c>
      <c r="B58" s="181"/>
      <c r="C58" s="181"/>
      <c r="D58" s="181">
        <f>'将来負担比率（分子）の構造'!I$50</f>
        <v>26376</v>
      </c>
      <c r="E58" s="181"/>
      <c r="F58" s="181"/>
      <c r="G58" s="181">
        <f>'将来負担比率（分子）の構造'!J$50</f>
        <v>30247</v>
      </c>
      <c r="H58" s="181"/>
      <c r="I58" s="181"/>
      <c r="J58" s="181">
        <f>'将来負担比率（分子）の構造'!K$50</f>
        <v>31840</v>
      </c>
      <c r="K58" s="181"/>
      <c r="L58" s="181"/>
      <c r="M58" s="181">
        <f>'将来負担比率（分子）の構造'!L$50</f>
        <v>35072</v>
      </c>
      <c r="N58" s="181"/>
      <c r="O58" s="181"/>
      <c r="P58" s="181">
        <f>'将来負担比率（分子）の構造'!M$50</f>
        <v>40070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10</v>
      </c>
      <c r="C61" s="181"/>
      <c r="D61" s="181"/>
      <c r="E61" s="181">
        <f>'将来負担比率（分子）の構造'!J$46</f>
        <v>12</v>
      </c>
      <c r="F61" s="181"/>
      <c r="G61" s="181"/>
      <c r="H61" s="181">
        <f>'将来負担比率（分子）の構造'!K$46</f>
        <v>33</v>
      </c>
      <c r="I61" s="181"/>
      <c r="J61" s="181"/>
      <c r="K61" s="181">
        <f>'将来負担比率（分子）の構造'!L$46</f>
        <v>20</v>
      </c>
      <c r="L61" s="181"/>
      <c r="M61" s="181"/>
      <c r="N61" s="181">
        <f>'将来負担比率（分子）の構造'!M$46</f>
        <v>20</v>
      </c>
      <c r="O61" s="181"/>
      <c r="P61" s="181"/>
    </row>
    <row r="62" spans="1:16" x14ac:dyDescent="0.2">
      <c r="A62" s="181" t="s">
        <v>35</v>
      </c>
      <c r="B62" s="181">
        <f>'将来負担比率（分子）の構造'!I$45</f>
        <v>27296</v>
      </c>
      <c r="C62" s="181"/>
      <c r="D62" s="181"/>
      <c r="E62" s="181">
        <f>'将来負担比率（分子）の構造'!J$45</f>
        <v>25967</v>
      </c>
      <c r="F62" s="181"/>
      <c r="G62" s="181"/>
      <c r="H62" s="181">
        <f>'将来負担比率（分子）の構造'!K$45</f>
        <v>25080</v>
      </c>
      <c r="I62" s="181"/>
      <c r="J62" s="181"/>
      <c r="K62" s="181">
        <f>'将来負担比率（分子）の構造'!L$45</f>
        <v>23591</v>
      </c>
      <c r="L62" s="181"/>
      <c r="M62" s="181"/>
      <c r="N62" s="181">
        <f>'将来負担比率（分子）の構造'!M$45</f>
        <v>24535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15898</v>
      </c>
      <c r="C64" s="181"/>
      <c r="D64" s="181"/>
      <c r="E64" s="181">
        <f>'将来負担比率（分子）の構造'!J$43</f>
        <v>15507</v>
      </c>
      <c r="F64" s="181"/>
      <c r="G64" s="181"/>
      <c r="H64" s="181">
        <f>'将来負担比率（分子）の構造'!K$43</f>
        <v>16154</v>
      </c>
      <c r="I64" s="181"/>
      <c r="J64" s="181"/>
      <c r="K64" s="181">
        <f>'将来負担比率（分子）の構造'!L$43</f>
        <v>15972</v>
      </c>
      <c r="L64" s="181"/>
      <c r="M64" s="181"/>
      <c r="N64" s="181">
        <f>'将来負担比率（分子）の構造'!M$43</f>
        <v>17283</v>
      </c>
      <c r="O64" s="181"/>
      <c r="P64" s="181"/>
    </row>
    <row r="65" spans="1:16" x14ac:dyDescent="0.2">
      <c r="A65" s="181" t="s">
        <v>32</v>
      </c>
      <c r="B65" s="181">
        <f>'将来負担比率（分子）の構造'!I$42</f>
        <v>7304</v>
      </c>
      <c r="C65" s="181"/>
      <c r="D65" s="181"/>
      <c r="E65" s="181">
        <f>'将来負担比率（分子）の構造'!J$42</f>
        <v>5974</v>
      </c>
      <c r="F65" s="181"/>
      <c r="G65" s="181"/>
      <c r="H65" s="181">
        <f>'将来負担比率（分子）の構造'!K$42</f>
        <v>4943</v>
      </c>
      <c r="I65" s="181"/>
      <c r="J65" s="181"/>
      <c r="K65" s="181">
        <f>'将来負担比率（分子）の構造'!L$42</f>
        <v>6419</v>
      </c>
      <c r="L65" s="181"/>
      <c r="M65" s="181"/>
      <c r="N65" s="181">
        <f>'将来負担比率（分子）の構造'!M$42</f>
        <v>3654</v>
      </c>
      <c r="O65" s="181"/>
      <c r="P65" s="181"/>
    </row>
    <row r="66" spans="1:16" x14ac:dyDescent="0.2">
      <c r="A66" s="181" t="s">
        <v>31</v>
      </c>
      <c r="B66" s="181">
        <f>'将来負担比率（分子）の構造'!I$41</f>
        <v>60294</v>
      </c>
      <c r="C66" s="181"/>
      <c r="D66" s="181"/>
      <c r="E66" s="181">
        <f>'将来負担比率（分子）の構造'!J$41</f>
        <v>60022</v>
      </c>
      <c r="F66" s="181"/>
      <c r="G66" s="181"/>
      <c r="H66" s="181">
        <f>'将来負担比率（分子）の構造'!K$41</f>
        <v>61690</v>
      </c>
      <c r="I66" s="181"/>
      <c r="J66" s="181"/>
      <c r="K66" s="181">
        <f>'将来負担比率（分子）の構造'!L$41</f>
        <v>57368</v>
      </c>
      <c r="L66" s="181"/>
      <c r="M66" s="181"/>
      <c r="N66" s="181">
        <f>'将来負担比率（分子）の構造'!M$41</f>
        <v>58320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17207</v>
      </c>
      <c r="C72" s="185">
        <f>基金残高に係る経年分析!G55</f>
        <v>19025</v>
      </c>
      <c r="D72" s="185">
        <f>基金残高に係る経年分析!H55</f>
        <v>22909</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11376</v>
      </c>
      <c r="C74" s="185">
        <f>基金残高に係る経年分析!G57</f>
        <v>12638</v>
      </c>
      <c r="D74" s="185">
        <f>基金残高に係る経年分析!H57</f>
        <v>11645</v>
      </c>
    </row>
  </sheetData>
  <sheetProtection algorithmName="SHA-512" hashValue="NHYv82ghsgyxhVjfyQcW1VyA72GyNQfWj2XLR0EQ4qBort3wNbypB5Nf508yyN9qNZK7FI5o/tqu3xDrX5F2og==" saltValue="lbtn7FXYtgRjnMYanzVS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225</v>
      </c>
      <c r="C5" s="632"/>
      <c r="D5" s="632"/>
      <c r="E5" s="632"/>
      <c r="F5" s="632"/>
      <c r="G5" s="632"/>
      <c r="H5" s="632"/>
      <c r="I5" s="632"/>
      <c r="J5" s="632"/>
      <c r="K5" s="632"/>
      <c r="L5" s="632"/>
      <c r="M5" s="632"/>
      <c r="N5" s="632"/>
      <c r="O5" s="632"/>
      <c r="P5" s="632"/>
      <c r="Q5" s="633"/>
      <c r="R5" s="634">
        <v>85151497</v>
      </c>
      <c r="S5" s="635"/>
      <c r="T5" s="635"/>
      <c r="U5" s="635"/>
      <c r="V5" s="635"/>
      <c r="W5" s="635"/>
      <c r="X5" s="635"/>
      <c r="Y5" s="636"/>
      <c r="Z5" s="637">
        <v>52.9</v>
      </c>
      <c r="AA5" s="637"/>
      <c r="AB5" s="637"/>
      <c r="AC5" s="637"/>
      <c r="AD5" s="638">
        <v>78411279</v>
      </c>
      <c r="AE5" s="638"/>
      <c r="AF5" s="638"/>
      <c r="AG5" s="638"/>
      <c r="AH5" s="638"/>
      <c r="AI5" s="638"/>
      <c r="AJ5" s="638"/>
      <c r="AK5" s="638"/>
      <c r="AL5" s="639">
        <v>87.2</v>
      </c>
      <c r="AM5" s="640"/>
      <c r="AN5" s="640"/>
      <c r="AO5" s="641"/>
      <c r="AP5" s="631" t="s">
        <v>226</v>
      </c>
      <c r="AQ5" s="632"/>
      <c r="AR5" s="632"/>
      <c r="AS5" s="632"/>
      <c r="AT5" s="632"/>
      <c r="AU5" s="632"/>
      <c r="AV5" s="632"/>
      <c r="AW5" s="632"/>
      <c r="AX5" s="632"/>
      <c r="AY5" s="632"/>
      <c r="AZ5" s="632"/>
      <c r="BA5" s="632"/>
      <c r="BB5" s="632"/>
      <c r="BC5" s="632"/>
      <c r="BD5" s="632"/>
      <c r="BE5" s="632"/>
      <c r="BF5" s="633"/>
      <c r="BG5" s="645">
        <v>76815144</v>
      </c>
      <c r="BH5" s="646"/>
      <c r="BI5" s="646"/>
      <c r="BJ5" s="646"/>
      <c r="BK5" s="646"/>
      <c r="BL5" s="646"/>
      <c r="BM5" s="646"/>
      <c r="BN5" s="647"/>
      <c r="BO5" s="648">
        <v>90.2</v>
      </c>
      <c r="BP5" s="648"/>
      <c r="BQ5" s="648"/>
      <c r="BR5" s="648"/>
      <c r="BS5" s="649">
        <v>326048</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2">
      <c r="B6" s="642" t="s">
        <v>230</v>
      </c>
      <c r="C6" s="643"/>
      <c r="D6" s="643"/>
      <c r="E6" s="643"/>
      <c r="F6" s="643"/>
      <c r="G6" s="643"/>
      <c r="H6" s="643"/>
      <c r="I6" s="643"/>
      <c r="J6" s="643"/>
      <c r="K6" s="643"/>
      <c r="L6" s="643"/>
      <c r="M6" s="643"/>
      <c r="N6" s="643"/>
      <c r="O6" s="643"/>
      <c r="P6" s="643"/>
      <c r="Q6" s="644"/>
      <c r="R6" s="645">
        <v>726560</v>
      </c>
      <c r="S6" s="646"/>
      <c r="T6" s="646"/>
      <c r="U6" s="646"/>
      <c r="V6" s="646"/>
      <c r="W6" s="646"/>
      <c r="X6" s="646"/>
      <c r="Y6" s="647"/>
      <c r="Z6" s="648">
        <v>0.5</v>
      </c>
      <c r="AA6" s="648"/>
      <c r="AB6" s="648"/>
      <c r="AC6" s="648"/>
      <c r="AD6" s="649">
        <v>726560</v>
      </c>
      <c r="AE6" s="649"/>
      <c r="AF6" s="649"/>
      <c r="AG6" s="649"/>
      <c r="AH6" s="649"/>
      <c r="AI6" s="649"/>
      <c r="AJ6" s="649"/>
      <c r="AK6" s="649"/>
      <c r="AL6" s="650">
        <v>0.8</v>
      </c>
      <c r="AM6" s="651"/>
      <c r="AN6" s="651"/>
      <c r="AO6" s="652"/>
      <c r="AP6" s="642" t="s">
        <v>231</v>
      </c>
      <c r="AQ6" s="643"/>
      <c r="AR6" s="643"/>
      <c r="AS6" s="643"/>
      <c r="AT6" s="643"/>
      <c r="AU6" s="643"/>
      <c r="AV6" s="643"/>
      <c r="AW6" s="643"/>
      <c r="AX6" s="643"/>
      <c r="AY6" s="643"/>
      <c r="AZ6" s="643"/>
      <c r="BA6" s="643"/>
      <c r="BB6" s="643"/>
      <c r="BC6" s="643"/>
      <c r="BD6" s="643"/>
      <c r="BE6" s="643"/>
      <c r="BF6" s="644"/>
      <c r="BG6" s="645">
        <v>76815144</v>
      </c>
      <c r="BH6" s="646"/>
      <c r="BI6" s="646"/>
      <c r="BJ6" s="646"/>
      <c r="BK6" s="646"/>
      <c r="BL6" s="646"/>
      <c r="BM6" s="646"/>
      <c r="BN6" s="647"/>
      <c r="BO6" s="648">
        <v>90.2</v>
      </c>
      <c r="BP6" s="648"/>
      <c r="BQ6" s="648"/>
      <c r="BR6" s="648"/>
      <c r="BS6" s="649">
        <v>326048</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788506</v>
      </c>
      <c r="CS6" s="646"/>
      <c r="CT6" s="646"/>
      <c r="CU6" s="646"/>
      <c r="CV6" s="646"/>
      <c r="CW6" s="646"/>
      <c r="CX6" s="646"/>
      <c r="CY6" s="647"/>
      <c r="CZ6" s="639">
        <v>0.5</v>
      </c>
      <c r="DA6" s="640"/>
      <c r="DB6" s="640"/>
      <c r="DC6" s="659"/>
      <c r="DD6" s="654" t="s">
        <v>147</v>
      </c>
      <c r="DE6" s="646"/>
      <c r="DF6" s="646"/>
      <c r="DG6" s="646"/>
      <c r="DH6" s="646"/>
      <c r="DI6" s="646"/>
      <c r="DJ6" s="646"/>
      <c r="DK6" s="646"/>
      <c r="DL6" s="646"/>
      <c r="DM6" s="646"/>
      <c r="DN6" s="646"/>
      <c r="DO6" s="646"/>
      <c r="DP6" s="647"/>
      <c r="DQ6" s="654">
        <v>788506</v>
      </c>
      <c r="DR6" s="646"/>
      <c r="DS6" s="646"/>
      <c r="DT6" s="646"/>
      <c r="DU6" s="646"/>
      <c r="DV6" s="646"/>
      <c r="DW6" s="646"/>
      <c r="DX6" s="646"/>
      <c r="DY6" s="646"/>
      <c r="DZ6" s="646"/>
      <c r="EA6" s="646"/>
      <c r="EB6" s="646"/>
      <c r="EC6" s="655"/>
    </row>
    <row r="7" spans="2:143" ht="11.25" customHeight="1" x14ac:dyDescent="0.2">
      <c r="B7" s="642" t="s">
        <v>233</v>
      </c>
      <c r="C7" s="643"/>
      <c r="D7" s="643"/>
      <c r="E7" s="643"/>
      <c r="F7" s="643"/>
      <c r="G7" s="643"/>
      <c r="H7" s="643"/>
      <c r="I7" s="643"/>
      <c r="J7" s="643"/>
      <c r="K7" s="643"/>
      <c r="L7" s="643"/>
      <c r="M7" s="643"/>
      <c r="N7" s="643"/>
      <c r="O7" s="643"/>
      <c r="P7" s="643"/>
      <c r="Q7" s="644"/>
      <c r="R7" s="645">
        <v>69787</v>
      </c>
      <c r="S7" s="646"/>
      <c r="T7" s="646"/>
      <c r="U7" s="646"/>
      <c r="V7" s="646"/>
      <c r="W7" s="646"/>
      <c r="X7" s="646"/>
      <c r="Y7" s="647"/>
      <c r="Z7" s="648">
        <v>0</v>
      </c>
      <c r="AA7" s="648"/>
      <c r="AB7" s="648"/>
      <c r="AC7" s="648"/>
      <c r="AD7" s="649">
        <v>69787</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43802433</v>
      </c>
      <c r="BH7" s="646"/>
      <c r="BI7" s="646"/>
      <c r="BJ7" s="646"/>
      <c r="BK7" s="646"/>
      <c r="BL7" s="646"/>
      <c r="BM7" s="646"/>
      <c r="BN7" s="647"/>
      <c r="BO7" s="648">
        <v>51.4</v>
      </c>
      <c r="BP7" s="648"/>
      <c r="BQ7" s="648"/>
      <c r="BR7" s="648"/>
      <c r="BS7" s="649">
        <v>326048</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21527811</v>
      </c>
      <c r="CS7" s="646"/>
      <c r="CT7" s="646"/>
      <c r="CU7" s="646"/>
      <c r="CV7" s="646"/>
      <c r="CW7" s="646"/>
      <c r="CX7" s="646"/>
      <c r="CY7" s="647"/>
      <c r="CZ7" s="648">
        <v>13.8</v>
      </c>
      <c r="DA7" s="648"/>
      <c r="DB7" s="648"/>
      <c r="DC7" s="648"/>
      <c r="DD7" s="654">
        <v>6068075</v>
      </c>
      <c r="DE7" s="646"/>
      <c r="DF7" s="646"/>
      <c r="DG7" s="646"/>
      <c r="DH7" s="646"/>
      <c r="DI7" s="646"/>
      <c r="DJ7" s="646"/>
      <c r="DK7" s="646"/>
      <c r="DL7" s="646"/>
      <c r="DM7" s="646"/>
      <c r="DN7" s="646"/>
      <c r="DO7" s="646"/>
      <c r="DP7" s="647"/>
      <c r="DQ7" s="654">
        <v>12627981</v>
      </c>
      <c r="DR7" s="646"/>
      <c r="DS7" s="646"/>
      <c r="DT7" s="646"/>
      <c r="DU7" s="646"/>
      <c r="DV7" s="646"/>
      <c r="DW7" s="646"/>
      <c r="DX7" s="646"/>
      <c r="DY7" s="646"/>
      <c r="DZ7" s="646"/>
      <c r="EA7" s="646"/>
      <c r="EB7" s="646"/>
      <c r="EC7" s="655"/>
    </row>
    <row r="8" spans="2:143" ht="11.25" customHeight="1" x14ac:dyDescent="0.2">
      <c r="B8" s="642" t="s">
        <v>236</v>
      </c>
      <c r="C8" s="643"/>
      <c r="D8" s="643"/>
      <c r="E8" s="643"/>
      <c r="F8" s="643"/>
      <c r="G8" s="643"/>
      <c r="H8" s="643"/>
      <c r="I8" s="643"/>
      <c r="J8" s="643"/>
      <c r="K8" s="643"/>
      <c r="L8" s="643"/>
      <c r="M8" s="643"/>
      <c r="N8" s="643"/>
      <c r="O8" s="643"/>
      <c r="P8" s="643"/>
      <c r="Q8" s="644"/>
      <c r="R8" s="645">
        <v>485892</v>
      </c>
      <c r="S8" s="646"/>
      <c r="T8" s="646"/>
      <c r="U8" s="646"/>
      <c r="V8" s="646"/>
      <c r="W8" s="646"/>
      <c r="X8" s="646"/>
      <c r="Y8" s="647"/>
      <c r="Z8" s="648">
        <v>0.3</v>
      </c>
      <c r="AA8" s="648"/>
      <c r="AB8" s="648"/>
      <c r="AC8" s="648"/>
      <c r="AD8" s="649">
        <v>485892</v>
      </c>
      <c r="AE8" s="649"/>
      <c r="AF8" s="649"/>
      <c r="AG8" s="649"/>
      <c r="AH8" s="649"/>
      <c r="AI8" s="649"/>
      <c r="AJ8" s="649"/>
      <c r="AK8" s="649"/>
      <c r="AL8" s="650">
        <v>0.5</v>
      </c>
      <c r="AM8" s="651"/>
      <c r="AN8" s="651"/>
      <c r="AO8" s="652"/>
      <c r="AP8" s="642" t="s">
        <v>237</v>
      </c>
      <c r="AQ8" s="643"/>
      <c r="AR8" s="643"/>
      <c r="AS8" s="643"/>
      <c r="AT8" s="643"/>
      <c r="AU8" s="643"/>
      <c r="AV8" s="643"/>
      <c r="AW8" s="643"/>
      <c r="AX8" s="643"/>
      <c r="AY8" s="643"/>
      <c r="AZ8" s="643"/>
      <c r="BA8" s="643"/>
      <c r="BB8" s="643"/>
      <c r="BC8" s="643"/>
      <c r="BD8" s="643"/>
      <c r="BE8" s="643"/>
      <c r="BF8" s="644"/>
      <c r="BG8" s="645">
        <v>950174</v>
      </c>
      <c r="BH8" s="646"/>
      <c r="BI8" s="646"/>
      <c r="BJ8" s="646"/>
      <c r="BK8" s="646"/>
      <c r="BL8" s="646"/>
      <c r="BM8" s="646"/>
      <c r="BN8" s="647"/>
      <c r="BO8" s="648">
        <v>1.1000000000000001</v>
      </c>
      <c r="BP8" s="648"/>
      <c r="BQ8" s="648"/>
      <c r="BR8" s="648"/>
      <c r="BS8" s="654" t="s">
        <v>147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71493623</v>
      </c>
      <c r="CS8" s="646"/>
      <c r="CT8" s="646"/>
      <c r="CU8" s="646"/>
      <c r="CV8" s="646"/>
      <c r="CW8" s="646"/>
      <c r="CX8" s="646"/>
      <c r="CY8" s="647"/>
      <c r="CZ8" s="648">
        <v>45.9</v>
      </c>
      <c r="DA8" s="648"/>
      <c r="DB8" s="648"/>
      <c r="DC8" s="648"/>
      <c r="DD8" s="654">
        <v>1044355</v>
      </c>
      <c r="DE8" s="646"/>
      <c r="DF8" s="646"/>
      <c r="DG8" s="646"/>
      <c r="DH8" s="646"/>
      <c r="DI8" s="646"/>
      <c r="DJ8" s="646"/>
      <c r="DK8" s="646"/>
      <c r="DL8" s="646"/>
      <c r="DM8" s="646"/>
      <c r="DN8" s="646"/>
      <c r="DO8" s="646"/>
      <c r="DP8" s="647"/>
      <c r="DQ8" s="654">
        <v>34625353</v>
      </c>
      <c r="DR8" s="646"/>
      <c r="DS8" s="646"/>
      <c r="DT8" s="646"/>
      <c r="DU8" s="646"/>
      <c r="DV8" s="646"/>
      <c r="DW8" s="646"/>
      <c r="DX8" s="646"/>
      <c r="DY8" s="646"/>
      <c r="DZ8" s="646"/>
      <c r="EA8" s="646"/>
      <c r="EB8" s="646"/>
      <c r="EC8" s="655"/>
    </row>
    <row r="9" spans="2:143" ht="11.25" customHeight="1" x14ac:dyDescent="0.2">
      <c r="B9" s="642" t="s">
        <v>239</v>
      </c>
      <c r="C9" s="643"/>
      <c r="D9" s="643"/>
      <c r="E9" s="643"/>
      <c r="F9" s="643"/>
      <c r="G9" s="643"/>
      <c r="H9" s="643"/>
      <c r="I9" s="643"/>
      <c r="J9" s="643"/>
      <c r="K9" s="643"/>
      <c r="L9" s="643"/>
      <c r="M9" s="643"/>
      <c r="N9" s="643"/>
      <c r="O9" s="643"/>
      <c r="P9" s="643"/>
      <c r="Q9" s="644"/>
      <c r="R9" s="645">
        <v>319735</v>
      </c>
      <c r="S9" s="646"/>
      <c r="T9" s="646"/>
      <c r="U9" s="646"/>
      <c r="V9" s="646"/>
      <c r="W9" s="646"/>
      <c r="X9" s="646"/>
      <c r="Y9" s="647"/>
      <c r="Z9" s="648">
        <v>0.2</v>
      </c>
      <c r="AA9" s="648"/>
      <c r="AB9" s="648"/>
      <c r="AC9" s="648"/>
      <c r="AD9" s="649">
        <v>319735</v>
      </c>
      <c r="AE9" s="649"/>
      <c r="AF9" s="649"/>
      <c r="AG9" s="649"/>
      <c r="AH9" s="649"/>
      <c r="AI9" s="649"/>
      <c r="AJ9" s="649"/>
      <c r="AK9" s="649"/>
      <c r="AL9" s="650">
        <v>0.4</v>
      </c>
      <c r="AM9" s="651"/>
      <c r="AN9" s="651"/>
      <c r="AO9" s="652"/>
      <c r="AP9" s="642" t="s">
        <v>240</v>
      </c>
      <c r="AQ9" s="643"/>
      <c r="AR9" s="643"/>
      <c r="AS9" s="643"/>
      <c r="AT9" s="643"/>
      <c r="AU9" s="643"/>
      <c r="AV9" s="643"/>
      <c r="AW9" s="643"/>
      <c r="AX9" s="643"/>
      <c r="AY9" s="643"/>
      <c r="AZ9" s="643"/>
      <c r="BA9" s="643"/>
      <c r="BB9" s="643"/>
      <c r="BC9" s="643"/>
      <c r="BD9" s="643"/>
      <c r="BE9" s="643"/>
      <c r="BF9" s="644"/>
      <c r="BG9" s="645">
        <v>38808707</v>
      </c>
      <c r="BH9" s="646"/>
      <c r="BI9" s="646"/>
      <c r="BJ9" s="646"/>
      <c r="BK9" s="646"/>
      <c r="BL9" s="646"/>
      <c r="BM9" s="646"/>
      <c r="BN9" s="647"/>
      <c r="BO9" s="648">
        <v>45.6</v>
      </c>
      <c r="BP9" s="648"/>
      <c r="BQ9" s="648"/>
      <c r="BR9" s="648"/>
      <c r="BS9" s="654" t="s">
        <v>147</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14888674</v>
      </c>
      <c r="CS9" s="646"/>
      <c r="CT9" s="646"/>
      <c r="CU9" s="646"/>
      <c r="CV9" s="646"/>
      <c r="CW9" s="646"/>
      <c r="CX9" s="646"/>
      <c r="CY9" s="647"/>
      <c r="CZ9" s="648">
        <v>9.6</v>
      </c>
      <c r="DA9" s="648"/>
      <c r="DB9" s="648"/>
      <c r="DC9" s="648"/>
      <c r="DD9" s="654">
        <v>237217</v>
      </c>
      <c r="DE9" s="646"/>
      <c r="DF9" s="646"/>
      <c r="DG9" s="646"/>
      <c r="DH9" s="646"/>
      <c r="DI9" s="646"/>
      <c r="DJ9" s="646"/>
      <c r="DK9" s="646"/>
      <c r="DL9" s="646"/>
      <c r="DM9" s="646"/>
      <c r="DN9" s="646"/>
      <c r="DO9" s="646"/>
      <c r="DP9" s="647"/>
      <c r="DQ9" s="654">
        <v>12357518</v>
      </c>
      <c r="DR9" s="646"/>
      <c r="DS9" s="646"/>
      <c r="DT9" s="646"/>
      <c r="DU9" s="646"/>
      <c r="DV9" s="646"/>
      <c r="DW9" s="646"/>
      <c r="DX9" s="646"/>
      <c r="DY9" s="646"/>
      <c r="DZ9" s="646"/>
      <c r="EA9" s="646"/>
      <c r="EB9" s="646"/>
      <c r="EC9" s="655"/>
    </row>
    <row r="10" spans="2:143" ht="11.25" customHeight="1" x14ac:dyDescent="0.2">
      <c r="B10" s="642" t="s">
        <v>242</v>
      </c>
      <c r="C10" s="643"/>
      <c r="D10" s="643"/>
      <c r="E10" s="643"/>
      <c r="F10" s="643"/>
      <c r="G10" s="643"/>
      <c r="H10" s="643"/>
      <c r="I10" s="643"/>
      <c r="J10" s="643"/>
      <c r="K10" s="643"/>
      <c r="L10" s="643"/>
      <c r="M10" s="643"/>
      <c r="N10" s="643"/>
      <c r="O10" s="643"/>
      <c r="P10" s="643"/>
      <c r="Q10" s="644"/>
      <c r="R10" s="645" t="s">
        <v>147</v>
      </c>
      <c r="S10" s="646"/>
      <c r="T10" s="646"/>
      <c r="U10" s="646"/>
      <c r="V10" s="646"/>
      <c r="W10" s="646"/>
      <c r="X10" s="646"/>
      <c r="Y10" s="647"/>
      <c r="Z10" s="648" t="s">
        <v>147</v>
      </c>
      <c r="AA10" s="648"/>
      <c r="AB10" s="648"/>
      <c r="AC10" s="648"/>
      <c r="AD10" s="649" t="s">
        <v>147</v>
      </c>
      <c r="AE10" s="649"/>
      <c r="AF10" s="649"/>
      <c r="AG10" s="649"/>
      <c r="AH10" s="649"/>
      <c r="AI10" s="649"/>
      <c r="AJ10" s="649"/>
      <c r="AK10" s="649"/>
      <c r="AL10" s="650" t="s">
        <v>147</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1080476</v>
      </c>
      <c r="BH10" s="646"/>
      <c r="BI10" s="646"/>
      <c r="BJ10" s="646"/>
      <c r="BK10" s="646"/>
      <c r="BL10" s="646"/>
      <c r="BM10" s="646"/>
      <c r="BN10" s="647"/>
      <c r="BO10" s="648">
        <v>1.3</v>
      </c>
      <c r="BP10" s="648"/>
      <c r="BQ10" s="648"/>
      <c r="BR10" s="648"/>
      <c r="BS10" s="654" t="s">
        <v>147</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199168</v>
      </c>
      <c r="CS10" s="646"/>
      <c r="CT10" s="646"/>
      <c r="CU10" s="646"/>
      <c r="CV10" s="646"/>
      <c r="CW10" s="646"/>
      <c r="CX10" s="646"/>
      <c r="CY10" s="647"/>
      <c r="CZ10" s="648">
        <v>0.1</v>
      </c>
      <c r="DA10" s="648"/>
      <c r="DB10" s="648"/>
      <c r="DC10" s="648"/>
      <c r="DD10" s="654">
        <v>107198</v>
      </c>
      <c r="DE10" s="646"/>
      <c r="DF10" s="646"/>
      <c r="DG10" s="646"/>
      <c r="DH10" s="646"/>
      <c r="DI10" s="646"/>
      <c r="DJ10" s="646"/>
      <c r="DK10" s="646"/>
      <c r="DL10" s="646"/>
      <c r="DM10" s="646"/>
      <c r="DN10" s="646"/>
      <c r="DO10" s="646"/>
      <c r="DP10" s="647"/>
      <c r="DQ10" s="654">
        <v>115664</v>
      </c>
      <c r="DR10" s="646"/>
      <c r="DS10" s="646"/>
      <c r="DT10" s="646"/>
      <c r="DU10" s="646"/>
      <c r="DV10" s="646"/>
      <c r="DW10" s="646"/>
      <c r="DX10" s="646"/>
      <c r="DY10" s="646"/>
      <c r="DZ10" s="646"/>
      <c r="EA10" s="646"/>
      <c r="EB10" s="646"/>
      <c r="EC10" s="655"/>
    </row>
    <row r="11" spans="2:143" ht="11.25" customHeight="1" x14ac:dyDescent="0.2">
      <c r="B11" s="642" t="s">
        <v>245</v>
      </c>
      <c r="C11" s="643"/>
      <c r="D11" s="643"/>
      <c r="E11" s="643"/>
      <c r="F11" s="643"/>
      <c r="G11" s="643"/>
      <c r="H11" s="643"/>
      <c r="I11" s="643"/>
      <c r="J11" s="643"/>
      <c r="K11" s="643"/>
      <c r="L11" s="643"/>
      <c r="M11" s="643"/>
      <c r="N11" s="643"/>
      <c r="O11" s="643"/>
      <c r="P11" s="643"/>
      <c r="Q11" s="644"/>
      <c r="R11" s="645">
        <v>7686666</v>
      </c>
      <c r="S11" s="646"/>
      <c r="T11" s="646"/>
      <c r="U11" s="646"/>
      <c r="V11" s="646"/>
      <c r="W11" s="646"/>
      <c r="X11" s="646"/>
      <c r="Y11" s="647"/>
      <c r="Z11" s="650">
        <v>4.8</v>
      </c>
      <c r="AA11" s="651"/>
      <c r="AB11" s="651"/>
      <c r="AC11" s="663"/>
      <c r="AD11" s="654">
        <v>7686666</v>
      </c>
      <c r="AE11" s="646"/>
      <c r="AF11" s="646"/>
      <c r="AG11" s="646"/>
      <c r="AH11" s="646"/>
      <c r="AI11" s="646"/>
      <c r="AJ11" s="646"/>
      <c r="AK11" s="647"/>
      <c r="AL11" s="650">
        <v>8.5</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2963076</v>
      </c>
      <c r="BH11" s="646"/>
      <c r="BI11" s="646"/>
      <c r="BJ11" s="646"/>
      <c r="BK11" s="646"/>
      <c r="BL11" s="646"/>
      <c r="BM11" s="646"/>
      <c r="BN11" s="647"/>
      <c r="BO11" s="648">
        <v>3.5</v>
      </c>
      <c r="BP11" s="648"/>
      <c r="BQ11" s="648"/>
      <c r="BR11" s="648"/>
      <c r="BS11" s="654">
        <v>326048</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857908</v>
      </c>
      <c r="CS11" s="646"/>
      <c r="CT11" s="646"/>
      <c r="CU11" s="646"/>
      <c r="CV11" s="646"/>
      <c r="CW11" s="646"/>
      <c r="CX11" s="646"/>
      <c r="CY11" s="647"/>
      <c r="CZ11" s="648">
        <v>0.6</v>
      </c>
      <c r="DA11" s="648"/>
      <c r="DB11" s="648"/>
      <c r="DC11" s="648"/>
      <c r="DD11" s="654">
        <v>610108</v>
      </c>
      <c r="DE11" s="646"/>
      <c r="DF11" s="646"/>
      <c r="DG11" s="646"/>
      <c r="DH11" s="646"/>
      <c r="DI11" s="646"/>
      <c r="DJ11" s="646"/>
      <c r="DK11" s="646"/>
      <c r="DL11" s="646"/>
      <c r="DM11" s="646"/>
      <c r="DN11" s="646"/>
      <c r="DO11" s="646"/>
      <c r="DP11" s="647"/>
      <c r="DQ11" s="654">
        <v>276334</v>
      </c>
      <c r="DR11" s="646"/>
      <c r="DS11" s="646"/>
      <c r="DT11" s="646"/>
      <c r="DU11" s="646"/>
      <c r="DV11" s="646"/>
      <c r="DW11" s="646"/>
      <c r="DX11" s="646"/>
      <c r="DY11" s="646"/>
      <c r="DZ11" s="646"/>
      <c r="EA11" s="646"/>
      <c r="EB11" s="646"/>
      <c r="EC11" s="655"/>
    </row>
    <row r="12" spans="2:143" ht="11.25" customHeight="1" x14ac:dyDescent="0.2">
      <c r="B12" s="642" t="s">
        <v>248</v>
      </c>
      <c r="C12" s="643"/>
      <c r="D12" s="643"/>
      <c r="E12" s="643"/>
      <c r="F12" s="643"/>
      <c r="G12" s="643"/>
      <c r="H12" s="643"/>
      <c r="I12" s="643"/>
      <c r="J12" s="643"/>
      <c r="K12" s="643"/>
      <c r="L12" s="643"/>
      <c r="M12" s="643"/>
      <c r="N12" s="643"/>
      <c r="O12" s="643"/>
      <c r="P12" s="643"/>
      <c r="Q12" s="644"/>
      <c r="R12" s="645" t="s">
        <v>249</v>
      </c>
      <c r="S12" s="646"/>
      <c r="T12" s="646"/>
      <c r="U12" s="646"/>
      <c r="V12" s="646"/>
      <c r="W12" s="646"/>
      <c r="X12" s="646"/>
      <c r="Y12" s="647"/>
      <c r="Z12" s="648" t="s">
        <v>249</v>
      </c>
      <c r="AA12" s="648"/>
      <c r="AB12" s="648"/>
      <c r="AC12" s="648"/>
      <c r="AD12" s="649" t="s">
        <v>147</v>
      </c>
      <c r="AE12" s="649"/>
      <c r="AF12" s="649"/>
      <c r="AG12" s="649"/>
      <c r="AH12" s="649"/>
      <c r="AI12" s="649"/>
      <c r="AJ12" s="649"/>
      <c r="AK12" s="649"/>
      <c r="AL12" s="650" t="s">
        <v>249</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29993507</v>
      </c>
      <c r="BH12" s="646"/>
      <c r="BI12" s="646"/>
      <c r="BJ12" s="646"/>
      <c r="BK12" s="646"/>
      <c r="BL12" s="646"/>
      <c r="BM12" s="646"/>
      <c r="BN12" s="647"/>
      <c r="BO12" s="648">
        <v>35.200000000000003</v>
      </c>
      <c r="BP12" s="648"/>
      <c r="BQ12" s="648"/>
      <c r="BR12" s="648"/>
      <c r="BS12" s="654" t="s">
        <v>249</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1771198</v>
      </c>
      <c r="CS12" s="646"/>
      <c r="CT12" s="646"/>
      <c r="CU12" s="646"/>
      <c r="CV12" s="646"/>
      <c r="CW12" s="646"/>
      <c r="CX12" s="646"/>
      <c r="CY12" s="647"/>
      <c r="CZ12" s="648">
        <v>1.1000000000000001</v>
      </c>
      <c r="DA12" s="648"/>
      <c r="DB12" s="648"/>
      <c r="DC12" s="648"/>
      <c r="DD12" s="654">
        <v>192195</v>
      </c>
      <c r="DE12" s="646"/>
      <c r="DF12" s="646"/>
      <c r="DG12" s="646"/>
      <c r="DH12" s="646"/>
      <c r="DI12" s="646"/>
      <c r="DJ12" s="646"/>
      <c r="DK12" s="646"/>
      <c r="DL12" s="646"/>
      <c r="DM12" s="646"/>
      <c r="DN12" s="646"/>
      <c r="DO12" s="646"/>
      <c r="DP12" s="647"/>
      <c r="DQ12" s="654">
        <v>492138</v>
      </c>
      <c r="DR12" s="646"/>
      <c r="DS12" s="646"/>
      <c r="DT12" s="646"/>
      <c r="DU12" s="646"/>
      <c r="DV12" s="646"/>
      <c r="DW12" s="646"/>
      <c r="DX12" s="646"/>
      <c r="DY12" s="646"/>
      <c r="DZ12" s="646"/>
      <c r="EA12" s="646"/>
      <c r="EB12" s="646"/>
      <c r="EC12" s="655"/>
    </row>
    <row r="13" spans="2:143" ht="11.25" customHeight="1" x14ac:dyDescent="0.2">
      <c r="B13" s="642" t="s">
        <v>252</v>
      </c>
      <c r="C13" s="643"/>
      <c r="D13" s="643"/>
      <c r="E13" s="643"/>
      <c r="F13" s="643"/>
      <c r="G13" s="643"/>
      <c r="H13" s="643"/>
      <c r="I13" s="643"/>
      <c r="J13" s="643"/>
      <c r="K13" s="643"/>
      <c r="L13" s="643"/>
      <c r="M13" s="643"/>
      <c r="N13" s="643"/>
      <c r="O13" s="643"/>
      <c r="P13" s="643"/>
      <c r="Q13" s="644"/>
      <c r="R13" s="645" t="s">
        <v>147</v>
      </c>
      <c r="S13" s="646"/>
      <c r="T13" s="646"/>
      <c r="U13" s="646"/>
      <c r="V13" s="646"/>
      <c r="W13" s="646"/>
      <c r="X13" s="646"/>
      <c r="Y13" s="647"/>
      <c r="Z13" s="648" t="s">
        <v>249</v>
      </c>
      <c r="AA13" s="648"/>
      <c r="AB13" s="648"/>
      <c r="AC13" s="648"/>
      <c r="AD13" s="649" t="s">
        <v>147</v>
      </c>
      <c r="AE13" s="649"/>
      <c r="AF13" s="649"/>
      <c r="AG13" s="649"/>
      <c r="AH13" s="649"/>
      <c r="AI13" s="649"/>
      <c r="AJ13" s="649"/>
      <c r="AK13" s="649"/>
      <c r="AL13" s="650" t="s">
        <v>249</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29929845</v>
      </c>
      <c r="BH13" s="646"/>
      <c r="BI13" s="646"/>
      <c r="BJ13" s="646"/>
      <c r="BK13" s="646"/>
      <c r="BL13" s="646"/>
      <c r="BM13" s="646"/>
      <c r="BN13" s="647"/>
      <c r="BO13" s="648">
        <v>35.1</v>
      </c>
      <c r="BP13" s="648"/>
      <c r="BQ13" s="648"/>
      <c r="BR13" s="648"/>
      <c r="BS13" s="654" t="s">
        <v>147</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14258967</v>
      </c>
      <c r="CS13" s="646"/>
      <c r="CT13" s="646"/>
      <c r="CU13" s="646"/>
      <c r="CV13" s="646"/>
      <c r="CW13" s="646"/>
      <c r="CX13" s="646"/>
      <c r="CY13" s="647"/>
      <c r="CZ13" s="648">
        <v>9.1</v>
      </c>
      <c r="DA13" s="648"/>
      <c r="DB13" s="648"/>
      <c r="DC13" s="648"/>
      <c r="DD13" s="654">
        <v>6404222</v>
      </c>
      <c r="DE13" s="646"/>
      <c r="DF13" s="646"/>
      <c r="DG13" s="646"/>
      <c r="DH13" s="646"/>
      <c r="DI13" s="646"/>
      <c r="DJ13" s="646"/>
      <c r="DK13" s="646"/>
      <c r="DL13" s="646"/>
      <c r="DM13" s="646"/>
      <c r="DN13" s="646"/>
      <c r="DO13" s="646"/>
      <c r="DP13" s="647"/>
      <c r="DQ13" s="654">
        <v>8454404</v>
      </c>
      <c r="DR13" s="646"/>
      <c r="DS13" s="646"/>
      <c r="DT13" s="646"/>
      <c r="DU13" s="646"/>
      <c r="DV13" s="646"/>
      <c r="DW13" s="646"/>
      <c r="DX13" s="646"/>
      <c r="DY13" s="646"/>
      <c r="DZ13" s="646"/>
      <c r="EA13" s="646"/>
      <c r="EB13" s="646"/>
      <c r="EC13" s="655"/>
    </row>
    <row r="14" spans="2:143" ht="11.25" customHeight="1" x14ac:dyDescent="0.2">
      <c r="B14" s="642" t="s">
        <v>255</v>
      </c>
      <c r="C14" s="643"/>
      <c r="D14" s="643"/>
      <c r="E14" s="643"/>
      <c r="F14" s="643"/>
      <c r="G14" s="643"/>
      <c r="H14" s="643"/>
      <c r="I14" s="643"/>
      <c r="J14" s="643"/>
      <c r="K14" s="643"/>
      <c r="L14" s="643"/>
      <c r="M14" s="643"/>
      <c r="N14" s="643"/>
      <c r="O14" s="643"/>
      <c r="P14" s="643"/>
      <c r="Q14" s="644"/>
      <c r="R14" s="645">
        <v>147796</v>
      </c>
      <c r="S14" s="646"/>
      <c r="T14" s="646"/>
      <c r="U14" s="646"/>
      <c r="V14" s="646"/>
      <c r="W14" s="646"/>
      <c r="X14" s="646"/>
      <c r="Y14" s="647"/>
      <c r="Z14" s="648">
        <v>0.1</v>
      </c>
      <c r="AA14" s="648"/>
      <c r="AB14" s="648"/>
      <c r="AC14" s="648"/>
      <c r="AD14" s="649">
        <v>147796</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342276</v>
      </c>
      <c r="BH14" s="646"/>
      <c r="BI14" s="646"/>
      <c r="BJ14" s="646"/>
      <c r="BK14" s="646"/>
      <c r="BL14" s="646"/>
      <c r="BM14" s="646"/>
      <c r="BN14" s="647"/>
      <c r="BO14" s="648">
        <v>0.4</v>
      </c>
      <c r="BP14" s="648"/>
      <c r="BQ14" s="648"/>
      <c r="BR14" s="648"/>
      <c r="BS14" s="654" t="s">
        <v>249</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5869406</v>
      </c>
      <c r="CS14" s="646"/>
      <c r="CT14" s="646"/>
      <c r="CU14" s="646"/>
      <c r="CV14" s="646"/>
      <c r="CW14" s="646"/>
      <c r="CX14" s="646"/>
      <c r="CY14" s="647"/>
      <c r="CZ14" s="648">
        <v>3.8</v>
      </c>
      <c r="DA14" s="648"/>
      <c r="DB14" s="648"/>
      <c r="DC14" s="648"/>
      <c r="DD14" s="654">
        <v>302416</v>
      </c>
      <c r="DE14" s="646"/>
      <c r="DF14" s="646"/>
      <c r="DG14" s="646"/>
      <c r="DH14" s="646"/>
      <c r="DI14" s="646"/>
      <c r="DJ14" s="646"/>
      <c r="DK14" s="646"/>
      <c r="DL14" s="646"/>
      <c r="DM14" s="646"/>
      <c r="DN14" s="646"/>
      <c r="DO14" s="646"/>
      <c r="DP14" s="647"/>
      <c r="DQ14" s="654">
        <v>5638406</v>
      </c>
      <c r="DR14" s="646"/>
      <c r="DS14" s="646"/>
      <c r="DT14" s="646"/>
      <c r="DU14" s="646"/>
      <c r="DV14" s="646"/>
      <c r="DW14" s="646"/>
      <c r="DX14" s="646"/>
      <c r="DY14" s="646"/>
      <c r="DZ14" s="646"/>
      <c r="EA14" s="646"/>
      <c r="EB14" s="646"/>
      <c r="EC14" s="655"/>
    </row>
    <row r="15" spans="2:143" ht="11.25" customHeight="1" x14ac:dyDescent="0.2">
      <c r="B15" s="642" t="s">
        <v>258</v>
      </c>
      <c r="C15" s="643"/>
      <c r="D15" s="643"/>
      <c r="E15" s="643"/>
      <c r="F15" s="643"/>
      <c r="G15" s="643"/>
      <c r="H15" s="643"/>
      <c r="I15" s="643"/>
      <c r="J15" s="643"/>
      <c r="K15" s="643"/>
      <c r="L15" s="643"/>
      <c r="M15" s="643"/>
      <c r="N15" s="643"/>
      <c r="O15" s="643"/>
      <c r="P15" s="643"/>
      <c r="Q15" s="644"/>
      <c r="R15" s="645" t="s">
        <v>249</v>
      </c>
      <c r="S15" s="646"/>
      <c r="T15" s="646"/>
      <c r="U15" s="646"/>
      <c r="V15" s="646"/>
      <c r="W15" s="646"/>
      <c r="X15" s="646"/>
      <c r="Y15" s="647"/>
      <c r="Z15" s="648" t="s">
        <v>147</v>
      </c>
      <c r="AA15" s="648"/>
      <c r="AB15" s="648"/>
      <c r="AC15" s="648"/>
      <c r="AD15" s="649" t="s">
        <v>147</v>
      </c>
      <c r="AE15" s="649"/>
      <c r="AF15" s="649"/>
      <c r="AG15" s="649"/>
      <c r="AH15" s="649"/>
      <c r="AI15" s="649"/>
      <c r="AJ15" s="649"/>
      <c r="AK15" s="649"/>
      <c r="AL15" s="650" t="s">
        <v>147</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2676928</v>
      </c>
      <c r="BH15" s="646"/>
      <c r="BI15" s="646"/>
      <c r="BJ15" s="646"/>
      <c r="BK15" s="646"/>
      <c r="BL15" s="646"/>
      <c r="BM15" s="646"/>
      <c r="BN15" s="647"/>
      <c r="BO15" s="648">
        <v>3.1</v>
      </c>
      <c r="BP15" s="648"/>
      <c r="BQ15" s="648"/>
      <c r="BR15" s="648"/>
      <c r="BS15" s="654" t="s">
        <v>147</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14946198</v>
      </c>
      <c r="CS15" s="646"/>
      <c r="CT15" s="646"/>
      <c r="CU15" s="646"/>
      <c r="CV15" s="646"/>
      <c r="CW15" s="646"/>
      <c r="CX15" s="646"/>
      <c r="CY15" s="647"/>
      <c r="CZ15" s="648">
        <v>9.6</v>
      </c>
      <c r="DA15" s="648"/>
      <c r="DB15" s="648"/>
      <c r="DC15" s="648"/>
      <c r="DD15" s="654">
        <v>2334430</v>
      </c>
      <c r="DE15" s="646"/>
      <c r="DF15" s="646"/>
      <c r="DG15" s="646"/>
      <c r="DH15" s="646"/>
      <c r="DI15" s="646"/>
      <c r="DJ15" s="646"/>
      <c r="DK15" s="646"/>
      <c r="DL15" s="646"/>
      <c r="DM15" s="646"/>
      <c r="DN15" s="646"/>
      <c r="DO15" s="646"/>
      <c r="DP15" s="647"/>
      <c r="DQ15" s="654">
        <v>12301683</v>
      </c>
      <c r="DR15" s="646"/>
      <c r="DS15" s="646"/>
      <c r="DT15" s="646"/>
      <c r="DU15" s="646"/>
      <c r="DV15" s="646"/>
      <c r="DW15" s="646"/>
      <c r="DX15" s="646"/>
      <c r="DY15" s="646"/>
      <c r="DZ15" s="646"/>
      <c r="EA15" s="646"/>
      <c r="EB15" s="646"/>
      <c r="EC15" s="655"/>
    </row>
    <row r="16" spans="2:143" ht="11.25" customHeight="1" x14ac:dyDescent="0.2">
      <c r="B16" s="642" t="s">
        <v>261</v>
      </c>
      <c r="C16" s="643"/>
      <c r="D16" s="643"/>
      <c r="E16" s="643"/>
      <c r="F16" s="643"/>
      <c r="G16" s="643"/>
      <c r="H16" s="643"/>
      <c r="I16" s="643"/>
      <c r="J16" s="643"/>
      <c r="K16" s="643"/>
      <c r="L16" s="643"/>
      <c r="M16" s="643"/>
      <c r="N16" s="643"/>
      <c r="O16" s="643"/>
      <c r="P16" s="643"/>
      <c r="Q16" s="644"/>
      <c r="R16" s="645">
        <v>43189</v>
      </c>
      <c r="S16" s="646"/>
      <c r="T16" s="646"/>
      <c r="U16" s="646"/>
      <c r="V16" s="646"/>
      <c r="W16" s="646"/>
      <c r="X16" s="646"/>
      <c r="Y16" s="647"/>
      <c r="Z16" s="648">
        <v>0</v>
      </c>
      <c r="AA16" s="648"/>
      <c r="AB16" s="648"/>
      <c r="AC16" s="648"/>
      <c r="AD16" s="649">
        <v>43189</v>
      </c>
      <c r="AE16" s="649"/>
      <c r="AF16" s="649"/>
      <c r="AG16" s="649"/>
      <c r="AH16" s="649"/>
      <c r="AI16" s="649"/>
      <c r="AJ16" s="649"/>
      <c r="AK16" s="649"/>
      <c r="AL16" s="650">
        <v>0</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147</v>
      </c>
      <c r="BH16" s="646"/>
      <c r="BI16" s="646"/>
      <c r="BJ16" s="646"/>
      <c r="BK16" s="646"/>
      <c r="BL16" s="646"/>
      <c r="BM16" s="646"/>
      <c r="BN16" s="647"/>
      <c r="BO16" s="648" t="s">
        <v>147</v>
      </c>
      <c r="BP16" s="648"/>
      <c r="BQ16" s="648"/>
      <c r="BR16" s="648"/>
      <c r="BS16" s="654" t="s">
        <v>249</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t="s">
        <v>249</v>
      </c>
      <c r="CS16" s="646"/>
      <c r="CT16" s="646"/>
      <c r="CU16" s="646"/>
      <c r="CV16" s="646"/>
      <c r="CW16" s="646"/>
      <c r="CX16" s="646"/>
      <c r="CY16" s="647"/>
      <c r="CZ16" s="648" t="s">
        <v>249</v>
      </c>
      <c r="DA16" s="648"/>
      <c r="DB16" s="648"/>
      <c r="DC16" s="648"/>
      <c r="DD16" s="654" t="s">
        <v>249</v>
      </c>
      <c r="DE16" s="646"/>
      <c r="DF16" s="646"/>
      <c r="DG16" s="646"/>
      <c r="DH16" s="646"/>
      <c r="DI16" s="646"/>
      <c r="DJ16" s="646"/>
      <c r="DK16" s="646"/>
      <c r="DL16" s="646"/>
      <c r="DM16" s="646"/>
      <c r="DN16" s="646"/>
      <c r="DO16" s="646"/>
      <c r="DP16" s="647"/>
      <c r="DQ16" s="654" t="s">
        <v>249</v>
      </c>
      <c r="DR16" s="646"/>
      <c r="DS16" s="646"/>
      <c r="DT16" s="646"/>
      <c r="DU16" s="646"/>
      <c r="DV16" s="646"/>
      <c r="DW16" s="646"/>
      <c r="DX16" s="646"/>
      <c r="DY16" s="646"/>
      <c r="DZ16" s="646"/>
      <c r="EA16" s="646"/>
      <c r="EB16" s="646"/>
      <c r="EC16" s="655"/>
    </row>
    <row r="17" spans="2:133" ht="11.25" customHeight="1" x14ac:dyDescent="0.2">
      <c r="B17" s="642" t="s">
        <v>264</v>
      </c>
      <c r="C17" s="643"/>
      <c r="D17" s="643"/>
      <c r="E17" s="643"/>
      <c r="F17" s="643"/>
      <c r="G17" s="643"/>
      <c r="H17" s="643"/>
      <c r="I17" s="643"/>
      <c r="J17" s="643"/>
      <c r="K17" s="643"/>
      <c r="L17" s="643"/>
      <c r="M17" s="643"/>
      <c r="N17" s="643"/>
      <c r="O17" s="643"/>
      <c r="P17" s="643"/>
      <c r="Q17" s="644"/>
      <c r="R17" s="645">
        <v>1139931</v>
      </c>
      <c r="S17" s="646"/>
      <c r="T17" s="646"/>
      <c r="U17" s="646"/>
      <c r="V17" s="646"/>
      <c r="W17" s="646"/>
      <c r="X17" s="646"/>
      <c r="Y17" s="647"/>
      <c r="Z17" s="648">
        <v>0.7</v>
      </c>
      <c r="AA17" s="648"/>
      <c r="AB17" s="648"/>
      <c r="AC17" s="648"/>
      <c r="AD17" s="649">
        <v>1139931</v>
      </c>
      <c r="AE17" s="649"/>
      <c r="AF17" s="649"/>
      <c r="AG17" s="649"/>
      <c r="AH17" s="649"/>
      <c r="AI17" s="649"/>
      <c r="AJ17" s="649"/>
      <c r="AK17" s="649"/>
      <c r="AL17" s="650">
        <v>1.3</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147</v>
      </c>
      <c r="BH17" s="646"/>
      <c r="BI17" s="646"/>
      <c r="BJ17" s="646"/>
      <c r="BK17" s="646"/>
      <c r="BL17" s="646"/>
      <c r="BM17" s="646"/>
      <c r="BN17" s="647"/>
      <c r="BO17" s="648" t="s">
        <v>249</v>
      </c>
      <c r="BP17" s="648"/>
      <c r="BQ17" s="648"/>
      <c r="BR17" s="648"/>
      <c r="BS17" s="654" t="s">
        <v>249</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9285399</v>
      </c>
      <c r="CS17" s="646"/>
      <c r="CT17" s="646"/>
      <c r="CU17" s="646"/>
      <c r="CV17" s="646"/>
      <c r="CW17" s="646"/>
      <c r="CX17" s="646"/>
      <c r="CY17" s="647"/>
      <c r="CZ17" s="648">
        <v>6</v>
      </c>
      <c r="DA17" s="648"/>
      <c r="DB17" s="648"/>
      <c r="DC17" s="648"/>
      <c r="DD17" s="654" t="s">
        <v>249</v>
      </c>
      <c r="DE17" s="646"/>
      <c r="DF17" s="646"/>
      <c r="DG17" s="646"/>
      <c r="DH17" s="646"/>
      <c r="DI17" s="646"/>
      <c r="DJ17" s="646"/>
      <c r="DK17" s="646"/>
      <c r="DL17" s="646"/>
      <c r="DM17" s="646"/>
      <c r="DN17" s="646"/>
      <c r="DO17" s="646"/>
      <c r="DP17" s="647"/>
      <c r="DQ17" s="654">
        <v>8983676</v>
      </c>
      <c r="DR17" s="646"/>
      <c r="DS17" s="646"/>
      <c r="DT17" s="646"/>
      <c r="DU17" s="646"/>
      <c r="DV17" s="646"/>
      <c r="DW17" s="646"/>
      <c r="DX17" s="646"/>
      <c r="DY17" s="646"/>
      <c r="DZ17" s="646"/>
      <c r="EA17" s="646"/>
      <c r="EB17" s="646"/>
      <c r="EC17" s="655"/>
    </row>
    <row r="18" spans="2:133" ht="11.25" customHeight="1" x14ac:dyDescent="0.2">
      <c r="B18" s="642" t="s">
        <v>267</v>
      </c>
      <c r="C18" s="643"/>
      <c r="D18" s="643"/>
      <c r="E18" s="643"/>
      <c r="F18" s="643"/>
      <c r="G18" s="643"/>
      <c r="H18" s="643"/>
      <c r="I18" s="643"/>
      <c r="J18" s="643"/>
      <c r="K18" s="643"/>
      <c r="L18" s="643"/>
      <c r="M18" s="643"/>
      <c r="N18" s="643"/>
      <c r="O18" s="643"/>
      <c r="P18" s="643"/>
      <c r="Q18" s="644"/>
      <c r="R18" s="645">
        <v>404444</v>
      </c>
      <c r="S18" s="646"/>
      <c r="T18" s="646"/>
      <c r="U18" s="646"/>
      <c r="V18" s="646"/>
      <c r="W18" s="646"/>
      <c r="X18" s="646"/>
      <c r="Y18" s="647"/>
      <c r="Z18" s="648">
        <v>0.3</v>
      </c>
      <c r="AA18" s="648"/>
      <c r="AB18" s="648"/>
      <c r="AC18" s="648"/>
      <c r="AD18" s="649">
        <v>404444</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147</v>
      </c>
      <c r="BH18" s="646"/>
      <c r="BI18" s="646"/>
      <c r="BJ18" s="646"/>
      <c r="BK18" s="646"/>
      <c r="BL18" s="646"/>
      <c r="BM18" s="646"/>
      <c r="BN18" s="647"/>
      <c r="BO18" s="648" t="s">
        <v>249</v>
      </c>
      <c r="BP18" s="648"/>
      <c r="BQ18" s="648"/>
      <c r="BR18" s="648"/>
      <c r="BS18" s="654" t="s">
        <v>147</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249</v>
      </c>
      <c r="CS18" s="646"/>
      <c r="CT18" s="646"/>
      <c r="CU18" s="646"/>
      <c r="CV18" s="646"/>
      <c r="CW18" s="646"/>
      <c r="CX18" s="646"/>
      <c r="CY18" s="647"/>
      <c r="CZ18" s="648" t="s">
        <v>147</v>
      </c>
      <c r="DA18" s="648"/>
      <c r="DB18" s="648"/>
      <c r="DC18" s="648"/>
      <c r="DD18" s="654" t="s">
        <v>147</v>
      </c>
      <c r="DE18" s="646"/>
      <c r="DF18" s="646"/>
      <c r="DG18" s="646"/>
      <c r="DH18" s="646"/>
      <c r="DI18" s="646"/>
      <c r="DJ18" s="646"/>
      <c r="DK18" s="646"/>
      <c r="DL18" s="646"/>
      <c r="DM18" s="646"/>
      <c r="DN18" s="646"/>
      <c r="DO18" s="646"/>
      <c r="DP18" s="647"/>
      <c r="DQ18" s="654" t="s">
        <v>147</v>
      </c>
      <c r="DR18" s="646"/>
      <c r="DS18" s="646"/>
      <c r="DT18" s="646"/>
      <c r="DU18" s="646"/>
      <c r="DV18" s="646"/>
      <c r="DW18" s="646"/>
      <c r="DX18" s="646"/>
      <c r="DY18" s="646"/>
      <c r="DZ18" s="646"/>
      <c r="EA18" s="646"/>
      <c r="EB18" s="646"/>
      <c r="EC18" s="655"/>
    </row>
    <row r="19" spans="2:133" ht="11.25" customHeight="1" x14ac:dyDescent="0.2">
      <c r="B19" s="642" t="s">
        <v>270</v>
      </c>
      <c r="C19" s="643"/>
      <c r="D19" s="643"/>
      <c r="E19" s="643"/>
      <c r="F19" s="643"/>
      <c r="G19" s="643"/>
      <c r="H19" s="643"/>
      <c r="I19" s="643"/>
      <c r="J19" s="643"/>
      <c r="K19" s="643"/>
      <c r="L19" s="643"/>
      <c r="M19" s="643"/>
      <c r="N19" s="643"/>
      <c r="O19" s="643"/>
      <c r="P19" s="643"/>
      <c r="Q19" s="644"/>
      <c r="R19" s="645">
        <v>20434</v>
      </c>
      <c r="S19" s="646"/>
      <c r="T19" s="646"/>
      <c r="U19" s="646"/>
      <c r="V19" s="646"/>
      <c r="W19" s="646"/>
      <c r="X19" s="646"/>
      <c r="Y19" s="647"/>
      <c r="Z19" s="648">
        <v>0</v>
      </c>
      <c r="AA19" s="648"/>
      <c r="AB19" s="648"/>
      <c r="AC19" s="648"/>
      <c r="AD19" s="649">
        <v>20434</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8336353</v>
      </c>
      <c r="BH19" s="646"/>
      <c r="BI19" s="646"/>
      <c r="BJ19" s="646"/>
      <c r="BK19" s="646"/>
      <c r="BL19" s="646"/>
      <c r="BM19" s="646"/>
      <c r="BN19" s="647"/>
      <c r="BO19" s="648">
        <v>9.8000000000000007</v>
      </c>
      <c r="BP19" s="648"/>
      <c r="BQ19" s="648"/>
      <c r="BR19" s="648"/>
      <c r="BS19" s="654" t="s">
        <v>249</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147</v>
      </c>
      <c r="CS19" s="646"/>
      <c r="CT19" s="646"/>
      <c r="CU19" s="646"/>
      <c r="CV19" s="646"/>
      <c r="CW19" s="646"/>
      <c r="CX19" s="646"/>
      <c r="CY19" s="647"/>
      <c r="CZ19" s="648" t="s">
        <v>147</v>
      </c>
      <c r="DA19" s="648"/>
      <c r="DB19" s="648"/>
      <c r="DC19" s="648"/>
      <c r="DD19" s="654" t="s">
        <v>147</v>
      </c>
      <c r="DE19" s="646"/>
      <c r="DF19" s="646"/>
      <c r="DG19" s="646"/>
      <c r="DH19" s="646"/>
      <c r="DI19" s="646"/>
      <c r="DJ19" s="646"/>
      <c r="DK19" s="646"/>
      <c r="DL19" s="646"/>
      <c r="DM19" s="646"/>
      <c r="DN19" s="646"/>
      <c r="DO19" s="646"/>
      <c r="DP19" s="647"/>
      <c r="DQ19" s="654" t="s">
        <v>147</v>
      </c>
      <c r="DR19" s="646"/>
      <c r="DS19" s="646"/>
      <c r="DT19" s="646"/>
      <c r="DU19" s="646"/>
      <c r="DV19" s="646"/>
      <c r="DW19" s="646"/>
      <c r="DX19" s="646"/>
      <c r="DY19" s="646"/>
      <c r="DZ19" s="646"/>
      <c r="EA19" s="646"/>
      <c r="EB19" s="646"/>
      <c r="EC19" s="655"/>
    </row>
    <row r="20" spans="2:133" ht="11.25" customHeight="1" x14ac:dyDescent="0.2">
      <c r="B20" s="642" t="s">
        <v>273</v>
      </c>
      <c r="C20" s="643"/>
      <c r="D20" s="643"/>
      <c r="E20" s="643"/>
      <c r="F20" s="643"/>
      <c r="G20" s="643"/>
      <c r="H20" s="643"/>
      <c r="I20" s="643"/>
      <c r="J20" s="643"/>
      <c r="K20" s="643"/>
      <c r="L20" s="643"/>
      <c r="M20" s="643"/>
      <c r="N20" s="643"/>
      <c r="O20" s="643"/>
      <c r="P20" s="643"/>
      <c r="Q20" s="644"/>
      <c r="R20" s="645">
        <v>2394</v>
      </c>
      <c r="S20" s="646"/>
      <c r="T20" s="646"/>
      <c r="U20" s="646"/>
      <c r="V20" s="646"/>
      <c r="W20" s="646"/>
      <c r="X20" s="646"/>
      <c r="Y20" s="647"/>
      <c r="Z20" s="648">
        <v>0</v>
      </c>
      <c r="AA20" s="648"/>
      <c r="AB20" s="648"/>
      <c r="AC20" s="648"/>
      <c r="AD20" s="649">
        <v>2394</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8336353</v>
      </c>
      <c r="BH20" s="646"/>
      <c r="BI20" s="646"/>
      <c r="BJ20" s="646"/>
      <c r="BK20" s="646"/>
      <c r="BL20" s="646"/>
      <c r="BM20" s="646"/>
      <c r="BN20" s="647"/>
      <c r="BO20" s="648">
        <v>9.8000000000000007</v>
      </c>
      <c r="BP20" s="648"/>
      <c r="BQ20" s="648"/>
      <c r="BR20" s="648"/>
      <c r="BS20" s="654" t="s">
        <v>147</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155886858</v>
      </c>
      <c r="CS20" s="646"/>
      <c r="CT20" s="646"/>
      <c r="CU20" s="646"/>
      <c r="CV20" s="646"/>
      <c r="CW20" s="646"/>
      <c r="CX20" s="646"/>
      <c r="CY20" s="647"/>
      <c r="CZ20" s="648">
        <v>100</v>
      </c>
      <c r="DA20" s="648"/>
      <c r="DB20" s="648"/>
      <c r="DC20" s="648"/>
      <c r="DD20" s="654">
        <v>17300216</v>
      </c>
      <c r="DE20" s="646"/>
      <c r="DF20" s="646"/>
      <c r="DG20" s="646"/>
      <c r="DH20" s="646"/>
      <c r="DI20" s="646"/>
      <c r="DJ20" s="646"/>
      <c r="DK20" s="646"/>
      <c r="DL20" s="646"/>
      <c r="DM20" s="646"/>
      <c r="DN20" s="646"/>
      <c r="DO20" s="646"/>
      <c r="DP20" s="647"/>
      <c r="DQ20" s="654">
        <v>96661663</v>
      </c>
      <c r="DR20" s="646"/>
      <c r="DS20" s="646"/>
      <c r="DT20" s="646"/>
      <c r="DU20" s="646"/>
      <c r="DV20" s="646"/>
      <c r="DW20" s="646"/>
      <c r="DX20" s="646"/>
      <c r="DY20" s="646"/>
      <c r="DZ20" s="646"/>
      <c r="EA20" s="646"/>
      <c r="EB20" s="646"/>
      <c r="EC20" s="655"/>
    </row>
    <row r="21" spans="2:133" ht="11.25" customHeight="1" x14ac:dyDescent="0.2">
      <c r="B21" s="642" t="s">
        <v>276</v>
      </c>
      <c r="C21" s="643"/>
      <c r="D21" s="643"/>
      <c r="E21" s="643"/>
      <c r="F21" s="643"/>
      <c r="G21" s="643"/>
      <c r="H21" s="643"/>
      <c r="I21" s="643"/>
      <c r="J21" s="643"/>
      <c r="K21" s="643"/>
      <c r="L21" s="643"/>
      <c r="M21" s="643"/>
      <c r="N21" s="643"/>
      <c r="O21" s="643"/>
      <c r="P21" s="643"/>
      <c r="Q21" s="644"/>
      <c r="R21" s="645">
        <v>712659</v>
      </c>
      <c r="S21" s="646"/>
      <c r="T21" s="646"/>
      <c r="U21" s="646"/>
      <c r="V21" s="646"/>
      <c r="W21" s="646"/>
      <c r="X21" s="646"/>
      <c r="Y21" s="647"/>
      <c r="Z21" s="648">
        <v>0.4</v>
      </c>
      <c r="AA21" s="648"/>
      <c r="AB21" s="648"/>
      <c r="AC21" s="648"/>
      <c r="AD21" s="649">
        <v>712659</v>
      </c>
      <c r="AE21" s="649"/>
      <c r="AF21" s="649"/>
      <c r="AG21" s="649"/>
      <c r="AH21" s="649"/>
      <c r="AI21" s="649"/>
      <c r="AJ21" s="649"/>
      <c r="AK21" s="649"/>
      <c r="AL21" s="650">
        <v>0.8</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147</v>
      </c>
      <c r="BH21" s="646"/>
      <c r="BI21" s="646"/>
      <c r="BJ21" s="646"/>
      <c r="BK21" s="646"/>
      <c r="BL21" s="646"/>
      <c r="BM21" s="646"/>
      <c r="BN21" s="647"/>
      <c r="BO21" s="648" t="s">
        <v>249</v>
      </c>
      <c r="BP21" s="648"/>
      <c r="BQ21" s="648"/>
      <c r="BR21" s="648"/>
      <c r="BS21" s="654" t="s">
        <v>249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278</v>
      </c>
      <c r="C22" s="643"/>
      <c r="D22" s="643"/>
      <c r="E22" s="643"/>
      <c r="F22" s="643"/>
      <c r="G22" s="643"/>
      <c r="H22" s="643"/>
      <c r="I22" s="643"/>
      <c r="J22" s="643"/>
      <c r="K22" s="643"/>
      <c r="L22" s="643"/>
      <c r="M22" s="643"/>
      <c r="N22" s="643"/>
      <c r="O22" s="643"/>
      <c r="P22" s="643"/>
      <c r="Q22" s="644"/>
      <c r="R22" s="645">
        <v>176920</v>
      </c>
      <c r="S22" s="646"/>
      <c r="T22" s="646"/>
      <c r="U22" s="646"/>
      <c r="V22" s="646"/>
      <c r="W22" s="646"/>
      <c r="X22" s="646"/>
      <c r="Y22" s="647"/>
      <c r="Z22" s="648">
        <v>0.1</v>
      </c>
      <c r="AA22" s="648"/>
      <c r="AB22" s="648"/>
      <c r="AC22" s="648"/>
      <c r="AD22" s="649" t="s">
        <v>147</v>
      </c>
      <c r="AE22" s="649"/>
      <c r="AF22" s="649"/>
      <c r="AG22" s="649"/>
      <c r="AH22" s="649"/>
      <c r="AI22" s="649"/>
      <c r="AJ22" s="649"/>
      <c r="AK22" s="649"/>
      <c r="AL22" s="650" t="s">
        <v>147</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v>1596135</v>
      </c>
      <c r="BH22" s="646"/>
      <c r="BI22" s="646"/>
      <c r="BJ22" s="646"/>
      <c r="BK22" s="646"/>
      <c r="BL22" s="646"/>
      <c r="BM22" s="646"/>
      <c r="BN22" s="647"/>
      <c r="BO22" s="648">
        <v>1.9</v>
      </c>
      <c r="BP22" s="648"/>
      <c r="BQ22" s="648"/>
      <c r="BR22" s="648"/>
      <c r="BS22" s="654" t="s">
        <v>147</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281</v>
      </c>
      <c r="C23" s="643"/>
      <c r="D23" s="643"/>
      <c r="E23" s="643"/>
      <c r="F23" s="643"/>
      <c r="G23" s="643"/>
      <c r="H23" s="643"/>
      <c r="I23" s="643"/>
      <c r="J23" s="643"/>
      <c r="K23" s="643"/>
      <c r="L23" s="643"/>
      <c r="M23" s="643"/>
      <c r="N23" s="643"/>
      <c r="O23" s="643"/>
      <c r="P23" s="643"/>
      <c r="Q23" s="644"/>
      <c r="R23" s="645" t="s">
        <v>147</v>
      </c>
      <c r="S23" s="646"/>
      <c r="T23" s="646"/>
      <c r="U23" s="646"/>
      <c r="V23" s="646"/>
      <c r="W23" s="646"/>
      <c r="X23" s="646"/>
      <c r="Y23" s="647"/>
      <c r="Z23" s="648" t="s">
        <v>249</v>
      </c>
      <c r="AA23" s="648"/>
      <c r="AB23" s="648"/>
      <c r="AC23" s="648"/>
      <c r="AD23" s="649" t="s">
        <v>249</v>
      </c>
      <c r="AE23" s="649"/>
      <c r="AF23" s="649"/>
      <c r="AG23" s="649"/>
      <c r="AH23" s="649"/>
      <c r="AI23" s="649"/>
      <c r="AJ23" s="649"/>
      <c r="AK23" s="649"/>
      <c r="AL23" s="650" t="s">
        <v>249</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6740218</v>
      </c>
      <c r="BH23" s="646"/>
      <c r="BI23" s="646"/>
      <c r="BJ23" s="646"/>
      <c r="BK23" s="646"/>
      <c r="BL23" s="646"/>
      <c r="BM23" s="646"/>
      <c r="BN23" s="647"/>
      <c r="BO23" s="648">
        <v>7.9</v>
      </c>
      <c r="BP23" s="648"/>
      <c r="BQ23" s="648"/>
      <c r="BR23" s="648"/>
      <c r="BS23" s="654" t="s">
        <v>249</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2">
      <c r="B24" s="642" t="s">
        <v>288</v>
      </c>
      <c r="C24" s="643"/>
      <c r="D24" s="643"/>
      <c r="E24" s="643"/>
      <c r="F24" s="643"/>
      <c r="G24" s="643"/>
      <c r="H24" s="643"/>
      <c r="I24" s="643"/>
      <c r="J24" s="643"/>
      <c r="K24" s="643"/>
      <c r="L24" s="643"/>
      <c r="M24" s="643"/>
      <c r="N24" s="643"/>
      <c r="O24" s="643"/>
      <c r="P24" s="643"/>
      <c r="Q24" s="644"/>
      <c r="R24" s="645">
        <v>164256</v>
      </c>
      <c r="S24" s="646"/>
      <c r="T24" s="646"/>
      <c r="U24" s="646"/>
      <c r="V24" s="646"/>
      <c r="W24" s="646"/>
      <c r="X24" s="646"/>
      <c r="Y24" s="647"/>
      <c r="Z24" s="648">
        <v>0.1</v>
      </c>
      <c r="AA24" s="648"/>
      <c r="AB24" s="648"/>
      <c r="AC24" s="648"/>
      <c r="AD24" s="649" t="s">
        <v>249</v>
      </c>
      <c r="AE24" s="649"/>
      <c r="AF24" s="649"/>
      <c r="AG24" s="649"/>
      <c r="AH24" s="649"/>
      <c r="AI24" s="649"/>
      <c r="AJ24" s="649"/>
      <c r="AK24" s="649"/>
      <c r="AL24" s="650" t="s">
        <v>147</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249</v>
      </c>
      <c r="BH24" s="646"/>
      <c r="BI24" s="646"/>
      <c r="BJ24" s="646"/>
      <c r="BK24" s="646"/>
      <c r="BL24" s="646"/>
      <c r="BM24" s="646"/>
      <c r="BN24" s="647"/>
      <c r="BO24" s="648" t="s">
        <v>147</v>
      </c>
      <c r="BP24" s="648"/>
      <c r="BQ24" s="648"/>
      <c r="BR24" s="648"/>
      <c r="BS24" s="654" t="s">
        <v>147</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85887606</v>
      </c>
      <c r="CS24" s="635"/>
      <c r="CT24" s="635"/>
      <c r="CU24" s="635"/>
      <c r="CV24" s="635"/>
      <c r="CW24" s="635"/>
      <c r="CX24" s="635"/>
      <c r="CY24" s="636"/>
      <c r="CZ24" s="639">
        <v>55.1</v>
      </c>
      <c r="DA24" s="640"/>
      <c r="DB24" s="640"/>
      <c r="DC24" s="659"/>
      <c r="DD24" s="684">
        <v>51364543</v>
      </c>
      <c r="DE24" s="635"/>
      <c r="DF24" s="635"/>
      <c r="DG24" s="635"/>
      <c r="DH24" s="635"/>
      <c r="DI24" s="635"/>
      <c r="DJ24" s="635"/>
      <c r="DK24" s="636"/>
      <c r="DL24" s="684">
        <v>49594217</v>
      </c>
      <c r="DM24" s="635"/>
      <c r="DN24" s="635"/>
      <c r="DO24" s="635"/>
      <c r="DP24" s="635"/>
      <c r="DQ24" s="635"/>
      <c r="DR24" s="635"/>
      <c r="DS24" s="635"/>
      <c r="DT24" s="635"/>
      <c r="DU24" s="635"/>
      <c r="DV24" s="636"/>
      <c r="DW24" s="639">
        <v>55.1</v>
      </c>
      <c r="DX24" s="640"/>
      <c r="DY24" s="640"/>
      <c r="DZ24" s="640"/>
      <c r="EA24" s="640"/>
      <c r="EB24" s="640"/>
      <c r="EC24" s="641"/>
    </row>
    <row r="25" spans="2:133" ht="11.25" customHeight="1" x14ac:dyDescent="0.2">
      <c r="B25" s="642" t="s">
        <v>291</v>
      </c>
      <c r="C25" s="643"/>
      <c r="D25" s="643"/>
      <c r="E25" s="643"/>
      <c r="F25" s="643"/>
      <c r="G25" s="643"/>
      <c r="H25" s="643"/>
      <c r="I25" s="643"/>
      <c r="J25" s="643"/>
      <c r="K25" s="643"/>
      <c r="L25" s="643"/>
      <c r="M25" s="643"/>
      <c r="N25" s="643"/>
      <c r="O25" s="643"/>
      <c r="P25" s="643"/>
      <c r="Q25" s="644"/>
      <c r="R25" s="645">
        <v>12664</v>
      </c>
      <c r="S25" s="646"/>
      <c r="T25" s="646"/>
      <c r="U25" s="646"/>
      <c r="V25" s="646"/>
      <c r="W25" s="646"/>
      <c r="X25" s="646"/>
      <c r="Y25" s="647"/>
      <c r="Z25" s="648">
        <v>0</v>
      </c>
      <c r="AA25" s="648"/>
      <c r="AB25" s="648"/>
      <c r="AC25" s="648"/>
      <c r="AD25" s="649" t="s">
        <v>147</v>
      </c>
      <c r="AE25" s="649"/>
      <c r="AF25" s="649"/>
      <c r="AG25" s="649"/>
      <c r="AH25" s="649"/>
      <c r="AI25" s="649"/>
      <c r="AJ25" s="649"/>
      <c r="AK25" s="649"/>
      <c r="AL25" s="650" t="s">
        <v>249</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249</v>
      </c>
      <c r="BH25" s="646"/>
      <c r="BI25" s="646"/>
      <c r="BJ25" s="646"/>
      <c r="BK25" s="646"/>
      <c r="BL25" s="646"/>
      <c r="BM25" s="646"/>
      <c r="BN25" s="647"/>
      <c r="BO25" s="648" t="s">
        <v>249</v>
      </c>
      <c r="BP25" s="648"/>
      <c r="BQ25" s="648"/>
      <c r="BR25" s="648"/>
      <c r="BS25" s="654" t="s">
        <v>147</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28602536</v>
      </c>
      <c r="CS25" s="681"/>
      <c r="CT25" s="681"/>
      <c r="CU25" s="681"/>
      <c r="CV25" s="681"/>
      <c r="CW25" s="681"/>
      <c r="CX25" s="681"/>
      <c r="CY25" s="682"/>
      <c r="CZ25" s="650">
        <v>18.3</v>
      </c>
      <c r="DA25" s="679"/>
      <c r="DB25" s="679"/>
      <c r="DC25" s="683"/>
      <c r="DD25" s="654">
        <v>26940603</v>
      </c>
      <c r="DE25" s="681"/>
      <c r="DF25" s="681"/>
      <c r="DG25" s="681"/>
      <c r="DH25" s="681"/>
      <c r="DI25" s="681"/>
      <c r="DJ25" s="681"/>
      <c r="DK25" s="682"/>
      <c r="DL25" s="654">
        <v>26348115</v>
      </c>
      <c r="DM25" s="681"/>
      <c r="DN25" s="681"/>
      <c r="DO25" s="681"/>
      <c r="DP25" s="681"/>
      <c r="DQ25" s="681"/>
      <c r="DR25" s="681"/>
      <c r="DS25" s="681"/>
      <c r="DT25" s="681"/>
      <c r="DU25" s="681"/>
      <c r="DV25" s="682"/>
      <c r="DW25" s="650">
        <v>29.3</v>
      </c>
      <c r="DX25" s="679"/>
      <c r="DY25" s="679"/>
      <c r="DZ25" s="679"/>
      <c r="EA25" s="679"/>
      <c r="EB25" s="679"/>
      <c r="EC25" s="680"/>
    </row>
    <row r="26" spans="2:133" ht="11.25" customHeight="1" x14ac:dyDescent="0.2">
      <c r="B26" s="642" t="s">
        <v>294</v>
      </c>
      <c r="C26" s="643"/>
      <c r="D26" s="643"/>
      <c r="E26" s="643"/>
      <c r="F26" s="643"/>
      <c r="G26" s="643"/>
      <c r="H26" s="643"/>
      <c r="I26" s="643"/>
      <c r="J26" s="643"/>
      <c r="K26" s="643"/>
      <c r="L26" s="643"/>
      <c r="M26" s="643"/>
      <c r="N26" s="643"/>
      <c r="O26" s="643"/>
      <c r="P26" s="643"/>
      <c r="Q26" s="644"/>
      <c r="R26" s="645">
        <v>95947973</v>
      </c>
      <c r="S26" s="646"/>
      <c r="T26" s="646"/>
      <c r="U26" s="646"/>
      <c r="V26" s="646"/>
      <c r="W26" s="646"/>
      <c r="X26" s="646"/>
      <c r="Y26" s="647"/>
      <c r="Z26" s="648">
        <v>59.6</v>
      </c>
      <c r="AA26" s="648"/>
      <c r="AB26" s="648"/>
      <c r="AC26" s="648"/>
      <c r="AD26" s="649">
        <v>89030835</v>
      </c>
      <c r="AE26" s="649"/>
      <c r="AF26" s="649"/>
      <c r="AG26" s="649"/>
      <c r="AH26" s="649"/>
      <c r="AI26" s="649"/>
      <c r="AJ26" s="649"/>
      <c r="AK26" s="649"/>
      <c r="AL26" s="650">
        <v>99</v>
      </c>
      <c r="AM26" s="651"/>
      <c r="AN26" s="651"/>
      <c r="AO26" s="652"/>
      <c r="AP26" s="664" t="s">
        <v>295</v>
      </c>
      <c r="AQ26" s="694"/>
      <c r="AR26" s="694"/>
      <c r="AS26" s="694"/>
      <c r="AT26" s="694"/>
      <c r="AU26" s="694"/>
      <c r="AV26" s="694"/>
      <c r="AW26" s="694"/>
      <c r="AX26" s="694"/>
      <c r="AY26" s="694"/>
      <c r="AZ26" s="694"/>
      <c r="BA26" s="694"/>
      <c r="BB26" s="694"/>
      <c r="BC26" s="694"/>
      <c r="BD26" s="694"/>
      <c r="BE26" s="694"/>
      <c r="BF26" s="666"/>
      <c r="BG26" s="645" t="s">
        <v>147</v>
      </c>
      <c r="BH26" s="646"/>
      <c r="BI26" s="646"/>
      <c r="BJ26" s="646"/>
      <c r="BK26" s="646"/>
      <c r="BL26" s="646"/>
      <c r="BM26" s="646"/>
      <c r="BN26" s="647"/>
      <c r="BO26" s="648" t="s">
        <v>147</v>
      </c>
      <c r="BP26" s="648"/>
      <c r="BQ26" s="648"/>
      <c r="BR26" s="648"/>
      <c r="BS26" s="654" t="s">
        <v>249</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20712156</v>
      </c>
      <c r="CS26" s="646"/>
      <c r="CT26" s="646"/>
      <c r="CU26" s="646"/>
      <c r="CV26" s="646"/>
      <c r="CW26" s="646"/>
      <c r="CX26" s="646"/>
      <c r="CY26" s="647"/>
      <c r="CZ26" s="650">
        <v>13.3</v>
      </c>
      <c r="DA26" s="679"/>
      <c r="DB26" s="679"/>
      <c r="DC26" s="683"/>
      <c r="DD26" s="654">
        <v>19083965</v>
      </c>
      <c r="DE26" s="646"/>
      <c r="DF26" s="646"/>
      <c r="DG26" s="646"/>
      <c r="DH26" s="646"/>
      <c r="DI26" s="646"/>
      <c r="DJ26" s="646"/>
      <c r="DK26" s="647"/>
      <c r="DL26" s="654" t="s">
        <v>249</v>
      </c>
      <c r="DM26" s="646"/>
      <c r="DN26" s="646"/>
      <c r="DO26" s="646"/>
      <c r="DP26" s="646"/>
      <c r="DQ26" s="646"/>
      <c r="DR26" s="646"/>
      <c r="DS26" s="646"/>
      <c r="DT26" s="646"/>
      <c r="DU26" s="646"/>
      <c r="DV26" s="647"/>
      <c r="DW26" s="650" t="s">
        <v>147</v>
      </c>
      <c r="DX26" s="679"/>
      <c r="DY26" s="679"/>
      <c r="DZ26" s="679"/>
      <c r="EA26" s="679"/>
      <c r="EB26" s="679"/>
      <c r="EC26" s="680"/>
    </row>
    <row r="27" spans="2:133" ht="11.25" customHeight="1" x14ac:dyDescent="0.2">
      <c r="B27" s="642" t="s">
        <v>297</v>
      </c>
      <c r="C27" s="643"/>
      <c r="D27" s="643"/>
      <c r="E27" s="643"/>
      <c r="F27" s="643"/>
      <c r="G27" s="643"/>
      <c r="H27" s="643"/>
      <c r="I27" s="643"/>
      <c r="J27" s="643"/>
      <c r="K27" s="643"/>
      <c r="L27" s="643"/>
      <c r="M27" s="643"/>
      <c r="N27" s="643"/>
      <c r="O27" s="643"/>
      <c r="P27" s="643"/>
      <c r="Q27" s="644"/>
      <c r="R27" s="645">
        <v>41930</v>
      </c>
      <c r="S27" s="646"/>
      <c r="T27" s="646"/>
      <c r="U27" s="646"/>
      <c r="V27" s="646"/>
      <c r="W27" s="646"/>
      <c r="X27" s="646"/>
      <c r="Y27" s="647"/>
      <c r="Z27" s="648">
        <v>0</v>
      </c>
      <c r="AA27" s="648"/>
      <c r="AB27" s="648"/>
      <c r="AC27" s="648"/>
      <c r="AD27" s="649">
        <v>41930</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85151497</v>
      </c>
      <c r="BH27" s="646"/>
      <c r="BI27" s="646"/>
      <c r="BJ27" s="646"/>
      <c r="BK27" s="646"/>
      <c r="BL27" s="646"/>
      <c r="BM27" s="646"/>
      <c r="BN27" s="647"/>
      <c r="BO27" s="648">
        <v>100</v>
      </c>
      <c r="BP27" s="648"/>
      <c r="BQ27" s="648"/>
      <c r="BR27" s="648"/>
      <c r="BS27" s="654">
        <v>326048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47999671</v>
      </c>
      <c r="CS27" s="681"/>
      <c r="CT27" s="681"/>
      <c r="CU27" s="681"/>
      <c r="CV27" s="681"/>
      <c r="CW27" s="681"/>
      <c r="CX27" s="681"/>
      <c r="CY27" s="682"/>
      <c r="CZ27" s="650">
        <v>30.8</v>
      </c>
      <c r="DA27" s="679"/>
      <c r="DB27" s="679"/>
      <c r="DC27" s="683"/>
      <c r="DD27" s="654">
        <v>15440264</v>
      </c>
      <c r="DE27" s="681"/>
      <c r="DF27" s="681"/>
      <c r="DG27" s="681"/>
      <c r="DH27" s="681"/>
      <c r="DI27" s="681"/>
      <c r="DJ27" s="681"/>
      <c r="DK27" s="682"/>
      <c r="DL27" s="654">
        <v>15429084</v>
      </c>
      <c r="DM27" s="681"/>
      <c r="DN27" s="681"/>
      <c r="DO27" s="681"/>
      <c r="DP27" s="681"/>
      <c r="DQ27" s="681"/>
      <c r="DR27" s="681"/>
      <c r="DS27" s="681"/>
      <c r="DT27" s="681"/>
      <c r="DU27" s="681"/>
      <c r="DV27" s="682"/>
      <c r="DW27" s="650">
        <v>17.2</v>
      </c>
      <c r="DX27" s="679"/>
      <c r="DY27" s="679"/>
      <c r="DZ27" s="679"/>
      <c r="EA27" s="679"/>
      <c r="EB27" s="679"/>
      <c r="EC27" s="680"/>
    </row>
    <row r="28" spans="2:133" ht="11.25" customHeight="1" x14ac:dyDescent="0.2">
      <c r="B28" s="642" t="s">
        <v>300</v>
      </c>
      <c r="C28" s="643"/>
      <c r="D28" s="643"/>
      <c r="E28" s="643"/>
      <c r="F28" s="643"/>
      <c r="G28" s="643"/>
      <c r="H28" s="643"/>
      <c r="I28" s="643"/>
      <c r="J28" s="643"/>
      <c r="K28" s="643"/>
      <c r="L28" s="643"/>
      <c r="M28" s="643"/>
      <c r="N28" s="643"/>
      <c r="O28" s="643"/>
      <c r="P28" s="643"/>
      <c r="Q28" s="644"/>
      <c r="R28" s="645">
        <v>1801299</v>
      </c>
      <c r="S28" s="646"/>
      <c r="T28" s="646"/>
      <c r="U28" s="646"/>
      <c r="V28" s="646"/>
      <c r="W28" s="646"/>
      <c r="X28" s="646"/>
      <c r="Y28" s="647"/>
      <c r="Z28" s="648">
        <v>1.1000000000000001</v>
      </c>
      <c r="AA28" s="648"/>
      <c r="AB28" s="648"/>
      <c r="AC28" s="648"/>
      <c r="AD28" s="649" t="s">
        <v>249</v>
      </c>
      <c r="AE28" s="649"/>
      <c r="AF28" s="649"/>
      <c r="AG28" s="649"/>
      <c r="AH28" s="649"/>
      <c r="AI28" s="649"/>
      <c r="AJ28" s="649"/>
      <c r="AK28" s="649"/>
      <c r="AL28" s="650" t="s">
        <v>147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9285399</v>
      </c>
      <c r="CS28" s="646"/>
      <c r="CT28" s="646"/>
      <c r="CU28" s="646"/>
      <c r="CV28" s="646"/>
      <c r="CW28" s="646"/>
      <c r="CX28" s="646"/>
      <c r="CY28" s="647"/>
      <c r="CZ28" s="650">
        <v>6</v>
      </c>
      <c r="DA28" s="679"/>
      <c r="DB28" s="679"/>
      <c r="DC28" s="683"/>
      <c r="DD28" s="654">
        <v>8983676</v>
      </c>
      <c r="DE28" s="646"/>
      <c r="DF28" s="646"/>
      <c r="DG28" s="646"/>
      <c r="DH28" s="646"/>
      <c r="DI28" s="646"/>
      <c r="DJ28" s="646"/>
      <c r="DK28" s="647"/>
      <c r="DL28" s="654">
        <v>7817018</v>
      </c>
      <c r="DM28" s="646"/>
      <c r="DN28" s="646"/>
      <c r="DO28" s="646"/>
      <c r="DP28" s="646"/>
      <c r="DQ28" s="646"/>
      <c r="DR28" s="646"/>
      <c r="DS28" s="646"/>
      <c r="DT28" s="646"/>
      <c r="DU28" s="646"/>
      <c r="DV28" s="647"/>
      <c r="DW28" s="650">
        <v>8.6999999999999993</v>
      </c>
      <c r="DX28" s="679"/>
      <c r="DY28" s="679"/>
      <c r="DZ28" s="679"/>
      <c r="EA28" s="679"/>
      <c r="EB28" s="679"/>
      <c r="EC28" s="680"/>
    </row>
    <row r="29" spans="2:133" ht="11.25" customHeight="1" x14ac:dyDescent="0.2">
      <c r="B29" s="642" t="s">
        <v>302</v>
      </c>
      <c r="C29" s="643"/>
      <c r="D29" s="643"/>
      <c r="E29" s="643"/>
      <c r="F29" s="643"/>
      <c r="G29" s="643"/>
      <c r="H29" s="643"/>
      <c r="I29" s="643"/>
      <c r="J29" s="643"/>
      <c r="K29" s="643"/>
      <c r="L29" s="643"/>
      <c r="M29" s="643"/>
      <c r="N29" s="643"/>
      <c r="O29" s="643"/>
      <c r="P29" s="643"/>
      <c r="Q29" s="644"/>
      <c r="R29" s="645">
        <v>3323381</v>
      </c>
      <c r="S29" s="646"/>
      <c r="T29" s="646"/>
      <c r="U29" s="646"/>
      <c r="V29" s="646"/>
      <c r="W29" s="646"/>
      <c r="X29" s="646"/>
      <c r="Y29" s="647"/>
      <c r="Z29" s="648">
        <v>2.1</v>
      </c>
      <c r="AA29" s="648"/>
      <c r="AB29" s="648"/>
      <c r="AC29" s="648"/>
      <c r="AD29" s="649">
        <v>595420</v>
      </c>
      <c r="AE29" s="649"/>
      <c r="AF29" s="649"/>
      <c r="AG29" s="649"/>
      <c r="AH29" s="649"/>
      <c r="AI29" s="649"/>
      <c r="AJ29" s="649"/>
      <c r="AK29" s="649"/>
      <c r="AL29" s="650">
        <v>0.7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303</v>
      </c>
      <c r="CE29" s="686"/>
      <c r="CF29" s="660" t="s">
        <v>304</v>
      </c>
      <c r="CG29" s="661"/>
      <c r="CH29" s="661"/>
      <c r="CI29" s="661"/>
      <c r="CJ29" s="661"/>
      <c r="CK29" s="661"/>
      <c r="CL29" s="661"/>
      <c r="CM29" s="661"/>
      <c r="CN29" s="661"/>
      <c r="CO29" s="661"/>
      <c r="CP29" s="661"/>
      <c r="CQ29" s="662"/>
      <c r="CR29" s="645">
        <v>9285399</v>
      </c>
      <c r="CS29" s="681"/>
      <c r="CT29" s="681"/>
      <c r="CU29" s="681"/>
      <c r="CV29" s="681"/>
      <c r="CW29" s="681"/>
      <c r="CX29" s="681"/>
      <c r="CY29" s="682"/>
      <c r="CZ29" s="650">
        <v>6</v>
      </c>
      <c r="DA29" s="679"/>
      <c r="DB29" s="679"/>
      <c r="DC29" s="683"/>
      <c r="DD29" s="654">
        <v>8983676</v>
      </c>
      <c r="DE29" s="681"/>
      <c r="DF29" s="681"/>
      <c r="DG29" s="681"/>
      <c r="DH29" s="681"/>
      <c r="DI29" s="681"/>
      <c r="DJ29" s="681"/>
      <c r="DK29" s="682"/>
      <c r="DL29" s="654">
        <v>7817018</v>
      </c>
      <c r="DM29" s="681"/>
      <c r="DN29" s="681"/>
      <c r="DO29" s="681"/>
      <c r="DP29" s="681"/>
      <c r="DQ29" s="681"/>
      <c r="DR29" s="681"/>
      <c r="DS29" s="681"/>
      <c r="DT29" s="681"/>
      <c r="DU29" s="681"/>
      <c r="DV29" s="682"/>
      <c r="DW29" s="650">
        <v>8.6999999999999993</v>
      </c>
      <c r="DX29" s="679"/>
      <c r="DY29" s="679"/>
      <c r="DZ29" s="679"/>
      <c r="EA29" s="679"/>
      <c r="EB29" s="679"/>
      <c r="EC29" s="680"/>
    </row>
    <row r="30" spans="2:133" ht="11.25" customHeight="1" x14ac:dyDescent="0.2">
      <c r="B30" s="642" t="s">
        <v>305</v>
      </c>
      <c r="C30" s="643"/>
      <c r="D30" s="643"/>
      <c r="E30" s="643"/>
      <c r="F30" s="643"/>
      <c r="G30" s="643"/>
      <c r="H30" s="643"/>
      <c r="I30" s="643"/>
      <c r="J30" s="643"/>
      <c r="K30" s="643"/>
      <c r="L30" s="643"/>
      <c r="M30" s="643"/>
      <c r="N30" s="643"/>
      <c r="O30" s="643"/>
      <c r="P30" s="643"/>
      <c r="Q30" s="644"/>
      <c r="R30" s="645">
        <v>1199244</v>
      </c>
      <c r="S30" s="646"/>
      <c r="T30" s="646"/>
      <c r="U30" s="646"/>
      <c r="V30" s="646"/>
      <c r="W30" s="646"/>
      <c r="X30" s="646"/>
      <c r="Y30" s="647"/>
      <c r="Z30" s="648">
        <v>0.7</v>
      </c>
      <c r="AA30" s="648"/>
      <c r="AB30" s="648"/>
      <c r="AC30" s="648"/>
      <c r="AD30" s="649" t="s">
        <v>147</v>
      </c>
      <c r="AE30" s="649"/>
      <c r="AF30" s="649"/>
      <c r="AG30" s="649"/>
      <c r="AH30" s="649"/>
      <c r="AI30" s="649"/>
      <c r="AJ30" s="649"/>
      <c r="AK30" s="649"/>
      <c r="AL30" s="650" t="s">
        <v>147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98"/>
      <c r="BI30" s="698"/>
      <c r="BJ30" s="698"/>
      <c r="BK30" s="698"/>
      <c r="BL30" s="698"/>
      <c r="BM30" s="698"/>
      <c r="BN30" s="698"/>
      <c r="BO30" s="698"/>
      <c r="BP30" s="698"/>
      <c r="BQ30" s="699"/>
      <c r="BR30" s="624" t="s">
        <v>307</v>
      </c>
      <c r="BS30" s="698"/>
      <c r="BT30" s="698"/>
      <c r="BU30" s="698"/>
      <c r="BV30" s="698"/>
      <c r="BW30" s="698"/>
      <c r="BX30" s="698"/>
      <c r="BY30" s="698"/>
      <c r="BZ30" s="698"/>
      <c r="CA30" s="698"/>
      <c r="CB30" s="699"/>
      <c r="CD30" s="687"/>
      <c r="CE30" s="688"/>
      <c r="CF30" s="660" t="s">
        <v>308</v>
      </c>
      <c r="CG30" s="661"/>
      <c r="CH30" s="661"/>
      <c r="CI30" s="661"/>
      <c r="CJ30" s="661"/>
      <c r="CK30" s="661"/>
      <c r="CL30" s="661"/>
      <c r="CM30" s="661"/>
      <c r="CN30" s="661"/>
      <c r="CO30" s="661"/>
      <c r="CP30" s="661"/>
      <c r="CQ30" s="662"/>
      <c r="CR30" s="645">
        <v>8986728</v>
      </c>
      <c r="CS30" s="646"/>
      <c r="CT30" s="646"/>
      <c r="CU30" s="646"/>
      <c r="CV30" s="646"/>
      <c r="CW30" s="646"/>
      <c r="CX30" s="646"/>
      <c r="CY30" s="647"/>
      <c r="CZ30" s="650">
        <v>5.8</v>
      </c>
      <c r="DA30" s="679"/>
      <c r="DB30" s="679"/>
      <c r="DC30" s="683"/>
      <c r="DD30" s="654">
        <v>8691539</v>
      </c>
      <c r="DE30" s="646"/>
      <c r="DF30" s="646"/>
      <c r="DG30" s="646"/>
      <c r="DH30" s="646"/>
      <c r="DI30" s="646"/>
      <c r="DJ30" s="646"/>
      <c r="DK30" s="647"/>
      <c r="DL30" s="654">
        <v>7524881</v>
      </c>
      <c r="DM30" s="646"/>
      <c r="DN30" s="646"/>
      <c r="DO30" s="646"/>
      <c r="DP30" s="646"/>
      <c r="DQ30" s="646"/>
      <c r="DR30" s="646"/>
      <c r="DS30" s="646"/>
      <c r="DT30" s="646"/>
      <c r="DU30" s="646"/>
      <c r="DV30" s="647"/>
      <c r="DW30" s="650">
        <v>8.4</v>
      </c>
      <c r="DX30" s="679"/>
      <c r="DY30" s="679"/>
      <c r="DZ30" s="679"/>
      <c r="EA30" s="679"/>
      <c r="EB30" s="679"/>
      <c r="EC30" s="680"/>
    </row>
    <row r="31" spans="2:133" ht="11.25" customHeight="1" x14ac:dyDescent="0.2">
      <c r="B31" s="642" t="s">
        <v>309</v>
      </c>
      <c r="C31" s="643"/>
      <c r="D31" s="643"/>
      <c r="E31" s="643"/>
      <c r="F31" s="643"/>
      <c r="G31" s="643"/>
      <c r="H31" s="643"/>
      <c r="I31" s="643"/>
      <c r="J31" s="643"/>
      <c r="K31" s="643"/>
      <c r="L31" s="643"/>
      <c r="M31" s="643"/>
      <c r="N31" s="643"/>
      <c r="O31" s="643"/>
      <c r="P31" s="643"/>
      <c r="Q31" s="644"/>
      <c r="R31" s="645">
        <v>27653985</v>
      </c>
      <c r="S31" s="646"/>
      <c r="T31" s="646"/>
      <c r="U31" s="646"/>
      <c r="V31" s="646"/>
      <c r="W31" s="646"/>
      <c r="X31" s="646"/>
      <c r="Y31" s="647"/>
      <c r="Z31" s="648">
        <v>17.2</v>
      </c>
      <c r="AA31" s="648"/>
      <c r="AB31" s="648"/>
      <c r="AC31" s="648"/>
      <c r="AD31" s="649" t="s">
        <v>147</v>
      </c>
      <c r="AE31" s="649"/>
      <c r="AF31" s="649"/>
      <c r="AG31" s="649"/>
      <c r="AH31" s="649"/>
      <c r="AI31" s="649"/>
      <c r="AJ31" s="649"/>
      <c r="AK31" s="649"/>
      <c r="AL31" s="650" t="s">
        <v>147</v>
      </c>
      <c r="AM31" s="651"/>
      <c r="AN31" s="651"/>
      <c r="AO31" s="652"/>
      <c r="AP31" s="702" t="s">
        <v>310</v>
      </c>
      <c r="AQ31" s="703"/>
      <c r="AR31" s="703"/>
      <c r="AS31" s="703"/>
      <c r="AT31" s="708" t="s">
        <v>311</v>
      </c>
      <c r="AU31" s="231"/>
      <c r="AV31" s="231"/>
      <c r="AW31" s="231"/>
      <c r="AX31" s="631" t="s">
        <v>188</v>
      </c>
      <c r="AY31" s="632"/>
      <c r="AZ31" s="632"/>
      <c r="BA31" s="632"/>
      <c r="BB31" s="632"/>
      <c r="BC31" s="632"/>
      <c r="BD31" s="632"/>
      <c r="BE31" s="632"/>
      <c r="BF31" s="633"/>
      <c r="BG31" s="713">
        <v>99.2</v>
      </c>
      <c r="BH31" s="700"/>
      <c r="BI31" s="700"/>
      <c r="BJ31" s="700"/>
      <c r="BK31" s="700"/>
      <c r="BL31" s="700"/>
      <c r="BM31" s="640">
        <v>98.8</v>
      </c>
      <c r="BN31" s="700"/>
      <c r="BO31" s="700"/>
      <c r="BP31" s="700"/>
      <c r="BQ31" s="701"/>
      <c r="BR31" s="713">
        <v>99.3</v>
      </c>
      <c r="BS31" s="700"/>
      <c r="BT31" s="700"/>
      <c r="BU31" s="700"/>
      <c r="BV31" s="700"/>
      <c r="BW31" s="700"/>
      <c r="BX31" s="640">
        <v>98.8</v>
      </c>
      <c r="BY31" s="700"/>
      <c r="BZ31" s="700"/>
      <c r="CA31" s="700"/>
      <c r="CB31" s="701"/>
      <c r="CD31" s="687"/>
      <c r="CE31" s="688"/>
      <c r="CF31" s="660" t="s">
        <v>312</v>
      </c>
      <c r="CG31" s="661"/>
      <c r="CH31" s="661"/>
      <c r="CI31" s="661"/>
      <c r="CJ31" s="661"/>
      <c r="CK31" s="661"/>
      <c r="CL31" s="661"/>
      <c r="CM31" s="661"/>
      <c r="CN31" s="661"/>
      <c r="CO31" s="661"/>
      <c r="CP31" s="661"/>
      <c r="CQ31" s="662"/>
      <c r="CR31" s="645">
        <v>298671</v>
      </c>
      <c r="CS31" s="681"/>
      <c r="CT31" s="681"/>
      <c r="CU31" s="681"/>
      <c r="CV31" s="681"/>
      <c r="CW31" s="681"/>
      <c r="CX31" s="681"/>
      <c r="CY31" s="682"/>
      <c r="CZ31" s="650">
        <v>0.2</v>
      </c>
      <c r="DA31" s="679"/>
      <c r="DB31" s="679"/>
      <c r="DC31" s="683"/>
      <c r="DD31" s="654">
        <v>292137</v>
      </c>
      <c r="DE31" s="681"/>
      <c r="DF31" s="681"/>
      <c r="DG31" s="681"/>
      <c r="DH31" s="681"/>
      <c r="DI31" s="681"/>
      <c r="DJ31" s="681"/>
      <c r="DK31" s="682"/>
      <c r="DL31" s="654">
        <v>292137</v>
      </c>
      <c r="DM31" s="681"/>
      <c r="DN31" s="681"/>
      <c r="DO31" s="681"/>
      <c r="DP31" s="681"/>
      <c r="DQ31" s="681"/>
      <c r="DR31" s="681"/>
      <c r="DS31" s="681"/>
      <c r="DT31" s="681"/>
      <c r="DU31" s="681"/>
      <c r="DV31" s="682"/>
      <c r="DW31" s="650">
        <v>0.3</v>
      </c>
      <c r="DX31" s="679"/>
      <c r="DY31" s="679"/>
      <c r="DZ31" s="679"/>
      <c r="EA31" s="679"/>
      <c r="EB31" s="679"/>
      <c r="EC31" s="680"/>
    </row>
    <row r="32" spans="2:133" ht="11.25" customHeight="1" x14ac:dyDescent="0.2">
      <c r="B32" s="691" t="s">
        <v>313</v>
      </c>
      <c r="C32" s="692"/>
      <c r="D32" s="692"/>
      <c r="E32" s="692"/>
      <c r="F32" s="692"/>
      <c r="G32" s="692"/>
      <c r="H32" s="692"/>
      <c r="I32" s="692"/>
      <c r="J32" s="692"/>
      <c r="K32" s="692"/>
      <c r="L32" s="692"/>
      <c r="M32" s="692"/>
      <c r="N32" s="692"/>
      <c r="O32" s="692"/>
      <c r="P32" s="692"/>
      <c r="Q32" s="693"/>
      <c r="R32" s="645" t="s">
        <v>249</v>
      </c>
      <c r="S32" s="646"/>
      <c r="T32" s="646"/>
      <c r="U32" s="646"/>
      <c r="V32" s="646"/>
      <c r="W32" s="646"/>
      <c r="X32" s="646"/>
      <c r="Y32" s="647"/>
      <c r="Z32" s="648" t="s">
        <v>249</v>
      </c>
      <c r="AA32" s="648"/>
      <c r="AB32" s="648"/>
      <c r="AC32" s="648"/>
      <c r="AD32" s="649" t="s">
        <v>147</v>
      </c>
      <c r="AE32" s="649"/>
      <c r="AF32" s="649"/>
      <c r="AG32" s="649"/>
      <c r="AH32" s="649"/>
      <c r="AI32" s="649"/>
      <c r="AJ32" s="649"/>
      <c r="AK32" s="649"/>
      <c r="AL32" s="650" t="s">
        <v>249</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4">
        <v>98.9</v>
      </c>
      <c r="BH32" s="681"/>
      <c r="BI32" s="681"/>
      <c r="BJ32" s="681"/>
      <c r="BK32" s="681"/>
      <c r="BL32" s="681"/>
      <c r="BM32" s="651">
        <v>98.2</v>
      </c>
      <c r="BN32" s="711"/>
      <c r="BO32" s="711"/>
      <c r="BP32" s="711"/>
      <c r="BQ32" s="712"/>
      <c r="BR32" s="714">
        <v>99</v>
      </c>
      <c r="BS32" s="681"/>
      <c r="BT32" s="681"/>
      <c r="BU32" s="681"/>
      <c r="BV32" s="681"/>
      <c r="BW32" s="681"/>
      <c r="BX32" s="651">
        <v>98.3</v>
      </c>
      <c r="BY32" s="711"/>
      <c r="BZ32" s="711"/>
      <c r="CA32" s="711"/>
      <c r="CB32" s="712"/>
      <c r="CD32" s="689"/>
      <c r="CE32" s="690"/>
      <c r="CF32" s="660" t="s">
        <v>316</v>
      </c>
      <c r="CG32" s="661"/>
      <c r="CH32" s="661"/>
      <c r="CI32" s="661"/>
      <c r="CJ32" s="661"/>
      <c r="CK32" s="661"/>
      <c r="CL32" s="661"/>
      <c r="CM32" s="661"/>
      <c r="CN32" s="661"/>
      <c r="CO32" s="661"/>
      <c r="CP32" s="661"/>
      <c r="CQ32" s="662"/>
      <c r="CR32" s="645" t="s">
        <v>147</v>
      </c>
      <c r="CS32" s="646"/>
      <c r="CT32" s="646"/>
      <c r="CU32" s="646"/>
      <c r="CV32" s="646"/>
      <c r="CW32" s="646"/>
      <c r="CX32" s="646"/>
      <c r="CY32" s="647"/>
      <c r="CZ32" s="650" t="s">
        <v>249</v>
      </c>
      <c r="DA32" s="679"/>
      <c r="DB32" s="679"/>
      <c r="DC32" s="683"/>
      <c r="DD32" s="654" t="s">
        <v>147</v>
      </c>
      <c r="DE32" s="646"/>
      <c r="DF32" s="646"/>
      <c r="DG32" s="646"/>
      <c r="DH32" s="646"/>
      <c r="DI32" s="646"/>
      <c r="DJ32" s="646"/>
      <c r="DK32" s="647"/>
      <c r="DL32" s="654" t="s">
        <v>147</v>
      </c>
      <c r="DM32" s="646"/>
      <c r="DN32" s="646"/>
      <c r="DO32" s="646"/>
      <c r="DP32" s="646"/>
      <c r="DQ32" s="646"/>
      <c r="DR32" s="646"/>
      <c r="DS32" s="646"/>
      <c r="DT32" s="646"/>
      <c r="DU32" s="646"/>
      <c r="DV32" s="647"/>
      <c r="DW32" s="650" t="s">
        <v>147</v>
      </c>
      <c r="DX32" s="679"/>
      <c r="DY32" s="679"/>
      <c r="DZ32" s="679"/>
      <c r="EA32" s="679"/>
      <c r="EB32" s="679"/>
      <c r="EC32" s="680"/>
    </row>
    <row r="33" spans="2:133" ht="11.25" customHeight="1" x14ac:dyDescent="0.2">
      <c r="B33" s="642" t="s">
        <v>317</v>
      </c>
      <c r="C33" s="643"/>
      <c r="D33" s="643"/>
      <c r="E33" s="643"/>
      <c r="F33" s="643"/>
      <c r="G33" s="643"/>
      <c r="H33" s="643"/>
      <c r="I33" s="643"/>
      <c r="J33" s="643"/>
      <c r="K33" s="643"/>
      <c r="L33" s="643"/>
      <c r="M33" s="643"/>
      <c r="N33" s="643"/>
      <c r="O33" s="643"/>
      <c r="P33" s="643"/>
      <c r="Q33" s="644"/>
      <c r="R33" s="645">
        <v>10106504</v>
      </c>
      <c r="S33" s="646"/>
      <c r="T33" s="646"/>
      <c r="U33" s="646"/>
      <c r="V33" s="646"/>
      <c r="W33" s="646"/>
      <c r="X33" s="646"/>
      <c r="Y33" s="647"/>
      <c r="Z33" s="648">
        <v>6.3</v>
      </c>
      <c r="AA33" s="648"/>
      <c r="AB33" s="648"/>
      <c r="AC33" s="648"/>
      <c r="AD33" s="649" t="s">
        <v>249</v>
      </c>
      <c r="AE33" s="649"/>
      <c r="AF33" s="649"/>
      <c r="AG33" s="649"/>
      <c r="AH33" s="649"/>
      <c r="AI33" s="649"/>
      <c r="AJ33" s="649"/>
      <c r="AK33" s="649"/>
      <c r="AL33" s="650" t="s">
        <v>147</v>
      </c>
      <c r="AM33" s="651"/>
      <c r="AN33" s="651"/>
      <c r="AO33" s="652"/>
      <c r="AP33" s="706"/>
      <c r="AQ33" s="707"/>
      <c r="AR33" s="707"/>
      <c r="AS33" s="707"/>
      <c r="AT33" s="710"/>
      <c r="AU33" s="232"/>
      <c r="AV33" s="232"/>
      <c r="AW33" s="232"/>
      <c r="AX33" s="695" t="s">
        <v>318</v>
      </c>
      <c r="AY33" s="696"/>
      <c r="AZ33" s="696"/>
      <c r="BA33" s="696"/>
      <c r="BB33" s="696"/>
      <c r="BC33" s="696"/>
      <c r="BD33" s="696"/>
      <c r="BE33" s="696"/>
      <c r="BF33" s="697"/>
      <c r="BG33" s="715">
        <v>99.6</v>
      </c>
      <c r="BH33" s="716"/>
      <c r="BI33" s="716"/>
      <c r="BJ33" s="716"/>
      <c r="BK33" s="716"/>
      <c r="BL33" s="716"/>
      <c r="BM33" s="717">
        <v>99.4</v>
      </c>
      <c r="BN33" s="716"/>
      <c r="BO33" s="716"/>
      <c r="BP33" s="716"/>
      <c r="BQ33" s="718"/>
      <c r="BR33" s="715">
        <v>99.6</v>
      </c>
      <c r="BS33" s="716"/>
      <c r="BT33" s="716"/>
      <c r="BU33" s="716"/>
      <c r="BV33" s="716"/>
      <c r="BW33" s="716"/>
      <c r="BX33" s="717">
        <v>99.4</v>
      </c>
      <c r="BY33" s="716"/>
      <c r="BZ33" s="716"/>
      <c r="CA33" s="716"/>
      <c r="CB33" s="718"/>
      <c r="CD33" s="660" t="s">
        <v>319</v>
      </c>
      <c r="CE33" s="661"/>
      <c r="CF33" s="661"/>
      <c r="CG33" s="661"/>
      <c r="CH33" s="661"/>
      <c r="CI33" s="661"/>
      <c r="CJ33" s="661"/>
      <c r="CK33" s="661"/>
      <c r="CL33" s="661"/>
      <c r="CM33" s="661"/>
      <c r="CN33" s="661"/>
      <c r="CO33" s="661"/>
      <c r="CP33" s="661"/>
      <c r="CQ33" s="662"/>
      <c r="CR33" s="645">
        <v>52699036</v>
      </c>
      <c r="CS33" s="681"/>
      <c r="CT33" s="681"/>
      <c r="CU33" s="681"/>
      <c r="CV33" s="681"/>
      <c r="CW33" s="681"/>
      <c r="CX33" s="681"/>
      <c r="CY33" s="682"/>
      <c r="CZ33" s="650">
        <v>33.799999999999997</v>
      </c>
      <c r="DA33" s="679"/>
      <c r="DB33" s="679"/>
      <c r="DC33" s="683"/>
      <c r="DD33" s="654">
        <v>41407939</v>
      </c>
      <c r="DE33" s="681"/>
      <c r="DF33" s="681"/>
      <c r="DG33" s="681"/>
      <c r="DH33" s="681"/>
      <c r="DI33" s="681"/>
      <c r="DJ33" s="681"/>
      <c r="DK33" s="682"/>
      <c r="DL33" s="654">
        <v>32815952</v>
      </c>
      <c r="DM33" s="681"/>
      <c r="DN33" s="681"/>
      <c r="DO33" s="681"/>
      <c r="DP33" s="681"/>
      <c r="DQ33" s="681"/>
      <c r="DR33" s="681"/>
      <c r="DS33" s="681"/>
      <c r="DT33" s="681"/>
      <c r="DU33" s="681"/>
      <c r="DV33" s="682"/>
      <c r="DW33" s="650">
        <v>36.5</v>
      </c>
      <c r="DX33" s="679"/>
      <c r="DY33" s="679"/>
      <c r="DZ33" s="679"/>
      <c r="EA33" s="679"/>
      <c r="EB33" s="679"/>
      <c r="EC33" s="680"/>
    </row>
    <row r="34" spans="2:133" ht="11.25" customHeight="1" x14ac:dyDescent="0.2">
      <c r="B34" s="642" t="s">
        <v>320</v>
      </c>
      <c r="C34" s="643"/>
      <c r="D34" s="643"/>
      <c r="E34" s="643"/>
      <c r="F34" s="643"/>
      <c r="G34" s="643"/>
      <c r="H34" s="643"/>
      <c r="I34" s="643"/>
      <c r="J34" s="643"/>
      <c r="K34" s="643"/>
      <c r="L34" s="643"/>
      <c r="M34" s="643"/>
      <c r="N34" s="643"/>
      <c r="O34" s="643"/>
      <c r="P34" s="643"/>
      <c r="Q34" s="644"/>
      <c r="R34" s="645">
        <v>361082</v>
      </c>
      <c r="S34" s="646"/>
      <c r="T34" s="646"/>
      <c r="U34" s="646"/>
      <c r="V34" s="646"/>
      <c r="W34" s="646"/>
      <c r="X34" s="646"/>
      <c r="Y34" s="647"/>
      <c r="Z34" s="648">
        <v>0.2</v>
      </c>
      <c r="AA34" s="648"/>
      <c r="AB34" s="648"/>
      <c r="AC34" s="648"/>
      <c r="AD34" s="649">
        <v>266536</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26640290</v>
      </c>
      <c r="CS34" s="646"/>
      <c r="CT34" s="646"/>
      <c r="CU34" s="646"/>
      <c r="CV34" s="646"/>
      <c r="CW34" s="646"/>
      <c r="CX34" s="646"/>
      <c r="CY34" s="647"/>
      <c r="CZ34" s="650">
        <v>17.100000000000001</v>
      </c>
      <c r="DA34" s="679"/>
      <c r="DB34" s="679"/>
      <c r="DC34" s="683"/>
      <c r="DD34" s="654">
        <v>21099387</v>
      </c>
      <c r="DE34" s="646"/>
      <c r="DF34" s="646"/>
      <c r="DG34" s="646"/>
      <c r="DH34" s="646"/>
      <c r="DI34" s="646"/>
      <c r="DJ34" s="646"/>
      <c r="DK34" s="647"/>
      <c r="DL34" s="654">
        <v>18645112</v>
      </c>
      <c r="DM34" s="646"/>
      <c r="DN34" s="646"/>
      <c r="DO34" s="646"/>
      <c r="DP34" s="646"/>
      <c r="DQ34" s="646"/>
      <c r="DR34" s="646"/>
      <c r="DS34" s="646"/>
      <c r="DT34" s="646"/>
      <c r="DU34" s="646"/>
      <c r="DV34" s="647"/>
      <c r="DW34" s="650">
        <v>20.7</v>
      </c>
      <c r="DX34" s="679"/>
      <c r="DY34" s="679"/>
      <c r="DZ34" s="679"/>
      <c r="EA34" s="679"/>
      <c r="EB34" s="679"/>
      <c r="EC34" s="680"/>
    </row>
    <row r="35" spans="2:133" ht="11.25" customHeight="1" x14ac:dyDescent="0.2">
      <c r="B35" s="642" t="s">
        <v>322</v>
      </c>
      <c r="C35" s="643"/>
      <c r="D35" s="643"/>
      <c r="E35" s="643"/>
      <c r="F35" s="643"/>
      <c r="G35" s="643"/>
      <c r="H35" s="643"/>
      <c r="I35" s="643"/>
      <c r="J35" s="643"/>
      <c r="K35" s="643"/>
      <c r="L35" s="643"/>
      <c r="M35" s="643"/>
      <c r="N35" s="643"/>
      <c r="O35" s="643"/>
      <c r="P35" s="643"/>
      <c r="Q35" s="644"/>
      <c r="R35" s="645">
        <v>278902</v>
      </c>
      <c r="S35" s="646"/>
      <c r="T35" s="646"/>
      <c r="U35" s="646"/>
      <c r="V35" s="646"/>
      <c r="W35" s="646"/>
      <c r="X35" s="646"/>
      <c r="Y35" s="647"/>
      <c r="Z35" s="648">
        <v>0.2</v>
      </c>
      <c r="AA35" s="648"/>
      <c r="AB35" s="648"/>
      <c r="AC35" s="648"/>
      <c r="AD35" s="649" t="s">
        <v>249</v>
      </c>
      <c r="AE35" s="649"/>
      <c r="AF35" s="649"/>
      <c r="AG35" s="649"/>
      <c r="AH35" s="649"/>
      <c r="AI35" s="649"/>
      <c r="AJ35" s="649"/>
      <c r="AK35" s="649"/>
      <c r="AL35" s="650" t="s">
        <v>147</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1327438</v>
      </c>
      <c r="CS35" s="681"/>
      <c r="CT35" s="681"/>
      <c r="CU35" s="681"/>
      <c r="CV35" s="681"/>
      <c r="CW35" s="681"/>
      <c r="CX35" s="681"/>
      <c r="CY35" s="682"/>
      <c r="CZ35" s="650">
        <v>0.9</v>
      </c>
      <c r="DA35" s="679"/>
      <c r="DB35" s="679"/>
      <c r="DC35" s="683"/>
      <c r="DD35" s="654">
        <v>933282</v>
      </c>
      <c r="DE35" s="681"/>
      <c r="DF35" s="681"/>
      <c r="DG35" s="681"/>
      <c r="DH35" s="681"/>
      <c r="DI35" s="681"/>
      <c r="DJ35" s="681"/>
      <c r="DK35" s="682"/>
      <c r="DL35" s="654">
        <v>780485</v>
      </c>
      <c r="DM35" s="681"/>
      <c r="DN35" s="681"/>
      <c r="DO35" s="681"/>
      <c r="DP35" s="681"/>
      <c r="DQ35" s="681"/>
      <c r="DR35" s="681"/>
      <c r="DS35" s="681"/>
      <c r="DT35" s="681"/>
      <c r="DU35" s="681"/>
      <c r="DV35" s="682"/>
      <c r="DW35" s="650">
        <v>0.9</v>
      </c>
      <c r="DX35" s="679"/>
      <c r="DY35" s="679"/>
      <c r="DZ35" s="679"/>
      <c r="EA35" s="679"/>
      <c r="EB35" s="679"/>
      <c r="EC35" s="680"/>
    </row>
    <row r="36" spans="2:133" ht="11.25" customHeight="1" x14ac:dyDescent="0.2">
      <c r="B36" s="642" t="s">
        <v>326</v>
      </c>
      <c r="C36" s="643"/>
      <c r="D36" s="643"/>
      <c r="E36" s="643"/>
      <c r="F36" s="643"/>
      <c r="G36" s="643"/>
      <c r="H36" s="643"/>
      <c r="I36" s="643"/>
      <c r="J36" s="643"/>
      <c r="K36" s="643"/>
      <c r="L36" s="643"/>
      <c r="M36" s="643"/>
      <c r="N36" s="643"/>
      <c r="O36" s="643"/>
      <c r="P36" s="643"/>
      <c r="Q36" s="644"/>
      <c r="R36" s="645">
        <v>2882070</v>
      </c>
      <c r="S36" s="646"/>
      <c r="T36" s="646"/>
      <c r="U36" s="646"/>
      <c r="V36" s="646"/>
      <c r="W36" s="646"/>
      <c r="X36" s="646"/>
      <c r="Y36" s="647"/>
      <c r="Z36" s="648">
        <v>1.8</v>
      </c>
      <c r="AA36" s="648"/>
      <c r="AB36" s="648"/>
      <c r="AC36" s="648"/>
      <c r="AD36" s="649" t="s">
        <v>249</v>
      </c>
      <c r="AE36" s="649"/>
      <c r="AF36" s="649"/>
      <c r="AG36" s="649"/>
      <c r="AH36" s="649"/>
      <c r="AI36" s="649"/>
      <c r="AJ36" s="649"/>
      <c r="AK36" s="649"/>
      <c r="AL36" s="650" t="s">
        <v>147</v>
      </c>
      <c r="AM36" s="651"/>
      <c r="AN36" s="651"/>
      <c r="AO36" s="652"/>
      <c r="AP36" s="235"/>
      <c r="AQ36" s="719" t="s">
        <v>327</v>
      </c>
      <c r="AR36" s="720"/>
      <c r="AS36" s="720"/>
      <c r="AT36" s="720"/>
      <c r="AU36" s="720"/>
      <c r="AV36" s="720"/>
      <c r="AW36" s="720"/>
      <c r="AX36" s="720"/>
      <c r="AY36" s="721"/>
      <c r="AZ36" s="634">
        <v>14289477</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70307</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7586014</v>
      </c>
      <c r="CS36" s="646"/>
      <c r="CT36" s="646"/>
      <c r="CU36" s="646"/>
      <c r="CV36" s="646"/>
      <c r="CW36" s="646"/>
      <c r="CX36" s="646"/>
      <c r="CY36" s="647"/>
      <c r="CZ36" s="650">
        <v>4.9000000000000004</v>
      </c>
      <c r="DA36" s="679"/>
      <c r="DB36" s="679"/>
      <c r="DC36" s="683"/>
      <c r="DD36" s="654">
        <v>6359323</v>
      </c>
      <c r="DE36" s="646"/>
      <c r="DF36" s="646"/>
      <c r="DG36" s="646"/>
      <c r="DH36" s="646"/>
      <c r="DI36" s="646"/>
      <c r="DJ36" s="646"/>
      <c r="DK36" s="647"/>
      <c r="DL36" s="654">
        <v>4794272</v>
      </c>
      <c r="DM36" s="646"/>
      <c r="DN36" s="646"/>
      <c r="DO36" s="646"/>
      <c r="DP36" s="646"/>
      <c r="DQ36" s="646"/>
      <c r="DR36" s="646"/>
      <c r="DS36" s="646"/>
      <c r="DT36" s="646"/>
      <c r="DU36" s="646"/>
      <c r="DV36" s="647"/>
      <c r="DW36" s="650">
        <v>5.3</v>
      </c>
      <c r="DX36" s="679"/>
      <c r="DY36" s="679"/>
      <c r="DZ36" s="679"/>
      <c r="EA36" s="679"/>
      <c r="EB36" s="679"/>
      <c r="EC36" s="680"/>
    </row>
    <row r="37" spans="2:133" ht="11.25" customHeight="1" x14ac:dyDescent="0.2">
      <c r="B37" s="642" t="s">
        <v>330</v>
      </c>
      <c r="C37" s="643"/>
      <c r="D37" s="643"/>
      <c r="E37" s="643"/>
      <c r="F37" s="643"/>
      <c r="G37" s="643"/>
      <c r="H37" s="643"/>
      <c r="I37" s="643"/>
      <c r="J37" s="643"/>
      <c r="K37" s="643"/>
      <c r="L37" s="643"/>
      <c r="M37" s="643"/>
      <c r="N37" s="643"/>
      <c r="O37" s="643"/>
      <c r="P37" s="643"/>
      <c r="Q37" s="644"/>
      <c r="R37" s="645">
        <v>3862290</v>
      </c>
      <c r="S37" s="646"/>
      <c r="T37" s="646"/>
      <c r="U37" s="646"/>
      <c r="V37" s="646"/>
      <c r="W37" s="646"/>
      <c r="X37" s="646"/>
      <c r="Y37" s="647"/>
      <c r="Z37" s="648">
        <v>2.4</v>
      </c>
      <c r="AA37" s="648"/>
      <c r="AB37" s="648"/>
      <c r="AC37" s="648"/>
      <c r="AD37" s="649" t="s">
        <v>249</v>
      </c>
      <c r="AE37" s="649"/>
      <c r="AF37" s="649"/>
      <c r="AG37" s="649"/>
      <c r="AH37" s="649"/>
      <c r="AI37" s="649"/>
      <c r="AJ37" s="649"/>
      <c r="AK37" s="649"/>
      <c r="AL37" s="650" t="s">
        <v>249</v>
      </c>
      <c r="AM37" s="651"/>
      <c r="AN37" s="651"/>
      <c r="AO37" s="652"/>
      <c r="AQ37" s="723" t="s">
        <v>331</v>
      </c>
      <c r="AR37" s="724"/>
      <c r="AS37" s="724"/>
      <c r="AT37" s="724"/>
      <c r="AU37" s="724"/>
      <c r="AV37" s="724"/>
      <c r="AW37" s="724"/>
      <c r="AX37" s="724"/>
      <c r="AY37" s="725"/>
      <c r="AZ37" s="645">
        <v>2043378</v>
      </c>
      <c r="BA37" s="646"/>
      <c r="BB37" s="646"/>
      <c r="BC37" s="646"/>
      <c r="BD37" s="681"/>
      <c r="BE37" s="681"/>
      <c r="BF37" s="712"/>
      <c r="BG37" s="660" t="s">
        <v>332</v>
      </c>
      <c r="BH37" s="661"/>
      <c r="BI37" s="661"/>
      <c r="BJ37" s="661"/>
      <c r="BK37" s="661"/>
      <c r="BL37" s="661"/>
      <c r="BM37" s="661"/>
      <c r="BN37" s="661"/>
      <c r="BO37" s="661"/>
      <c r="BP37" s="661"/>
      <c r="BQ37" s="661"/>
      <c r="BR37" s="661"/>
      <c r="BS37" s="661"/>
      <c r="BT37" s="661"/>
      <c r="BU37" s="662"/>
      <c r="BV37" s="645">
        <v>-1367554</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26331</v>
      </c>
      <c r="CS37" s="681"/>
      <c r="CT37" s="681"/>
      <c r="CU37" s="681"/>
      <c r="CV37" s="681"/>
      <c r="CW37" s="681"/>
      <c r="CX37" s="681"/>
      <c r="CY37" s="682"/>
      <c r="CZ37" s="650">
        <v>0</v>
      </c>
      <c r="DA37" s="679"/>
      <c r="DB37" s="679"/>
      <c r="DC37" s="683"/>
      <c r="DD37" s="654">
        <v>26331</v>
      </c>
      <c r="DE37" s="681"/>
      <c r="DF37" s="681"/>
      <c r="DG37" s="681"/>
      <c r="DH37" s="681"/>
      <c r="DI37" s="681"/>
      <c r="DJ37" s="681"/>
      <c r="DK37" s="682"/>
      <c r="DL37" s="654">
        <v>22871</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2">
      <c r="B38" s="642" t="s">
        <v>334</v>
      </c>
      <c r="C38" s="643"/>
      <c r="D38" s="643"/>
      <c r="E38" s="643"/>
      <c r="F38" s="643"/>
      <c r="G38" s="643"/>
      <c r="H38" s="643"/>
      <c r="I38" s="643"/>
      <c r="J38" s="643"/>
      <c r="K38" s="643"/>
      <c r="L38" s="643"/>
      <c r="M38" s="643"/>
      <c r="N38" s="643"/>
      <c r="O38" s="643"/>
      <c r="P38" s="643"/>
      <c r="Q38" s="644"/>
      <c r="R38" s="645">
        <v>4633555</v>
      </c>
      <c r="S38" s="646"/>
      <c r="T38" s="646"/>
      <c r="U38" s="646"/>
      <c r="V38" s="646"/>
      <c r="W38" s="646"/>
      <c r="X38" s="646"/>
      <c r="Y38" s="647"/>
      <c r="Z38" s="648">
        <v>2.9</v>
      </c>
      <c r="AA38" s="648"/>
      <c r="AB38" s="648"/>
      <c r="AC38" s="648"/>
      <c r="AD38" s="649">
        <v>22746</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202766</v>
      </c>
      <c r="BA38" s="646"/>
      <c r="BB38" s="646"/>
      <c r="BC38" s="646"/>
      <c r="BD38" s="681"/>
      <c r="BE38" s="681"/>
      <c r="BF38" s="712"/>
      <c r="BG38" s="660" t="s">
        <v>336</v>
      </c>
      <c r="BH38" s="661"/>
      <c r="BI38" s="661"/>
      <c r="BJ38" s="661"/>
      <c r="BK38" s="661"/>
      <c r="BL38" s="661"/>
      <c r="BM38" s="661"/>
      <c r="BN38" s="661"/>
      <c r="BO38" s="661"/>
      <c r="BP38" s="661"/>
      <c r="BQ38" s="661"/>
      <c r="BR38" s="661"/>
      <c r="BS38" s="661"/>
      <c r="BT38" s="661"/>
      <c r="BU38" s="662"/>
      <c r="BV38" s="645">
        <v>63495</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12053183</v>
      </c>
      <c r="CS38" s="646"/>
      <c r="CT38" s="646"/>
      <c r="CU38" s="646"/>
      <c r="CV38" s="646"/>
      <c r="CW38" s="646"/>
      <c r="CX38" s="646"/>
      <c r="CY38" s="647"/>
      <c r="CZ38" s="650">
        <v>7.7</v>
      </c>
      <c r="DA38" s="679"/>
      <c r="DB38" s="679"/>
      <c r="DC38" s="683"/>
      <c r="DD38" s="654">
        <v>10345002</v>
      </c>
      <c r="DE38" s="646"/>
      <c r="DF38" s="646"/>
      <c r="DG38" s="646"/>
      <c r="DH38" s="646"/>
      <c r="DI38" s="646"/>
      <c r="DJ38" s="646"/>
      <c r="DK38" s="647"/>
      <c r="DL38" s="654">
        <v>8596083</v>
      </c>
      <c r="DM38" s="646"/>
      <c r="DN38" s="646"/>
      <c r="DO38" s="646"/>
      <c r="DP38" s="646"/>
      <c r="DQ38" s="646"/>
      <c r="DR38" s="646"/>
      <c r="DS38" s="646"/>
      <c r="DT38" s="646"/>
      <c r="DU38" s="646"/>
      <c r="DV38" s="647"/>
      <c r="DW38" s="650">
        <v>9.6</v>
      </c>
      <c r="DX38" s="679"/>
      <c r="DY38" s="679"/>
      <c r="DZ38" s="679"/>
      <c r="EA38" s="679"/>
      <c r="EB38" s="679"/>
      <c r="EC38" s="680"/>
    </row>
    <row r="39" spans="2:133" ht="11.25" customHeight="1" x14ac:dyDescent="0.2">
      <c r="B39" s="642" t="s">
        <v>338</v>
      </c>
      <c r="C39" s="643"/>
      <c r="D39" s="643"/>
      <c r="E39" s="643"/>
      <c r="F39" s="643"/>
      <c r="G39" s="643"/>
      <c r="H39" s="643"/>
      <c r="I39" s="643"/>
      <c r="J39" s="643"/>
      <c r="K39" s="643"/>
      <c r="L39" s="643"/>
      <c r="M39" s="643"/>
      <c r="N39" s="643"/>
      <c r="O39" s="643"/>
      <c r="P39" s="643"/>
      <c r="Q39" s="644"/>
      <c r="R39" s="645">
        <v>8784000</v>
      </c>
      <c r="S39" s="646"/>
      <c r="T39" s="646"/>
      <c r="U39" s="646"/>
      <c r="V39" s="646"/>
      <c r="W39" s="646"/>
      <c r="X39" s="646"/>
      <c r="Y39" s="647"/>
      <c r="Z39" s="648">
        <v>5.5</v>
      </c>
      <c r="AA39" s="648"/>
      <c r="AB39" s="648"/>
      <c r="AC39" s="648"/>
      <c r="AD39" s="649" t="s">
        <v>147</v>
      </c>
      <c r="AE39" s="649"/>
      <c r="AF39" s="649"/>
      <c r="AG39" s="649"/>
      <c r="AH39" s="649"/>
      <c r="AI39" s="649"/>
      <c r="AJ39" s="649"/>
      <c r="AK39" s="649"/>
      <c r="AL39" s="650" t="s">
        <v>147</v>
      </c>
      <c r="AM39" s="651"/>
      <c r="AN39" s="651"/>
      <c r="AO39" s="652"/>
      <c r="AQ39" s="723" t="s">
        <v>339</v>
      </c>
      <c r="AR39" s="724"/>
      <c r="AS39" s="724"/>
      <c r="AT39" s="724"/>
      <c r="AU39" s="724"/>
      <c r="AV39" s="724"/>
      <c r="AW39" s="724"/>
      <c r="AX39" s="724"/>
      <c r="AY39" s="725"/>
      <c r="AZ39" s="645">
        <v>192916</v>
      </c>
      <c r="BA39" s="646"/>
      <c r="BB39" s="646"/>
      <c r="BC39" s="646"/>
      <c r="BD39" s="681"/>
      <c r="BE39" s="681"/>
      <c r="BF39" s="712"/>
      <c r="BG39" s="660" t="s">
        <v>340</v>
      </c>
      <c r="BH39" s="661"/>
      <c r="BI39" s="661"/>
      <c r="BJ39" s="661"/>
      <c r="BK39" s="661"/>
      <c r="BL39" s="661"/>
      <c r="BM39" s="661"/>
      <c r="BN39" s="661"/>
      <c r="BO39" s="661"/>
      <c r="BP39" s="661"/>
      <c r="BQ39" s="661"/>
      <c r="BR39" s="661"/>
      <c r="BS39" s="661"/>
      <c r="BT39" s="661"/>
      <c r="BU39" s="662"/>
      <c r="BV39" s="645">
        <v>92393</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3372317</v>
      </c>
      <c r="CS39" s="681"/>
      <c r="CT39" s="681"/>
      <c r="CU39" s="681"/>
      <c r="CV39" s="681"/>
      <c r="CW39" s="681"/>
      <c r="CX39" s="681"/>
      <c r="CY39" s="682"/>
      <c r="CZ39" s="650">
        <v>2.2000000000000002</v>
      </c>
      <c r="DA39" s="679"/>
      <c r="DB39" s="679"/>
      <c r="DC39" s="683"/>
      <c r="DD39" s="654">
        <v>1868251</v>
      </c>
      <c r="DE39" s="681"/>
      <c r="DF39" s="681"/>
      <c r="DG39" s="681"/>
      <c r="DH39" s="681"/>
      <c r="DI39" s="681"/>
      <c r="DJ39" s="681"/>
      <c r="DK39" s="682"/>
      <c r="DL39" s="654" t="s">
        <v>249</v>
      </c>
      <c r="DM39" s="681"/>
      <c r="DN39" s="681"/>
      <c r="DO39" s="681"/>
      <c r="DP39" s="681"/>
      <c r="DQ39" s="681"/>
      <c r="DR39" s="681"/>
      <c r="DS39" s="681"/>
      <c r="DT39" s="681"/>
      <c r="DU39" s="681"/>
      <c r="DV39" s="682"/>
      <c r="DW39" s="650" t="s">
        <v>147</v>
      </c>
      <c r="DX39" s="679"/>
      <c r="DY39" s="679"/>
      <c r="DZ39" s="679"/>
      <c r="EA39" s="679"/>
      <c r="EB39" s="679"/>
      <c r="EC39" s="680"/>
    </row>
    <row r="40" spans="2:133" ht="11.25" customHeight="1" x14ac:dyDescent="0.2">
      <c r="B40" s="642" t="s">
        <v>342</v>
      </c>
      <c r="C40" s="643"/>
      <c r="D40" s="643"/>
      <c r="E40" s="643"/>
      <c r="F40" s="643"/>
      <c r="G40" s="643"/>
      <c r="H40" s="643"/>
      <c r="I40" s="643"/>
      <c r="J40" s="643"/>
      <c r="K40" s="643"/>
      <c r="L40" s="643"/>
      <c r="M40" s="643"/>
      <c r="N40" s="643"/>
      <c r="O40" s="643"/>
      <c r="P40" s="643"/>
      <c r="Q40" s="644"/>
      <c r="R40" s="645" t="s">
        <v>147</v>
      </c>
      <c r="S40" s="646"/>
      <c r="T40" s="646"/>
      <c r="U40" s="646"/>
      <c r="V40" s="646"/>
      <c r="W40" s="646"/>
      <c r="X40" s="646"/>
      <c r="Y40" s="647"/>
      <c r="Z40" s="648" t="s">
        <v>249</v>
      </c>
      <c r="AA40" s="648"/>
      <c r="AB40" s="648"/>
      <c r="AC40" s="648"/>
      <c r="AD40" s="649" t="s">
        <v>249</v>
      </c>
      <c r="AE40" s="649"/>
      <c r="AF40" s="649"/>
      <c r="AG40" s="649"/>
      <c r="AH40" s="649"/>
      <c r="AI40" s="649"/>
      <c r="AJ40" s="649"/>
      <c r="AK40" s="649"/>
      <c r="AL40" s="650" t="s">
        <v>249</v>
      </c>
      <c r="AM40" s="651"/>
      <c r="AN40" s="651"/>
      <c r="AO40" s="652"/>
      <c r="AQ40" s="723" t="s">
        <v>343</v>
      </c>
      <c r="AR40" s="724"/>
      <c r="AS40" s="724"/>
      <c r="AT40" s="724"/>
      <c r="AU40" s="724"/>
      <c r="AV40" s="724"/>
      <c r="AW40" s="724"/>
      <c r="AX40" s="724"/>
      <c r="AY40" s="725"/>
      <c r="AZ40" s="645" t="s">
        <v>147</v>
      </c>
      <c r="BA40" s="646"/>
      <c r="BB40" s="646"/>
      <c r="BC40" s="646"/>
      <c r="BD40" s="681"/>
      <c r="BE40" s="681"/>
      <c r="BF40" s="712"/>
      <c r="BG40" s="726" t="s">
        <v>344</v>
      </c>
      <c r="BH40" s="727"/>
      <c r="BI40" s="727"/>
      <c r="BJ40" s="727"/>
      <c r="BK40" s="727"/>
      <c r="BL40" s="236"/>
      <c r="BM40" s="661" t="s">
        <v>345</v>
      </c>
      <c r="BN40" s="661"/>
      <c r="BO40" s="661"/>
      <c r="BP40" s="661"/>
      <c r="BQ40" s="661"/>
      <c r="BR40" s="661"/>
      <c r="BS40" s="661"/>
      <c r="BT40" s="661"/>
      <c r="BU40" s="662"/>
      <c r="BV40" s="645">
        <v>99</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1719794</v>
      </c>
      <c r="CS40" s="646"/>
      <c r="CT40" s="646"/>
      <c r="CU40" s="646"/>
      <c r="CV40" s="646"/>
      <c r="CW40" s="646"/>
      <c r="CX40" s="646"/>
      <c r="CY40" s="647"/>
      <c r="CZ40" s="650">
        <v>1.1000000000000001</v>
      </c>
      <c r="DA40" s="679"/>
      <c r="DB40" s="679"/>
      <c r="DC40" s="683"/>
      <c r="DD40" s="654">
        <v>802694</v>
      </c>
      <c r="DE40" s="646"/>
      <c r="DF40" s="646"/>
      <c r="DG40" s="646"/>
      <c r="DH40" s="646"/>
      <c r="DI40" s="646"/>
      <c r="DJ40" s="646"/>
      <c r="DK40" s="647"/>
      <c r="DL40" s="654" t="s">
        <v>147</v>
      </c>
      <c r="DM40" s="646"/>
      <c r="DN40" s="646"/>
      <c r="DO40" s="646"/>
      <c r="DP40" s="646"/>
      <c r="DQ40" s="646"/>
      <c r="DR40" s="646"/>
      <c r="DS40" s="646"/>
      <c r="DT40" s="646"/>
      <c r="DU40" s="646"/>
      <c r="DV40" s="647"/>
      <c r="DW40" s="650" t="s">
        <v>249</v>
      </c>
      <c r="DX40" s="679"/>
      <c r="DY40" s="679"/>
      <c r="DZ40" s="679"/>
      <c r="EA40" s="679"/>
      <c r="EB40" s="679"/>
      <c r="EC40" s="680"/>
    </row>
    <row r="41" spans="2:133" ht="11.25" customHeight="1" x14ac:dyDescent="0.2">
      <c r="B41" s="642" t="s">
        <v>347</v>
      </c>
      <c r="C41" s="643"/>
      <c r="D41" s="643"/>
      <c r="E41" s="643"/>
      <c r="F41" s="643"/>
      <c r="G41" s="643"/>
      <c r="H41" s="643"/>
      <c r="I41" s="643"/>
      <c r="J41" s="643"/>
      <c r="K41" s="643"/>
      <c r="L41" s="643"/>
      <c r="M41" s="643"/>
      <c r="N41" s="643"/>
      <c r="O41" s="643"/>
      <c r="P41" s="643"/>
      <c r="Q41" s="644"/>
      <c r="R41" s="645" t="s">
        <v>147</v>
      </c>
      <c r="S41" s="646"/>
      <c r="T41" s="646"/>
      <c r="U41" s="646"/>
      <c r="V41" s="646"/>
      <c r="W41" s="646"/>
      <c r="X41" s="646"/>
      <c r="Y41" s="647"/>
      <c r="Z41" s="648" t="s">
        <v>249</v>
      </c>
      <c r="AA41" s="648"/>
      <c r="AB41" s="648"/>
      <c r="AC41" s="648"/>
      <c r="AD41" s="649" t="s">
        <v>147</v>
      </c>
      <c r="AE41" s="649"/>
      <c r="AF41" s="649"/>
      <c r="AG41" s="649"/>
      <c r="AH41" s="649"/>
      <c r="AI41" s="649"/>
      <c r="AJ41" s="649"/>
      <c r="AK41" s="649"/>
      <c r="AL41" s="650" t="s">
        <v>249</v>
      </c>
      <c r="AM41" s="651"/>
      <c r="AN41" s="651"/>
      <c r="AO41" s="652"/>
      <c r="AQ41" s="723" t="s">
        <v>348</v>
      </c>
      <c r="AR41" s="724"/>
      <c r="AS41" s="724"/>
      <c r="AT41" s="724"/>
      <c r="AU41" s="724"/>
      <c r="AV41" s="724"/>
      <c r="AW41" s="724"/>
      <c r="AX41" s="724"/>
      <c r="AY41" s="725"/>
      <c r="AZ41" s="645">
        <v>3570000</v>
      </c>
      <c r="BA41" s="646"/>
      <c r="BB41" s="646"/>
      <c r="BC41" s="646"/>
      <c r="BD41" s="681"/>
      <c r="BE41" s="681"/>
      <c r="BF41" s="712"/>
      <c r="BG41" s="726"/>
      <c r="BH41" s="727"/>
      <c r="BI41" s="727"/>
      <c r="BJ41" s="727"/>
      <c r="BK41" s="727"/>
      <c r="BL41" s="236"/>
      <c r="BM41" s="661" t="s">
        <v>349</v>
      </c>
      <c r="BN41" s="661"/>
      <c r="BO41" s="661"/>
      <c r="BP41" s="661"/>
      <c r="BQ41" s="661"/>
      <c r="BR41" s="661"/>
      <c r="BS41" s="661"/>
      <c r="BT41" s="661"/>
      <c r="BU41" s="662"/>
      <c r="BV41" s="645" t="s">
        <v>147</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147</v>
      </c>
      <c r="CS41" s="681"/>
      <c r="CT41" s="681"/>
      <c r="CU41" s="681"/>
      <c r="CV41" s="681"/>
      <c r="CW41" s="681"/>
      <c r="CX41" s="681"/>
      <c r="CY41" s="682"/>
      <c r="CZ41" s="650" t="s">
        <v>249</v>
      </c>
      <c r="DA41" s="679"/>
      <c r="DB41" s="679"/>
      <c r="DC41" s="683"/>
      <c r="DD41" s="654" t="s">
        <v>249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5" t="s">
        <v>351</v>
      </c>
      <c r="C42" s="696"/>
      <c r="D42" s="696"/>
      <c r="E42" s="696"/>
      <c r="F42" s="696"/>
      <c r="G42" s="696"/>
      <c r="H42" s="696"/>
      <c r="I42" s="696"/>
      <c r="J42" s="696"/>
      <c r="K42" s="696"/>
      <c r="L42" s="696"/>
      <c r="M42" s="696"/>
      <c r="N42" s="696"/>
      <c r="O42" s="696"/>
      <c r="P42" s="696"/>
      <c r="Q42" s="697"/>
      <c r="R42" s="730">
        <v>160876215</v>
      </c>
      <c r="S42" s="731"/>
      <c r="T42" s="731"/>
      <c r="U42" s="731"/>
      <c r="V42" s="731"/>
      <c r="W42" s="731"/>
      <c r="X42" s="731"/>
      <c r="Y42" s="739"/>
      <c r="Z42" s="740">
        <v>100</v>
      </c>
      <c r="AA42" s="740"/>
      <c r="AB42" s="740"/>
      <c r="AC42" s="740"/>
      <c r="AD42" s="741">
        <v>89957467</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8280417</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282</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17300216</v>
      </c>
      <c r="CS42" s="646"/>
      <c r="CT42" s="646"/>
      <c r="CU42" s="646"/>
      <c r="CV42" s="646"/>
      <c r="CW42" s="646"/>
      <c r="CX42" s="646"/>
      <c r="CY42" s="647"/>
      <c r="CZ42" s="650">
        <v>11.1</v>
      </c>
      <c r="DA42" s="651"/>
      <c r="DB42" s="651"/>
      <c r="DC42" s="663"/>
      <c r="DD42" s="654">
        <v>3889181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1174830</v>
      </c>
      <c r="CS43" s="681"/>
      <c r="CT43" s="681"/>
      <c r="CU43" s="681"/>
      <c r="CV43" s="681"/>
      <c r="CW43" s="681"/>
      <c r="CX43" s="681"/>
      <c r="CY43" s="682"/>
      <c r="CZ43" s="650">
        <v>0.8</v>
      </c>
      <c r="DA43" s="679"/>
      <c r="DB43" s="679"/>
      <c r="DC43" s="683"/>
      <c r="DD43" s="654">
        <v>1174830</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303</v>
      </c>
      <c r="CE44" s="758"/>
      <c r="CF44" s="642" t="s">
        <v>356</v>
      </c>
      <c r="CG44" s="643"/>
      <c r="CH44" s="643"/>
      <c r="CI44" s="643"/>
      <c r="CJ44" s="643"/>
      <c r="CK44" s="643"/>
      <c r="CL44" s="643"/>
      <c r="CM44" s="643"/>
      <c r="CN44" s="643"/>
      <c r="CO44" s="643"/>
      <c r="CP44" s="643"/>
      <c r="CQ44" s="644"/>
      <c r="CR44" s="645">
        <v>17300216</v>
      </c>
      <c r="CS44" s="646"/>
      <c r="CT44" s="646"/>
      <c r="CU44" s="646"/>
      <c r="CV44" s="646"/>
      <c r="CW44" s="646"/>
      <c r="CX44" s="646"/>
      <c r="CY44" s="647"/>
      <c r="CZ44" s="650">
        <v>11.1</v>
      </c>
      <c r="DA44" s="651"/>
      <c r="DB44" s="651"/>
      <c r="DC44" s="663"/>
      <c r="DD44" s="654">
        <v>3889181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357</v>
      </c>
      <c r="CG45" s="643"/>
      <c r="CH45" s="643"/>
      <c r="CI45" s="643"/>
      <c r="CJ45" s="643"/>
      <c r="CK45" s="643"/>
      <c r="CL45" s="643"/>
      <c r="CM45" s="643"/>
      <c r="CN45" s="643"/>
      <c r="CO45" s="643"/>
      <c r="CP45" s="643"/>
      <c r="CQ45" s="644"/>
      <c r="CR45" s="645">
        <v>2182415</v>
      </c>
      <c r="CS45" s="681"/>
      <c r="CT45" s="681"/>
      <c r="CU45" s="681"/>
      <c r="CV45" s="681"/>
      <c r="CW45" s="681"/>
      <c r="CX45" s="681"/>
      <c r="CY45" s="682"/>
      <c r="CZ45" s="650">
        <v>1.4</v>
      </c>
      <c r="DA45" s="679"/>
      <c r="DB45" s="679"/>
      <c r="DC45" s="683"/>
      <c r="DD45" s="654">
        <v>106311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15105006</v>
      </c>
      <c r="CS46" s="646"/>
      <c r="CT46" s="646"/>
      <c r="CU46" s="646"/>
      <c r="CV46" s="646"/>
      <c r="CW46" s="646"/>
      <c r="CX46" s="646"/>
      <c r="CY46" s="647"/>
      <c r="CZ46" s="650">
        <v>9.6999999999999993</v>
      </c>
      <c r="DA46" s="651"/>
      <c r="DB46" s="651"/>
      <c r="DC46" s="663"/>
      <c r="DD46" s="654">
        <v>3775715</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t="s">
        <v>249</v>
      </c>
      <c r="CS47" s="681"/>
      <c r="CT47" s="681"/>
      <c r="CU47" s="681"/>
      <c r="CV47" s="681"/>
      <c r="CW47" s="681"/>
      <c r="CX47" s="681"/>
      <c r="CY47" s="682"/>
      <c r="CZ47" s="650" t="s">
        <v>249</v>
      </c>
      <c r="DA47" s="679"/>
      <c r="DB47" s="679"/>
      <c r="DC47" s="683"/>
      <c r="DD47" s="654" t="s">
        <v>147</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362</v>
      </c>
      <c r="CD48" s="761"/>
      <c r="CE48" s="762"/>
      <c r="CF48" s="642" t="s">
        <v>363</v>
      </c>
      <c r="CG48" s="643"/>
      <c r="CH48" s="643"/>
      <c r="CI48" s="643"/>
      <c r="CJ48" s="643"/>
      <c r="CK48" s="643"/>
      <c r="CL48" s="643"/>
      <c r="CM48" s="643"/>
      <c r="CN48" s="643"/>
      <c r="CO48" s="643"/>
      <c r="CP48" s="643"/>
      <c r="CQ48" s="644"/>
      <c r="CR48" s="645" t="s">
        <v>147</v>
      </c>
      <c r="CS48" s="646"/>
      <c r="CT48" s="646"/>
      <c r="CU48" s="646"/>
      <c r="CV48" s="646"/>
      <c r="CW48" s="646"/>
      <c r="CX48" s="646"/>
      <c r="CY48" s="647"/>
      <c r="CZ48" s="650" t="s">
        <v>249</v>
      </c>
      <c r="DA48" s="651"/>
      <c r="DB48" s="651"/>
      <c r="DC48" s="663"/>
      <c r="DD48" s="654" t="s">
        <v>249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5" t="s">
        <v>364</v>
      </c>
      <c r="CE49" s="696"/>
      <c r="CF49" s="696"/>
      <c r="CG49" s="696"/>
      <c r="CH49" s="696"/>
      <c r="CI49" s="696"/>
      <c r="CJ49" s="696"/>
      <c r="CK49" s="696"/>
      <c r="CL49" s="696"/>
      <c r="CM49" s="696"/>
      <c r="CN49" s="696"/>
      <c r="CO49" s="696"/>
      <c r="CP49" s="696"/>
      <c r="CQ49" s="697"/>
      <c r="CR49" s="730">
        <v>155886858</v>
      </c>
      <c r="CS49" s="716"/>
      <c r="CT49" s="716"/>
      <c r="CU49" s="716"/>
      <c r="CV49" s="716"/>
      <c r="CW49" s="716"/>
      <c r="CX49" s="716"/>
      <c r="CY49" s="747"/>
      <c r="CZ49" s="742">
        <v>100</v>
      </c>
      <c r="DA49" s="748"/>
      <c r="DB49" s="748"/>
      <c r="DC49" s="749"/>
      <c r="DD49" s="750">
        <v>96661663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sXiyhpWfnEkWDQMJ8vQfVWp1pcPBOWTGQ1Uav/tJV41GQLG2QgoY/J2QR9UUynoz+U21D4HK4zIMx7WThbaKKw==" saltValue="xHgM4443LW3uuDEbylxf3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387</v>
      </c>
      <c r="C7" s="778"/>
      <c r="D7" s="778"/>
      <c r="E7" s="778"/>
      <c r="F7" s="778"/>
      <c r="G7" s="778"/>
      <c r="H7" s="778"/>
      <c r="I7" s="778"/>
      <c r="J7" s="778"/>
      <c r="K7" s="778"/>
      <c r="L7" s="778"/>
      <c r="M7" s="778"/>
      <c r="N7" s="778"/>
      <c r="O7" s="778"/>
      <c r="P7" s="779"/>
      <c r="Q7" s="780">
        <v>160876</v>
      </c>
      <c r="R7" s="781"/>
      <c r="S7" s="781"/>
      <c r="T7" s="781"/>
      <c r="U7" s="781"/>
      <c r="V7" s="781">
        <v>155887</v>
      </c>
      <c r="W7" s="781"/>
      <c r="X7" s="781"/>
      <c r="Y7" s="781"/>
      <c r="Z7" s="781"/>
      <c r="AA7" s="781">
        <v>4989</v>
      </c>
      <c r="AB7" s="781"/>
      <c r="AC7" s="781"/>
      <c r="AD7" s="781"/>
      <c r="AE7" s="782"/>
      <c r="AF7" s="783">
        <v>2618</v>
      </c>
      <c r="AG7" s="784"/>
      <c r="AH7" s="784"/>
      <c r="AI7" s="784"/>
      <c r="AJ7" s="785"/>
      <c r="AK7" s="820">
        <v>1832</v>
      </c>
      <c r="AL7" s="821"/>
      <c r="AM7" s="821"/>
      <c r="AN7" s="821"/>
      <c r="AO7" s="821"/>
      <c r="AP7" s="821">
        <v>58320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569</v>
      </c>
      <c r="BT7" s="825"/>
      <c r="BU7" s="825"/>
      <c r="BV7" s="825"/>
      <c r="BW7" s="825"/>
      <c r="BX7" s="825"/>
      <c r="BY7" s="825"/>
      <c r="BZ7" s="825"/>
      <c r="CA7" s="825"/>
      <c r="CB7" s="825"/>
      <c r="CC7" s="825"/>
      <c r="CD7" s="825"/>
      <c r="CE7" s="825"/>
      <c r="CF7" s="825"/>
      <c r="CG7" s="826"/>
      <c r="CH7" s="817">
        <v>-24</v>
      </c>
      <c r="CI7" s="818"/>
      <c r="CJ7" s="818"/>
      <c r="CK7" s="818"/>
      <c r="CL7" s="819"/>
      <c r="CM7" s="817">
        <v>135</v>
      </c>
      <c r="CN7" s="818"/>
      <c r="CO7" s="818"/>
      <c r="CP7" s="818"/>
      <c r="CQ7" s="819"/>
      <c r="CR7" s="817">
        <v>30</v>
      </c>
      <c r="CS7" s="818"/>
      <c r="CT7" s="818"/>
      <c r="CU7" s="818"/>
      <c r="CV7" s="819"/>
      <c r="CW7" s="817">
        <v>0</v>
      </c>
      <c r="CX7" s="818"/>
      <c r="CY7" s="818"/>
      <c r="CZ7" s="818"/>
      <c r="DA7" s="819"/>
      <c r="DB7" s="817">
        <v>0</v>
      </c>
      <c r="DC7" s="818"/>
      <c r="DD7" s="818"/>
      <c r="DE7" s="818"/>
      <c r="DF7" s="819"/>
      <c r="DG7" s="817" t="s">
        <v>576</v>
      </c>
      <c r="DH7" s="818"/>
      <c r="DI7" s="818"/>
      <c r="DJ7" s="818"/>
      <c r="DK7" s="819"/>
      <c r="DL7" s="817" t="s">
        <v>576</v>
      </c>
      <c r="DM7" s="818"/>
      <c r="DN7" s="818"/>
      <c r="DO7" s="818"/>
      <c r="DP7" s="819"/>
      <c r="DQ7" s="817" t="s">
        <v>578</v>
      </c>
      <c r="DR7" s="818"/>
      <c r="DS7" s="818"/>
      <c r="DT7" s="818"/>
      <c r="DU7" s="819"/>
      <c r="DV7" s="798"/>
      <c r="DW7" s="799"/>
      <c r="DX7" s="799"/>
      <c r="DY7" s="799"/>
      <c r="DZ7" s="800"/>
      <c r="EA7" s="255"/>
    </row>
    <row r="8" spans="1:131" s="256" customFormat="1" ht="26.25" customHeight="1" x14ac:dyDescent="0.2">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570</v>
      </c>
      <c r="BT8" s="815"/>
      <c r="BU8" s="815"/>
      <c r="BV8" s="815"/>
      <c r="BW8" s="815"/>
      <c r="BX8" s="815"/>
      <c r="BY8" s="815"/>
      <c r="BZ8" s="815"/>
      <c r="CA8" s="815"/>
      <c r="CB8" s="815"/>
      <c r="CC8" s="815"/>
      <c r="CD8" s="815"/>
      <c r="CE8" s="815"/>
      <c r="CF8" s="815"/>
      <c r="CG8" s="816"/>
      <c r="CH8" s="827">
        <v>-3</v>
      </c>
      <c r="CI8" s="828"/>
      <c r="CJ8" s="828"/>
      <c r="CK8" s="828"/>
      <c r="CL8" s="829"/>
      <c r="CM8" s="827">
        <v>1517</v>
      </c>
      <c r="CN8" s="828"/>
      <c r="CO8" s="828"/>
      <c r="CP8" s="828"/>
      <c r="CQ8" s="829"/>
      <c r="CR8" s="827">
        <v>650</v>
      </c>
      <c r="CS8" s="828"/>
      <c r="CT8" s="828"/>
      <c r="CU8" s="828"/>
      <c r="CV8" s="829"/>
      <c r="CW8" s="827">
        <v>18</v>
      </c>
      <c r="CX8" s="828"/>
      <c r="CY8" s="828"/>
      <c r="CZ8" s="828"/>
      <c r="DA8" s="829"/>
      <c r="DB8" s="827">
        <v>0</v>
      </c>
      <c r="DC8" s="828"/>
      <c r="DD8" s="828"/>
      <c r="DE8" s="828"/>
      <c r="DF8" s="829"/>
      <c r="DG8" s="827" t="s">
        <v>576</v>
      </c>
      <c r="DH8" s="828"/>
      <c r="DI8" s="828"/>
      <c r="DJ8" s="828"/>
      <c r="DK8" s="829"/>
      <c r="DL8" s="827" t="s">
        <v>576</v>
      </c>
      <c r="DM8" s="828"/>
      <c r="DN8" s="828"/>
      <c r="DO8" s="828"/>
      <c r="DP8" s="829"/>
      <c r="DQ8" s="827" t="s">
        <v>576</v>
      </c>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571</v>
      </c>
      <c r="BT9" s="815"/>
      <c r="BU9" s="815"/>
      <c r="BV9" s="815"/>
      <c r="BW9" s="815"/>
      <c r="BX9" s="815"/>
      <c r="BY9" s="815"/>
      <c r="BZ9" s="815"/>
      <c r="CA9" s="815"/>
      <c r="CB9" s="815"/>
      <c r="CC9" s="815"/>
      <c r="CD9" s="815"/>
      <c r="CE9" s="815"/>
      <c r="CF9" s="815"/>
      <c r="CG9" s="816"/>
      <c r="CH9" s="827">
        <v>1</v>
      </c>
      <c r="CI9" s="828"/>
      <c r="CJ9" s="828"/>
      <c r="CK9" s="828"/>
      <c r="CL9" s="829"/>
      <c r="CM9" s="827">
        <v>70</v>
      </c>
      <c r="CN9" s="828"/>
      <c r="CO9" s="828"/>
      <c r="CP9" s="828"/>
      <c r="CQ9" s="829"/>
      <c r="CR9" s="827">
        <v>50</v>
      </c>
      <c r="CS9" s="828"/>
      <c r="CT9" s="828"/>
      <c r="CU9" s="828"/>
      <c r="CV9" s="829"/>
      <c r="CW9" s="827">
        <v>7</v>
      </c>
      <c r="CX9" s="828"/>
      <c r="CY9" s="828"/>
      <c r="CZ9" s="828"/>
      <c r="DA9" s="829"/>
      <c r="DB9" s="827">
        <v>0</v>
      </c>
      <c r="DC9" s="828"/>
      <c r="DD9" s="828"/>
      <c r="DE9" s="828"/>
      <c r="DF9" s="829"/>
      <c r="DG9" s="827" t="s">
        <v>576</v>
      </c>
      <c r="DH9" s="828"/>
      <c r="DI9" s="828"/>
      <c r="DJ9" s="828"/>
      <c r="DK9" s="829"/>
      <c r="DL9" s="827" t="s">
        <v>577</v>
      </c>
      <c r="DM9" s="828"/>
      <c r="DN9" s="828"/>
      <c r="DO9" s="828"/>
      <c r="DP9" s="829"/>
      <c r="DQ9" s="827" t="s">
        <v>576</v>
      </c>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587</v>
      </c>
      <c r="BT10" s="815"/>
      <c r="BU10" s="815"/>
      <c r="BV10" s="815"/>
      <c r="BW10" s="815"/>
      <c r="BX10" s="815"/>
      <c r="BY10" s="815"/>
      <c r="BZ10" s="815"/>
      <c r="CA10" s="815"/>
      <c r="CB10" s="815"/>
      <c r="CC10" s="815"/>
      <c r="CD10" s="815"/>
      <c r="CE10" s="815"/>
      <c r="CF10" s="815"/>
      <c r="CG10" s="816"/>
      <c r="CH10" s="827">
        <v>68</v>
      </c>
      <c r="CI10" s="828"/>
      <c r="CJ10" s="828"/>
      <c r="CK10" s="828"/>
      <c r="CL10" s="829"/>
      <c r="CM10" s="827">
        <v>137</v>
      </c>
      <c r="CN10" s="828"/>
      <c r="CO10" s="828"/>
      <c r="CP10" s="828"/>
      <c r="CQ10" s="829"/>
      <c r="CR10" s="827">
        <v>16</v>
      </c>
      <c r="CS10" s="828"/>
      <c r="CT10" s="828"/>
      <c r="CU10" s="828"/>
      <c r="CV10" s="829"/>
      <c r="CW10" s="827">
        <v>0</v>
      </c>
      <c r="CX10" s="828"/>
      <c r="CY10" s="828"/>
      <c r="CZ10" s="828"/>
      <c r="DA10" s="829"/>
      <c r="DB10" s="827">
        <v>0</v>
      </c>
      <c r="DC10" s="828"/>
      <c r="DD10" s="828"/>
      <c r="DE10" s="828"/>
      <c r="DF10" s="829"/>
      <c r="DG10" s="827" t="s">
        <v>576</v>
      </c>
      <c r="DH10" s="828"/>
      <c r="DI10" s="828"/>
      <c r="DJ10" s="828"/>
      <c r="DK10" s="829"/>
      <c r="DL10" s="827" t="s">
        <v>576</v>
      </c>
      <c r="DM10" s="828"/>
      <c r="DN10" s="828"/>
      <c r="DO10" s="828"/>
      <c r="DP10" s="829"/>
      <c r="DQ10" s="827" t="s">
        <v>576</v>
      </c>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t="s">
        <v>572</v>
      </c>
      <c r="BT11" s="815"/>
      <c r="BU11" s="815"/>
      <c r="BV11" s="815"/>
      <c r="BW11" s="815"/>
      <c r="BX11" s="815"/>
      <c r="BY11" s="815"/>
      <c r="BZ11" s="815"/>
      <c r="CA11" s="815"/>
      <c r="CB11" s="815"/>
      <c r="CC11" s="815"/>
      <c r="CD11" s="815"/>
      <c r="CE11" s="815"/>
      <c r="CF11" s="815"/>
      <c r="CG11" s="816"/>
      <c r="CH11" s="827">
        <v>0</v>
      </c>
      <c r="CI11" s="828"/>
      <c r="CJ11" s="828"/>
      <c r="CK11" s="828"/>
      <c r="CL11" s="829"/>
      <c r="CM11" s="827">
        <v>0</v>
      </c>
      <c r="CN11" s="828"/>
      <c r="CO11" s="828"/>
      <c r="CP11" s="828"/>
      <c r="CQ11" s="829"/>
      <c r="CR11" s="827">
        <v>10</v>
      </c>
      <c r="CS11" s="828"/>
      <c r="CT11" s="828"/>
      <c r="CU11" s="828"/>
      <c r="CV11" s="829"/>
      <c r="CW11" s="827">
        <v>0</v>
      </c>
      <c r="CX11" s="828"/>
      <c r="CY11" s="828"/>
      <c r="CZ11" s="828"/>
      <c r="DA11" s="829"/>
      <c r="DB11" s="827">
        <v>0</v>
      </c>
      <c r="DC11" s="828"/>
      <c r="DD11" s="828"/>
      <c r="DE11" s="828"/>
      <c r="DF11" s="829"/>
      <c r="DG11" s="827" t="s">
        <v>576</v>
      </c>
      <c r="DH11" s="828"/>
      <c r="DI11" s="828"/>
      <c r="DJ11" s="828"/>
      <c r="DK11" s="829"/>
      <c r="DL11" s="827" t="s">
        <v>576</v>
      </c>
      <c r="DM11" s="828"/>
      <c r="DN11" s="828"/>
      <c r="DO11" s="828"/>
      <c r="DP11" s="829"/>
      <c r="DQ11" s="827" t="s">
        <v>576</v>
      </c>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t="s">
        <v>573</v>
      </c>
      <c r="BT12" s="815"/>
      <c r="BU12" s="815"/>
      <c r="BV12" s="815"/>
      <c r="BW12" s="815"/>
      <c r="BX12" s="815"/>
      <c r="BY12" s="815"/>
      <c r="BZ12" s="815"/>
      <c r="CA12" s="815"/>
      <c r="CB12" s="815"/>
      <c r="CC12" s="815"/>
      <c r="CD12" s="815"/>
      <c r="CE12" s="815"/>
      <c r="CF12" s="815"/>
      <c r="CG12" s="816"/>
      <c r="CH12" s="827">
        <v>0</v>
      </c>
      <c r="CI12" s="828"/>
      <c r="CJ12" s="828"/>
      <c r="CK12" s="828"/>
      <c r="CL12" s="829"/>
      <c r="CM12" s="827">
        <v>50</v>
      </c>
      <c r="CN12" s="828"/>
      <c r="CO12" s="828"/>
      <c r="CP12" s="828"/>
      <c r="CQ12" s="829"/>
      <c r="CR12" s="827">
        <v>10</v>
      </c>
      <c r="CS12" s="828"/>
      <c r="CT12" s="828"/>
      <c r="CU12" s="828"/>
      <c r="CV12" s="829"/>
      <c r="CW12" s="827">
        <v>0</v>
      </c>
      <c r="CX12" s="828"/>
      <c r="CY12" s="828"/>
      <c r="CZ12" s="828"/>
      <c r="DA12" s="829"/>
      <c r="DB12" s="827">
        <v>761</v>
      </c>
      <c r="DC12" s="828"/>
      <c r="DD12" s="828"/>
      <c r="DE12" s="828"/>
      <c r="DF12" s="829"/>
      <c r="DG12" s="827">
        <v>0</v>
      </c>
      <c r="DH12" s="828"/>
      <c r="DI12" s="828"/>
      <c r="DJ12" s="828"/>
      <c r="DK12" s="829"/>
      <c r="DL12" s="827">
        <v>0</v>
      </c>
      <c r="DM12" s="828"/>
      <c r="DN12" s="828"/>
      <c r="DO12" s="828"/>
      <c r="DP12" s="829"/>
      <c r="DQ12" s="827">
        <v>0</v>
      </c>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389</v>
      </c>
      <c r="B23" s="836" t="s">
        <v>390</v>
      </c>
      <c r="C23" s="837"/>
      <c r="D23" s="837"/>
      <c r="E23" s="837"/>
      <c r="F23" s="837"/>
      <c r="G23" s="837"/>
      <c r="H23" s="837"/>
      <c r="I23" s="837"/>
      <c r="J23" s="837"/>
      <c r="K23" s="837"/>
      <c r="L23" s="837"/>
      <c r="M23" s="837"/>
      <c r="N23" s="837"/>
      <c r="O23" s="837"/>
      <c r="P23" s="838"/>
      <c r="Q23" s="839">
        <v>160876</v>
      </c>
      <c r="R23" s="840"/>
      <c r="S23" s="840"/>
      <c r="T23" s="840"/>
      <c r="U23" s="840"/>
      <c r="V23" s="840">
        <v>155887</v>
      </c>
      <c r="W23" s="840"/>
      <c r="X23" s="840"/>
      <c r="Y23" s="840"/>
      <c r="Z23" s="840"/>
      <c r="AA23" s="840">
        <v>4989</v>
      </c>
      <c r="AB23" s="840"/>
      <c r="AC23" s="840"/>
      <c r="AD23" s="840"/>
      <c r="AE23" s="841"/>
      <c r="AF23" s="842">
        <v>2618</v>
      </c>
      <c r="AG23" s="840"/>
      <c r="AH23" s="840"/>
      <c r="AI23" s="840"/>
      <c r="AJ23" s="843"/>
      <c r="AK23" s="844"/>
      <c r="AL23" s="845"/>
      <c r="AM23" s="845"/>
      <c r="AN23" s="845"/>
      <c r="AO23" s="845"/>
      <c r="AP23" s="840">
        <v>58320</v>
      </c>
      <c r="AQ23" s="840"/>
      <c r="AR23" s="840"/>
      <c r="AS23" s="840"/>
      <c r="AT23" s="840"/>
      <c r="AU23" s="846"/>
      <c r="AV23" s="846"/>
      <c r="AW23" s="846"/>
      <c r="AX23" s="846"/>
      <c r="AY23" s="847"/>
      <c r="AZ23" s="855" t="s">
        <v>147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370</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401</v>
      </c>
      <c r="C28" s="778"/>
      <c r="D28" s="778"/>
      <c r="E28" s="778"/>
      <c r="F28" s="778"/>
      <c r="G28" s="778"/>
      <c r="H28" s="778"/>
      <c r="I28" s="778"/>
      <c r="J28" s="778"/>
      <c r="K28" s="778"/>
      <c r="L28" s="778"/>
      <c r="M28" s="778"/>
      <c r="N28" s="778"/>
      <c r="O28" s="778"/>
      <c r="P28" s="779"/>
      <c r="Q28" s="868">
        <v>39717</v>
      </c>
      <c r="R28" s="869"/>
      <c r="S28" s="869"/>
      <c r="T28" s="869"/>
      <c r="U28" s="869"/>
      <c r="V28" s="869">
        <v>39647</v>
      </c>
      <c r="W28" s="869"/>
      <c r="X28" s="869"/>
      <c r="Y28" s="869"/>
      <c r="Z28" s="869"/>
      <c r="AA28" s="869">
        <v>70</v>
      </c>
      <c r="AB28" s="869"/>
      <c r="AC28" s="869"/>
      <c r="AD28" s="869"/>
      <c r="AE28" s="870"/>
      <c r="AF28" s="871">
        <v>70</v>
      </c>
      <c r="AG28" s="869"/>
      <c r="AH28" s="869"/>
      <c r="AI28" s="869"/>
      <c r="AJ28" s="872"/>
      <c r="AK28" s="873">
        <v>3670</v>
      </c>
      <c r="AL28" s="864"/>
      <c r="AM28" s="864"/>
      <c r="AN28" s="864"/>
      <c r="AO28" s="864"/>
      <c r="AP28" s="864" t="s">
        <v>574</v>
      </c>
      <c r="AQ28" s="864"/>
      <c r="AR28" s="864"/>
      <c r="AS28" s="864"/>
      <c r="AT28" s="864"/>
      <c r="AU28" s="864" t="s">
        <v>574</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402</v>
      </c>
      <c r="C29" s="802"/>
      <c r="D29" s="802"/>
      <c r="E29" s="802"/>
      <c r="F29" s="802"/>
      <c r="G29" s="802"/>
      <c r="H29" s="802"/>
      <c r="I29" s="802"/>
      <c r="J29" s="802"/>
      <c r="K29" s="802"/>
      <c r="L29" s="802"/>
      <c r="M29" s="802"/>
      <c r="N29" s="802"/>
      <c r="O29" s="802"/>
      <c r="P29" s="803"/>
      <c r="Q29" s="804">
        <v>28847</v>
      </c>
      <c r="R29" s="805"/>
      <c r="S29" s="805"/>
      <c r="T29" s="805"/>
      <c r="U29" s="805"/>
      <c r="V29" s="805">
        <v>28686</v>
      </c>
      <c r="W29" s="805"/>
      <c r="X29" s="805"/>
      <c r="Y29" s="805"/>
      <c r="Z29" s="805"/>
      <c r="AA29" s="805">
        <v>161</v>
      </c>
      <c r="AB29" s="805"/>
      <c r="AC29" s="805"/>
      <c r="AD29" s="805"/>
      <c r="AE29" s="806"/>
      <c r="AF29" s="807">
        <v>161</v>
      </c>
      <c r="AG29" s="808"/>
      <c r="AH29" s="808"/>
      <c r="AI29" s="808"/>
      <c r="AJ29" s="809"/>
      <c r="AK29" s="876">
        <v>4421</v>
      </c>
      <c r="AL29" s="877"/>
      <c r="AM29" s="877"/>
      <c r="AN29" s="877"/>
      <c r="AO29" s="877"/>
      <c r="AP29" s="877" t="s">
        <v>574</v>
      </c>
      <c r="AQ29" s="877"/>
      <c r="AR29" s="877"/>
      <c r="AS29" s="877"/>
      <c r="AT29" s="877"/>
      <c r="AU29" s="877" t="s">
        <v>574</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403</v>
      </c>
      <c r="C30" s="802"/>
      <c r="D30" s="802"/>
      <c r="E30" s="802"/>
      <c r="F30" s="802"/>
      <c r="G30" s="802"/>
      <c r="H30" s="802"/>
      <c r="I30" s="802"/>
      <c r="J30" s="802"/>
      <c r="K30" s="802"/>
      <c r="L30" s="802"/>
      <c r="M30" s="802"/>
      <c r="N30" s="802"/>
      <c r="O30" s="802"/>
      <c r="P30" s="803"/>
      <c r="Q30" s="804">
        <v>5181</v>
      </c>
      <c r="R30" s="805"/>
      <c r="S30" s="805"/>
      <c r="T30" s="805"/>
      <c r="U30" s="805"/>
      <c r="V30" s="805">
        <v>5092</v>
      </c>
      <c r="W30" s="805"/>
      <c r="X30" s="805"/>
      <c r="Y30" s="805"/>
      <c r="Z30" s="805"/>
      <c r="AA30" s="805">
        <v>89</v>
      </c>
      <c r="AB30" s="805"/>
      <c r="AC30" s="805"/>
      <c r="AD30" s="805"/>
      <c r="AE30" s="806"/>
      <c r="AF30" s="807">
        <v>89</v>
      </c>
      <c r="AG30" s="808"/>
      <c r="AH30" s="808"/>
      <c r="AI30" s="808"/>
      <c r="AJ30" s="809"/>
      <c r="AK30" s="876">
        <v>739</v>
      </c>
      <c r="AL30" s="877"/>
      <c r="AM30" s="877"/>
      <c r="AN30" s="877"/>
      <c r="AO30" s="877"/>
      <c r="AP30" s="877" t="s">
        <v>574</v>
      </c>
      <c r="AQ30" s="877"/>
      <c r="AR30" s="877"/>
      <c r="AS30" s="877"/>
      <c r="AT30" s="877"/>
      <c r="AU30" s="877" t="s">
        <v>575</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404</v>
      </c>
      <c r="C31" s="802"/>
      <c r="D31" s="802"/>
      <c r="E31" s="802"/>
      <c r="F31" s="802"/>
      <c r="G31" s="802"/>
      <c r="H31" s="802"/>
      <c r="I31" s="802"/>
      <c r="J31" s="802"/>
      <c r="K31" s="802"/>
      <c r="L31" s="802"/>
      <c r="M31" s="802"/>
      <c r="N31" s="802"/>
      <c r="O31" s="802"/>
      <c r="P31" s="803"/>
      <c r="Q31" s="804">
        <v>7851</v>
      </c>
      <c r="R31" s="805"/>
      <c r="S31" s="805"/>
      <c r="T31" s="805"/>
      <c r="U31" s="805"/>
      <c r="V31" s="805">
        <v>7615</v>
      </c>
      <c r="W31" s="805"/>
      <c r="X31" s="805"/>
      <c r="Y31" s="805"/>
      <c r="Z31" s="805"/>
      <c r="AA31" s="805">
        <v>236</v>
      </c>
      <c r="AB31" s="805"/>
      <c r="AC31" s="805"/>
      <c r="AD31" s="805"/>
      <c r="AE31" s="806"/>
      <c r="AF31" s="807">
        <v>1199</v>
      </c>
      <c r="AG31" s="808"/>
      <c r="AH31" s="808"/>
      <c r="AI31" s="808"/>
      <c r="AJ31" s="809"/>
      <c r="AK31" s="876">
        <v>2043</v>
      </c>
      <c r="AL31" s="877"/>
      <c r="AM31" s="877"/>
      <c r="AN31" s="877"/>
      <c r="AO31" s="877"/>
      <c r="AP31" s="877">
        <v>39459</v>
      </c>
      <c r="AQ31" s="877"/>
      <c r="AR31" s="877"/>
      <c r="AS31" s="877"/>
      <c r="AT31" s="877"/>
      <c r="AU31" s="877">
        <v>17283</v>
      </c>
      <c r="AV31" s="877"/>
      <c r="AW31" s="877"/>
      <c r="AX31" s="877"/>
      <c r="AY31" s="877"/>
      <c r="AZ31" s="878" t="s">
        <v>574</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389</v>
      </c>
      <c r="B63" s="836" t="s">
        <v>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1519</v>
      </c>
      <c r="AG63" s="888"/>
      <c r="AH63" s="888"/>
      <c r="AI63" s="888"/>
      <c r="AJ63" s="889"/>
      <c r="AK63" s="890"/>
      <c r="AL63" s="885"/>
      <c r="AM63" s="885"/>
      <c r="AN63" s="885"/>
      <c r="AO63" s="885"/>
      <c r="AP63" s="888">
        <v>39459</v>
      </c>
      <c r="AQ63" s="888"/>
      <c r="AR63" s="888"/>
      <c r="AS63" s="888"/>
      <c r="AT63" s="888"/>
      <c r="AU63" s="888">
        <v>17283</v>
      </c>
      <c r="AV63" s="888"/>
      <c r="AW63" s="888"/>
      <c r="AX63" s="888"/>
      <c r="AY63" s="888"/>
      <c r="AZ63" s="892"/>
      <c r="BA63" s="892"/>
      <c r="BB63" s="892"/>
      <c r="BC63" s="892"/>
      <c r="BD63" s="892"/>
      <c r="BE63" s="893"/>
      <c r="BF63" s="893"/>
      <c r="BG63" s="893"/>
      <c r="BH63" s="893"/>
      <c r="BI63" s="894"/>
      <c r="BJ63" s="895" t="s">
        <v>147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409</v>
      </c>
      <c r="B66" s="787"/>
      <c r="C66" s="787"/>
      <c r="D66" s="787"/>
      <c r="E66" s="787"/>
      <c r="F66" s="787"/>
      <c r="G66" s="787"/>
      <c r="H66" s="787"/>
      <c r="I66" s="787"/>
      <c r="J66" s="787"/>
      <c r="K66" s="787"/>
      <c r="L66" s="787"/>
      <c r="M66" s="787"/>
      <c r="N66" s="787"/>
      <c r="O66" s="787"/>
      <c r="P66" s="788"/>
      <c r="Q66" s="763" t="s">
        <v>393</v>
      </c>
      <c r="R66" s="764"/>
      <c r="S66" s="764"/>
      <c r="T66" s="764"/>
      <c r="U66" s="765"/>
      <c r="V66" s="763" t="s">
        <v>394</v>
      </c>
      <c r="W66" s="764"/>
      <c r="X66" s="764"/>
      <c r="Y66" s="764"/>
      <c r="Z66" s="765"/>
      <c r="AA66" s="763" t="s">
        <v>410</v>
      </c>
      <c r="AB66" s="764"/>
      <c r="AC66" s="764"/>
      <c r="AD66" s="764"/>
      <c r="AE66" s="765"/>
      <c r="AF66" s="898" t="s">
        <v>411</v>
      </c>
      <c r="AG66" s="859"/>
      <c r="AH66" s="859"/>
      <c r="AI66" s="859"/>
      <c r="AJ66" s="899"/>
      <c r="AK66" s="763" t="s">
        <v>397</v>
      </c>
      <c r="AL66" s="787"/>
      <c r="AM66" s="787"/>
      <c r="AN66" s="787"/>
      <c r="AO66" s="788"/>
      <c r="AP66" s="763" t="s">
        <v>398</v>
      </c>
      <c r="AQ66" s="764"/>
      <c r="AR66" s="764"/>
      <c r="AS66" s="764"/>
      <c r="AT66" s="765"/>
      <c r="AU66" s="763" t="s">
        <v>412</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2">
      <c r="A68" s="259">
        <v>1</v>
      </c>
      <c r="B68" s="915" t="s">
        <v>579</v>
      </c>
      <c r="C68" s="916"/>
      <c r="D68" s="916"/>
      <c r="E68" s="916"/>
      <c r="F68" s="916"/>
      <c r="G68" s="916"/>
      <c r="H68" s="916"/>
      <c r="I68" s="916"/>
      <c r="J68" s="916"/>
      <c r="K68" s="916"/>
      <c r="L68" s="916"/>
      <c r="M68" s="916"/>
      <c r="N68" s="916"/>
      <c r="O68" s="916"/>
      <c r="P68" s="917"/>
      <c r="Q68" s="918">
        <v>22428</v>
      </c>
      <c r="R68" s="912"/>
      <c r="S68" s="912"/>
      <c r="T68" s="912"/>
      <c r="U68" s="912"/>
      <c r="V68" s="912">
        <v>21660</v>
      </c>
      <c r="W68" s="912"/>
      <c r="X68" s="912"/>
      <c r="Y68" s="912"/>
      <c r="Z68" s="912"/>
      <c r="AA68" s="912">
        <v>768</v>
      </c>
      <c r="AB68" s="912"/>
      <c r="AC68" s="912"/>
      <c r="AD68" s="912"/>
      <c r="AE68" s="912"/>
      <c r="AF68" s="912">
        <v>768</v>
      </c>
      <c r="AG68" s="912"/>
      <c r="AH68" s="912"/>
      <c r="AI68" s="912"/>
      <c r="AJ68" s="912"/>
      <c r="AK68" s="912">
        <v>28</v>
      </c>
      <c r="AL68" s="912"/>
      <c r="AM68" s="912"/>
      <c r="AN68" s="912"/>
      <c r="AO68" s="912"/>
      <c r="AP68" s="912" t="s">
        <v>585</v>
      </c>
      <c r="AQ68" s="912"/>
      <c r="AR68" s="912"/>
      <c r="AS68" s="912"/>
      <c r="AT68" s="912"/>
      <c r="AU68" s="912" t="s">
        <v>586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2">
      <c r="A69" s="262">
        <v>2</v>
      </c>
      <c r="B69" s="919" t="s">
        <v>580</v>
      </c>
      <c r="C69" s="920"/>
      <c r="D69" s="920"/>
      <c r="E69" s="920"/>
      <c r="F69" s="920"/>
      <c r="G69" s="920"/>
      <c r="H69" s="920"/>
      <c r="I69" s="920"/>
      <c r="J69" s="920"/>
      <c r="K69" s="920"/>
      <c r="L69" s="920"/>
      <c r="M69" s="920"/>
      <c r="N69" s="920"/>
      <c r="O69" s="920"/>
      <c r="P69" s="921"/>
      <c r="Q69" s="922">
        <v>193</v>
      </c>
      <c r="R69" s="877"/>
      <c r="S69" s="877"/>
      <c r="T69" s="877"/>
      <c r="U69" s="877"/>
      <c r="V69" s="877">
        <v>137</v>
      </c>
      <c r="W69" s="877"/>
      <c r="X69" s="877"/>
      <c r="Y69" s="877"/>
      <c r="Z69" s="877"/>
      <c r="AA69" s="877">
        <v>56</v>
      </c>
      <c r="AB69" s="877"/>
      <c r="AC69" s="877"/>
      <c r="AD69" s="877"/>
      <c r="AE69" s="877"/>
      <c r="AF69" s="877">
        <v>56</v>
      </c>
      <c r="AG69" s="877"/>
      <c r="AH69" s="877"/>
      <c r="AI69" s="877"/>
      <c r="AJ69" s="877"/>
      <c r="AK69" s="877" t="s">
        <v>586</v>
      </c>
      <c r="AL69" s="877"/>
      <c r="AM69" s="877"/>
      <c r="AN69" s="877"/>
      <c r="AO69" s="877"/>
      <c r="AP69" s="877" t="s">
        <v>586</v>
      </c>
      <c r="AQ69" s="877"/>
      <c r="AR69" s="877"/>
      <c r="AS69" s="877"/>
      <c r="AT69" s="877"/>
      <c r="AU69" s="877" t="s">
        <v>586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2">
      <c r="A70" s="262">
        <v>3</v>
      </c>
      <c r="B70" s="919" t="s">
        <v>581</v>
      </c>
      <c r="C70" s="920"/>
      <c r="D70" s="920"/>
      <c r="E70" s="920"/>
      <c r="F70" s="920"/>
      <c r="G70" s="920"/>
      <c r="H70" s="920"/>
      <c r="I70" s="920"/>
      <c r="J70" s="920"/>
      <c r="K70" s="920"/>
      <c r="L70" s="920"/>
      <c r="M70" s="920"/>
      <c r="N70" s="920"/>
      <c r="O70" s="920"/>
      <c r="P70" s="921"/>
      <c r="Q70" s="922">
        <v>102</v>
      </c>
      <c r="R70" s="877"/>
      <c r="S70" s="877"/>
      <c r="T70" s="877"/>
      <c r="U70" s="877"/>
      <c r="V70" s="877">
        <v>95</v>
      </c>
      <c r="W70" s="877"/>
      <c r="X70" s="877"/>
      <c r="Y70" s="877"/>
      <c r="Z70" s="877"/>
      <c r="AA70" s="877">
        <v>7</v>
      </c>
      <c r="AB70" s="877"/>
      <c r="AC70" s="877"/>
      <c r="AD70" s="877"/>
      <c r="AE70" s="877"/>
      <c r="AF70" s="877">
        <v>7</v>
      </c>
      <c r="AG70" s="877"/>
      <c r="AH70" s="877"/>
      <c r="AI70" s="877"/>
      <c r="AJ70" s="877"/>
      <c r="AK70" s="877">
        <v>1</v>
      </c>
      <c r="AL70" s="877"/>
      <c r="AM70" s="877"/>
      <c r="AN70" s="877"/>
      <c r="AO70" s="877"/>
      <c r="AP70" s="877" t="s">
        <v>586</v>
      </c>
      <c r="AQ70" s="877"/>
      <c r="AR70" s="877"/>
      <c r="AS70" s="877"/>
      <c r="AT70" s="877"/>
      <c r="AU70" s="877" t="s">
        <v>586</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2">
      <c r="A71" s="262">
        <v>4</v>
      </c>
      <c r="B71" s="919" t="s">
        <v>582</v>
      </c>
      <c r="C71" s="920"/>
      <c r="D71" s="920"/>
      <c r="E71" s="920"/>
      <c r="F71" s="920"/>
      <c r="G71" s="920"/>
      <c r="H71" s="920"/>
      <c r="I71" s="920"/>
      <c r="J71" s="920"/>
      <c r="K71" s="920"/>
      <c r="L71" s="920"/>
      <c r="M71" s="920"/>
      <c r="N71" s="920"/>
      <c r="O71" s="920"/>
      <c r="P71" s="921"/>
      <c r="Q71" s="922">
        <v>108</v>
      </c>
      <c r="R71" s="877"/>
      <c r="S71" s="877"/>
      <c r="T71" s="877"/>
      <c r="U71" s="877"/>
      <c r="V71" s="877">
        <v>74</v>
      </c>
      <c r="W71" s="877"/>
      <c r="X71" s="877"/>
      <c r="Y71" s="877"/>
      <c r="Z71" s="877"/>
      <c r="AA71" s="877">
        <v>34</v>
      </c>
      <c r="AB71" s="877"/>
      <c r="AC71" s="877"/>
      <c r="AD71" s="877"/>
      <c r="AE71" s="877"/>
      <c r="AF71" s="877">
        <v>34</v>
      </c>
      <c r="AG71" s="877"/>
      <c r="AH71" s="877"/>
      <c r="AI71" s="877"/>
      <c r="AJ71" s="877"/>
      <c r="AK71" s="877" t="s">
        <v>586</v>
      </c>
      <c r="AL71" s="877"/>
      <c r="AM71" s="877"/>
      <c r="AN71" s="877"/>
      <c r="AO71" s="877"/>
      <c r="AP71" s="877" t="s">
        <v>586</v>
      </c>
      <c r="AQ71" s="877"/>
      <c r="AR71" s="877"/>
      <c r="AS71" s="877"/>
      <c r="AT71" s="877"/>
      <c r="AU71" s="877" t="s">
        <v>586</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2">
      <c r="A72" s="262">
        <v>5</v>
      </c>
      <c r="B72" s="919" t="s">
        <v>583</v>
      </c>
      <c r="C72" s="920"/>
      <c r="D72" s="920"/>
      <c r="E72" s="920"/>
      <c r="F72" s="920"/>
      <c r="G72" s="920"/>
      <c r="H72" s="920"/>
      <c r="I72" s="920"/>
      <c r="J72" s="920"/>
      <c r="K72" s="920"/>
      <c r="L72" s="920"/>
      <c r="M72" s="920"/>
      <c r="N72" s="920"/>
      <c r="O72" s="920"/>
      <c r="P72" s="921"/>
      <c r="Q72" s="922">
        <v>2588</v>
      </c>
      <c r="R72" s="877"/>
      <c r="S72" s="877"/>
      <c r="T72" s="877"/>
      <c r="U72" s="877"/>
      <c r="V72" s="877">
        <v>2314</v>
      </c>
      <c r="W72" s="877"/>
      <c r="X72" s="877"/>
      <c r="Y72" s="877"/>
      <c r="Z72" s="877"/>
      <c r="AA72" s="877">
        <v>274</v>
      </c>
      <c r="AB72" s="877"/>
      <c r="AC72" s="877"/>
      <c r="AD72" s="877"/>
      <c r="AE72" s="877"/>
      <c r="AF72" s="877">
        <v>274</v>
      </c>
      <c r="AG72" s="877"/>
      <c r="AH72" s="877"/>
      <c r="AI72" s="877"/>
      <c r="AJ72" s="877"/>
      <c r="AK72" s="877">
        <v>117</v>
      </c>
      <c r="AL72" s="877"/>
      <c r="AM72" s="877"/>
      <c r="AN72" s="877"/>
      <c r="AO72" s="877"/>
      <c r="AP72" s="877" t="s">
        <v>586</v>
      </c>
      <c r="AQ72" s="877"/>
      <c r="AR72" s="877"/>
      <c r="AS72" s="877"/>
      <c r="AT72" s="877"/>
      <c r="AU72" s="877" t="s">
        <v>586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2">
      <c r="A73" s="262">
        <v>6</v>
      </c>
      <c r="B73" s="919" t="s">
        <v>584</v>
      </c>
      <c r="C73" s="920"/>
      <c r="D73" s="920"/>
      <c r="E73" s="920"/>
      <c r="F73" s="920"/>
      <c r="G73" s="920"/>
      <c r="H73" s="920"/>
      <c r="I73" s="920"/>
      <c r="J73" s="920"/>
      <c r="K73" s="920"/>
      <c r="L73" s="920"/>
      <c r="M73" s="920"/>
      <c r="N73" s="920"/>
      <c r="O73" s="920"/>
      <c r="P73" s="921"/>
      <c r="Q73" s="922">
        <v>657281</v>
      </c>
      <c r="R73" s="877"/>
      <c r="S73" s="877"/>
      <c r="T73" s="877"/>
      <c r="U73" s="877"/>
      <c r="V73" s="877">
        <v>647955</v>
      </c>
      <c r="W73" s="877"/>
      <c r="X73" s="877"/>
      <c r="Y73" s="877"/>
      <c r="Z73" s="877"/>
      <c r="AA73" s="877">
        <v>9326</v>
      </c>
      <c r="AB73" s="877"/>
      <c r="AC73" s="877"/>
      <c r="AD73" s="877"/>
      <c r="AE73" s="877"/>
      <c r="AF73" s="877">
        <v>9326</v>
      </c>
      <c r="AG73" s="877"/>
      <c r="AH73" s="877"/>
      <c r="AI73" s="877"/>
      <c r="AJ73" s="877"/>
      <c r="AK73" s="877">
        <v>3989</v>
      </c>
      <c r="AL73" s="877"/>
      <c r="AM73" s="877"/>
      <c r="AN73" s="877"/>
      <c r="AO73" s="877"/>
      <c r="AP73" s="877" t="s">
        <v>586</v>
      </c>
      <c r="AQ73" s="877"/>
      <c r="AR73" s="877"/>
      <c r="AS73" s="877"/>
      <c r="AT73" s="877"/>
      <c r="AU73" s="877" t="s">
        <v>586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2">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2">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2">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2">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2">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2">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2">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2">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2">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2">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2">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2">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2">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2">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5">
      <c r="A88" s="265" t="s">
        <v>389</v>
      </c>
      <c r="B88" s="836" t="s">
        <v>413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10465</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414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766</v>
      </c>
      <c r="CS102" s="896"/>
      <c r="CT102" s="896"/>
      <c r="CU102" s="896"/>
      <c r="CV102" s="939"/>
      <c r="CW102" s="938">
        <v>25</v>
      </c>
      <c r="CX102" s="896"/>
      <c r="CY102" s="896"/>
      <c r="CZ102" s="896"/>
      <c r="DA102" s="939"/>
      <c r="DB102" s="938">
        <v>761</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7" t="s">
        <v>419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2">
      <c r="A109" s="960" t="s">
        <v>421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422</v>
      </c>
      <c r="AB109" s="941"/>
      <c r="AC109" s="941"/>
      <c r="AD109" s="941"/>
      <c r="AE109" s="942"/>
      <c r="AF109" s="940" t="s">
        <v>307</v>
      </c>
      <c r="AG109" s="941"/>
      <c r="AH109" s="941"/>
      <c r="AI109" s="941"/>
      <c r="AJ109" s="942"/>
      <c r="AK109" s="940" t="s">
        <v>306</v>
      </c>
      <c r="AL109" s="941"/>
      <c r="AM109" s="941"/>
      <c r="AN109" s="941"/>
      <c r="AO109" s="942"/>
      <c r="AP109" s="940" t="s">
        <v>423</v>
      </c>
      <c r="AQ109" s="941"/>
      <c r="AR109" s="941"/>
      <c r="AS109" s="941"/>
      <c r="AT109" s="943"/>
      <c r="AU109" s="960" t="s">
        <v>421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422</v>
      </c>
      <c r="BR109" s="941"/>
      <c r="BS109" s="941"/>
      <c r="BT109" s="941"/>
      <c r="BU109" s="942"/>
      <c r="BV109" s="940" t="s">
        <v>307</v>
      </c>
      <c r="BW109" s="941"/>
      <c r="BX109" s="941"/>
      <c r="BY109" s="941"/>
      <c r="BZ109" s="942"/>
      <c r="CA109" s="940" t="s">
        <v>306</v>
      </c>
      <c r="CB109" s="941"/>
      <c r="CC109" s="941"/>
      <c r="CD109" s="941"/>
      <c r="CE109" s="942"/>
      <c r="CF109" s="961" t="s">
        <v>423</v>
      </c>
      <c r="CG109" s="961"/>
      <c r="CH109" s="961"/>
      <c r="CI109" s="961"/>
      <c r="CJ109" s="961"/>
      <c r="CK109" s="940" t="s">
        <v>424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422</v>
      </c>
      <c r="DH109" s="941"/>
      <c r="DI109" s="941"/>
      <c r="DJ109" s="941"/>
      <c r="DK109" s="942"/>
      <c r="DL109" s="940" t="s">
        <v>307</v>
      </c>
      <c r="DM109" s="941"/>
      <c r="DN109" s="941"/>
      <c r="DO109" s="941"/>
      <c r="DP109" s="942"/>
      <c r="DQ109" s="940" t="s">
        <v>306</v>
      </c>
      <c r="DR109" s="941"/>
      <c r="DS109" s="941"/>
      <c r="DT109" s="941"/>
      <c r="DU109" s="942"/>
      <c r="DV109" s="940" t="s">
        <v>423</v>
      </c>
      <c r="DW109" s="941"/>
      <c r="DX109" s="941"/>
      <c r="DY109" s="941"/>
      <c r="DZ109" s="943"/>
    </row>
    <row r="110" spans="1:131" s="247" customFormat="1" ht="26.25" customHeight="1" x14ac:dyDescent="0.2">
      <c r="A110" s="944" t="s">
        <v>425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7623352</v>
      </c>
      <c r="AB110" s="948"/>
      <c r="AC110" s="948"/>
      <c r="AD110" s="948"/>
      <c r="AE110" s="949"/>
      <c r="AF110" s="950">
        <v>8220764</v>
      </c>
      <c r="AG110" s="948"/>
      <c r="AH110" s="948"/>
      <c r="AI110" s="948"/>
      <c r="AJ110" s="949"/>
      <c r="AK110" s="950">
        <v>8527915</v>
      </c>
      <c r="AL110" s="948"/>
      <c r="AM110" s="948"/>
      <c r="AN110" s="948"/>
      <c r="AO110" s="949"/>
      <c r="AP110" s="951">
        <v>10.4</v>
      </c>
      <c r="AQ110" s="952"/>
      <c r="AR110" s="952"/>
      <c r="AS110" s="952"/>
      <c r="AT110" s="953"/>
      <c r="AU110" s="954" t="s">
        <v>73</v>
      </c>
      <c r="AV110" s="955"/>
      <c r="AW110" s="955"/>
      <c r="AX110" s="955"/>
      <c r="AY110" s="955"/>
      <c r="AZ110" s="996" t="s">
        <v>426</v>
      </c>
      <c r="BA110" s="945"/>
      <c r="BB110" s="945"/>
      <c r="BC110" s="945"/>
      <c r="BD110" s="945"/>
      <c r="BE110" s="945"/>
      <c r="BF110" s="945"/>
      <c r="BG110" s="945"/>
      <c r="BH110" s="945"/>
      <c r="BI110" s="945"/>
      <c r="BJ110" s="945"/>
      <c r="BK110" s="945"/>
      <c r="BL110" s="945"/>
      <c r="BM110" s="945"/>
      <c r="BN110" s="945"/>
      <c r="BO110" s="945"/>
      <c r="BP110" s="946"/>
      <c r="BQ110" s="982">
        <v>61689537</v>
      </c>
      <c r="BR110" s="983"/>
      <c r="BS110" s="983"/>
      <c r="BT110" s="983"/>
      <c r="BU110" s="983"/>
      <c r="BV110" s="983">
        <v>57367503</v>
      </c>
      <c r="BW110" s="983"/>
      <c r="BX110" s="983"/>
      <c r="BY110" s="983"/>
      <c r="BZ110" s="983"/>
      <c r="CA110" s="983">
        <v>58320126</v>
      </c>
      <c r="CB110" s="983"/>
      <c r="CC110" s="983"/>
      <c r="CD110" s="983"/>
      <c r="CE110" s="983"/>
      <c r="CF110" s="997">
        <v>71.2</v>
      </c>
      <c r="CG110" s="998"/>
      <c r="CH110" s="998"/>
      <c r="CI110" s="998"/>
      <c r="CJ110" s="998"/>
      <c r="CK110" s="999" t="s">
        <v>427</v>
      </c>
      <c r="CL110" s="1000"/>
      <c r="CM110" s="979" t="s">
        <v>428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v>1181801</v>
      </c>
      <c r="DH110" s="983"/>
      <c r="DI110" s="983"/>
      <c r="DJ110" s="983"/>
      <c r="DK110" s="983"/>
      <c r="DL110" s="983">
        <v>881150</v>
      </c>
      <c r="DM110" s="983"/>
      <c r="DN110" s="983"/>
      <c r="DO110" s="983"/>
      <c r="DP110" s="983"/>
      <c r="DQ110" s="983">
        <v>507463</v>
      </c>
      <c r="DR110" s="983"/>
      <c r="DS110" s="983"/>
      <c r="DT110" s="983"/>
      <c r="DU110" s="983"/>
      <c r="DV110" s="984">
        <v>0.6</v>
      </c>
      <c r="DW110" s="984"/>
      <c r="DX110" s="984"/>
      <c r="DY110" s="984"/>
      <c r="DZ110" s="985"/>
    </row>
    <row r="111" spans="1:131" s="247" customFormat="1" ht="26.25" customHeight="1" x14ac:dyDescent="0.2">
      <c r="A111" s="986" t="s">
        <v>429</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v>83333</v>
      </c>
      <c r="AB111" s="990"/>
      <c r="AC111" s="990"/>
      <c r="AD111" s="990"/>
      <c r="AE111" s="991"/>
      <c r="AF111" s="992" t="s">
        <v>147</v>
      </c>
      <c r="AG111" s="990"/>
      <c r="AH111" s="990"/>
      <c r="AI111" s="990"/>
      <c r="AJ111" s="991"/>
      <c r="AK111" s="992" t="s">
        <v>147</v>
      </c>
      <c r="AL111" s="990"/>
      <c r="AM111" s="990"/>
      <c r="AN111" s="990"/>
      <c r="AO111" s="991"/>
      <c r="AP111" s="993" t="s">
        <v>147</v>
      </c>
      <c r="AQ111" s="994"/>
      <c r="AR111" s="994"/>
      <c r="AS111" s="994"/>
      <c r="AT111" s="995"/>
      <c r="AU111" s="956"/>
      <c r="AV111" s="957"/>
      <c r="AW111" s="957"/>
      <c r="AX111" s="957"/>
      <c r="AY111" s="957"/>
      <c r="AZ111" s="1005" t="s">
        <v>430</v>
      </c>
      <c r="BA111" s="1006"/>
      <c r="BB111" s="1006"/>
      <c r="BC111" s="1006"/>
      <c r="BD111" s="1006"/>
      <c r="BE111" s="1006"/>
      <c r="BF111" s="1006"/>
      <c r="BG111" s="1006"/>
      <c r="BH111" s="1006"/>
      <c r="BI111" s="1006"/>
      <c r="BJ111" s="1006"/>
      <c r="BK111" s="1006"/>
      <c r="BL111" s="1006"/>
      <c r="BM111" s="1006"/>
      <c r="BN111" s="1006"/>
      <c r="BO111" s="1006"/>
      <c r="BP111" s="1007"/>
      <c r="BQ111" s="975">
        <v>4943178</v>
      </c>
      <c r="BR111" s="976"/>
      <c r="BS111" s="976"/>
      <c r="BT111" s="976"/>
      <c r="BU111" s="976"/>
      <c r="BV111" s="976">
        <v>6419369</v>
      </c>
      <c r="BW111" s="976"/>
      <c r="BX111" s="976"/>
      <c r="BY111" s="976"/>
      <c r="BZ111" s="976"/>
      <c r="CA111" s="976">
        <v>3654006</v>
      </c>
      <c r="CB111" s="976"/>
      <c r="CC111" s="976"/>
      <c r="CD111" s="976"/>
      <c r="CE111" s="976"/>
      <c r="CF111" s="970">
        <v>4.5</v>
      </c>
      <c r="CG111" s="971"/>
      <c r="CH111" s="971"/>
      <c r="CI111" s="971"/>
      <c r="CJ111" s="971"/>
      <c r="CK111" s="1001"/>
      <c r="CL111" s="1002"/>
      <c r="CM111" s="972" t="s">
        <v>431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v>301938</v>
      </c>
      <c r="DH111" s="976"/>
      <c r="DI111" s="976"/>
      <c r="DJ111" s="976"/>
      <c r="DK111" s="976"/>
      <c r="DL111" s="976">
        <v>258804</v>
      </c>
      <c r="DM111" s="976"/>
      <c r="DN111" s="976"/>
      <c r="DO111" s="976"/>
      <c r="DP111" s="976"/>
      <c r="DQ111" s="976">
        <v>215670</v>
      </c>
      <c r="DR111" s="976"/>
      <c r="DS111" s="976"/>
      <c r="DT111" s="976"/>
      <c r="DU111" s="976"/>
      <c r="DV111" s="977">
        <v>0.3</v>
      </c>
      <c r="DW111" s="977"/>
      <c r="DX111" s="977"/>
      <c r="DY111" s="977"/>
      <c r="DZ111" s="978"/>
    </row>
    <row r="112" spans="1:131" s="247" customFormat="1" ht="26.25" customHeight="1" x14ac:dyDescent="0.2">
      <c r="A112" s="1008" t="s">
        <v>432</v>
      </c>
      <c r="B112" s="1009"/>
      <c r="C112" s="1006" t="s">
        <v>433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v>16667</v>
      </c>
      <c r="AB112" s="1015"/>
      <c r="AC112" s="1015"/>
      <c r="AD112" s="1015"/>
      <c r="AE112" s="1016"/>
      <c r="AF112" s="1017" t="s">
        <v>147</v>
      </c>
      <c r="AG112" s="1015"/>
      <c r="AH112" s="1015"/>
      <c r="AI112" s="1015"/>
      <c r="AJ112" s="1016"/>
      <c r="AK112" s="1017" t="s">
        <v>434</v>
      </c>
      <c r="AL112" s="1015"/>
      <c r="AM112" s="1015"/>
      <c r="AN112" s="1015"/>
      <c r="AO112" s="1016"/>
      <c r="AP112" s="1018" t="s">
        <v>147</v>
      </c>
      <c r="AQ112" s="1019"/>
      <c r="AR112" s="1019"/>
      <c r="AS112" s="1019"/>
      <c r="AT112" s="1020"/>
      <c r="AU112" s="956"/>
      <c r="AV112" s="957"/>
      <c r="AW112" s="957"/>
      <c r="AX112" s="957"/>
      <c r="AY112" s="957"/>
      <c r="AZ112" s="1005" t="s">
        <v>435</v>
      </c>
      <c r="BA112" s="1006"/>
      <c r="BB112" s="1006"/>
      <c r="BC112" s="1006"/>
      <c r="BD112" s="1006"/>
      <c r="BE112" s="1006"/>
      <c r="BF112" s="1006"/>
      <c r="BG112" s="1006"/>
      <c r="BH112" s="1006"/>
      <c r="BI112" s="1006"/>
      <c r="BJ112" s="1006"/>
      <c r="BK112" s="1006"/>
      <c r="BL112" s="1006"/>
      <c r="BM112" s="1006"/>
      <c r="BN112" s="1006"/>
      <c r="BO112" s="1006"/>
      <c r="BP112" s="1007"/>
      <c r="BQ112" s="975">
        <v>16153801</v>
      </c>
      <c r="BR112" s="976"/>
      <c r="BS112" s="976"/>
      <c r="BT112" s="976"/>
      <c r="BU112" s="976"/>
      <c r="BV112" s="976">
        <v>15972201</v>
      </c>
      <c r="BW112" s="976"/>
      <c r="BX112" s="976"/>
      <c r="BY112" s="976"/>
      <c r="BZ112" s="976"/>
      <c r="CA112" s="976">
        <v>17283210</v>
      </c>
      <c r="CB112" s="976"/>
      <c r="CC112" s="976"/>
      <c r="CD112" s="976"/>
      <c r="CE112" s="976"/>
      <c r="CF112" s="970">
        <v>21.1</v>
      </c>
      <c r="CG112" s="971"/>
      <c r="CH112" s="971"/>
      <c r="CI112" s="971"/>
      <c r="CJ112" s="971"/>
      <c r="CK112" s="1001"/>
      <c r="CL112" s="1002"/>
      <c r="CM112" s="972" t="s">
        <v>436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147</v>
      </c>
      <c r="DH112" s="976"/>
      <c r="DI112" s="976"/>
      <c r="DJ112" s="976"/>
      <c r="DK112" s="976"/>
      <c r="DL112" s="976" t="s">
        <v>147</v>
      </c>
      <c r="DM112" s="976"/>
      <c r="DN112" s="976"/>
      <c r="DO112" s="976"/>
      <c r="DP112" s="976"/>
      <c r="DQ112" s="976" t="s">
        <v>147</v>
      </c>
      <c r="DR112" s="976"/>
      <c r="DS112" s="976"/>
      <c r="DT112" s="976"/>
      <c r="DU112" s="976"/>
      <c r="DV112" s="977" t="s">
        <v>437</v>
      </c>
      <c r="DW112" s="977"/>
      <c r="DX112" s="977"/>
      <c r="DY112" s="977"/>
      <c r="DZ112" s="978"/>
    </row>
    <row r="113" spans="1:130" s="247" customFormat="1" ht="26.25" customHeight="1" x14ac:dyDescent="0.2">
      <c r="A113" s="1010"/>
      <c r="B113" s="1011"/>
      <c r="C113" s="1006" t="s">
        <v>438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1316133</v>
      </c>
      <c r="AB113" s="990"/>
      <c r="AC113" s="990"/>
      <c r="AD113" s="990"/>
      <c r="AE113" s="991"/>
      <c r="AF113" s="992">
        <v>1283381</v>
      </c>
      <c r="AG113" s="990"/>
      <c r="AH113" s="990"/>
      <c r="AI113" s="990"/>
      <c r="AJ113" s="991"/>
      <c r="AK113" s="992">
        <v>1318318</v>
      </c>
      <c r="AL113" s="990"/>
      <c r="AM113" s="990"/>
      <c r="AN113" s="990"/>
      <c r="AO113" s="991"/>
      <c r="AP113" s="993">
        <v>1.6</v>
      </c>
      <c r="AQ113" s="994"/>
      <c r="AR113" s="994"/>
      <c r="AS113" s="994"/>
      <c r="AT113" s="995"/>
      <c r="AU113" s="956"/>
      <c r="AV113" s="957"/>
      <c r="AW113" s="957"/>
      <c r="AX113" s="957"/>
      <c r="AY113" s="957"/>
      <c r="AZ113" s="1005" t="s">
        <v>439</v>
      </c>
      <c r="BA113" s="1006"/>
      <c r="BB113" s="1006"/>
      <c r="BC113" s="1006"/>
      <c r="BD113" s="1006"/>
      <c r="BE113" s="1006"/>
      <c r="BF113" s="1006"/>
      <c r="BG113" s="1006"/>
      <c r="BH113" s="1006"/>
      <c r="BI113" s="1006"/>
      <c r="BJ113" s="1006"/>
      <c r="BK113" s="1006"/>
      <c r="BL113" s="1006"/>
      <c r="BM113" s="1006"/>
      <c r="BN113" s="1006"/>
      <c r="BO113" s="1006"/>
      <c r="BP113" s="1007"/>
      <c r="BQ113" s="975" t="s">
        <v>147</v>
      </c>
      <c r="BR113" s="976"/>
      <c r="BS113" s="976"/>
      <c r="BT113" s="976"/>
      <c r="BU113" s="976"/>
      <c r="BV113" s="976" t="s">
        <v>147</v>
      </c>
      <c r="BW113" s="976"/>
      <c r="BX113" s="976"/>
      <c r="BY113" s="976"/>
      <c r="BZ113" s="976"/>
      <c r="CA113" s="976" t="s">
        <v>434</v>
      </c>
      <c r="CB113" s="976"/>
      <c r="CC113" s="976"/>
      <c r="CD113" s="976"/>
      <c r="CE113" s="976"/>
      <c r="CF113" s="970" t="s">
        <v>147</v>
      </c>
      <c r="CG113" s="971"/>
      <c r="CH113" s="971"/>
      <c r="CI113" s="971"/>
      <c r="CJ113" s="971"/>
      <c r="CK113" s="1001"/>
      <c r="CL113" s="1002"/>
      <c r="CM113" s="972" t="s">
        <v>440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434</v>
      </c>
      <c r="DH113" s="1015"/>
      <c r="DI113" s="1015"/>
      <c r="DJ113" s="1015"/>
      <c r="DK113" s="1016"/>
      <c r="DL113" s="1017" t="s">
        <v>147</v>
      </c>
      <c r="DM113" s="1015"/>
      <c r="DN113" s="1015"/>
      <c r="DO113" s="1015"/>
      <c r="DP113" s="1016"/>
      <c r="DQ113" s="1017" t="s">
        <v>437</v>
      </c>
      <c r="DR113" s="1015"/>
      <c r="DS113" s="1015"/>
      <c r="DT113" s="1015"/>
      <c r="DU113" s="1016"/>
      <c r="DV113" s="1018" t="s">
        <v>147</v>
      </c>
      <c r="DW113" s="1019"/>
      <c r="DX113" s="1019"/>
      <c r="DY113" s="1019"/>
      <c r="DZ113" s="1020"/>
    </row>
    <row r="114" spans="1:130" s="247" customFormat="1" ht="26.25" customHeight="1" x14ac:dyDescent="0.2">
      <c r="A114" s="1010"/>
      <c r="B114" s="1011"/>
      <c r="C114" s="1006" t="s">
        <v>441</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442</v>
      </c>
      <c r="AB114" s="1015"/>
      <c r="AC114" s="1015"/>
      <c r="AD114" s="1015"/>
      <c r="AE114" s="1016"/>
      <c r="AF114" s="1017" t="s">
        <v>147</v>
      </c>
      <c r="AG114" s="1015"/>
      <c r="AH114" s="1015"/>
      <c r="AI114" s="1015"/>
      <c r="AJ114" s="1016"/>
      <c r="AK114" s="1017" t="s">
        <v>147</v>
      </c>
      <c r="AL114" s="1015"/>
      <c r="AM114" s="1015"/>
      <c r="AN114" s="1015"/>
      <c r="AO114" s="1016"/>
      <c r="AP114" s="1018" t="s">
        <v>434</v>
      </c>
      <c r="AQ114" s="1019"/>
      <c r="AR114" s="1019"/>
      <c r="AS114" s="1019"/>
      <c r="AT114" s="1020"/>
      <c r="AU114" s="956"/>
      <c r="AV114" s="957"/>
      <c r="AW114" s="957"/>
      <c r="AX114" s="957"/>
      <c r="AY114" s="957"/>
      <c r="AZ114" s="1005" t="s">
        <v>443</v>
      </c>
      <c r="BA114" s="1006"/>
      <c r="BB114" s="1006"/>
      <c r="BC114" s="1006"/>
      <c r="BD114" s="1006"/>
      <c r="BE114" s="1006"/>
      <c r="BF114" s="1006"/>
      <c r="BG114" s="1006"/>
      <c r="BH114" s="1006"/>
      <c r="BI114" s="1006"/>
      <c r="BJ114" s="1006"/>
      <c r="BK114" s="1006"/>
      <c r="BL114" s="1006"/>
      <c r="BM114" s="1006"/>
      <c r="BN114" s="1006"/>
      <c r="BO114" s="1006"/>
      <c r="BP114" s="1007"/>
      <c r="BQ114" s="975">
        <v>25080090</v>
      </c>
      <c r="BR114" s="976"/>
      <c r="BS114" s="976"/>
      <c r="BT114" s="976"/>
      <c r="BU114" s="976"/>
      <c r="BV114" s="976">
        <v>23591008</v>
      </c>
      <c r="BW114" s="976"/>
      <c r="BX114" s="976"/>
      <c r="BY114" s="976"/>
      <c r="BZ114" s="976"/>
      <c r="CA114" s="976">
        <v>24535164</v>
      </c>
      <c r="CB114" s="976"/>
      <c r="CC114" s="976"/>
      <c r="CD114" s="976"/>
      <c r="CE114" s="976"/>
      <c r="CF114" s="970">
        <v>30</v>
      </c>
      <c r="CG114" s="971"/>
      <c r="CH114" s="971"/>
      <c r="CI114" s="971"/>
      <c r="CJ114" s="971"/>
      <c r="CK114" s="1001"/>
      <c r="CL114" s="1002"/>
      <c r="CM114" s="972" t="s">
        <v>444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434</v>
      </c>
      <c r="DH114" s="1015"/>
      <c r="DI114" s="1015"/>
      <c r="DJ114" s="1015"/>
      <c r="DK114" s="1016"/>
      <c r="DL114" s="1017" t="s">
        <v>442</v>
      </c>
      <c r="DM114" s="1015"/>
      <c r="DN114" s="1015"/>
      <c r="DO114" s="1015"/>
      <c r="DP114" s="1016"/>
      <c r="DQ114" s="1017" t="s">
        <v>147</v>
      </c>
      <c r="DR114" s="1015"/>
      <c r="DS114" s="1015"/>
      <c r="DT114" s="1015"/>
      <c r="DU114" s="1016"/>
      <c r="DV114" s="1018" t="s">
        <v>437</v>
      </c>
      <c r="DW114" s="1019"/>
      <c r="DX114" s="1019"/>
      <c r="DY114" s="1019"/>
      <c r="DZ114" s="1020"/>
    </row>
    <row r="115" spans="1:130" s="247" customFormat="1" ht="26.25" customHeight="1" x14ac:dyDescent="0.2">
      <c r="A115" s="1010"/>
      <c r="B115" s="1011"/>
      <c r="C115" s="1006" t="s">
        <v>445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2232076</v>
      </c>
      <c r="AB115" s="990"/>
      <c r="AC115" s="990"/>
      <c r="AD115" s="990"/>
      <c r="AE115" s="991"/>
      <c r="AF115" s="992">
        <v>1662582</v>
      </c>
      <c r="AG115" s="990"/>
      <c r="AH115" s="990"/>
      <c r="AI115" s="990"/>
      <c r="AJ115" s="991"/>
      <c r="AK115" s="992">
        <v>1551333</v>
      </c>
      <c r="AL115" s="990"/>
      <c r="AM115" s="990"/>
      <c r="AN115" s="990"/>
      <c r="AO115" s="991"/>
      <c r="AP115" s="993">
        <v>1.9</v>
      </c>
      <c r="AQ115" s="994"/>
      <c r="AR115" s="994"/>
      <c r="AS115" s="994"/>
      <c r="AT115" s="995"/>
      <c r="AU115" s="956"/>
      <c r="AV115" s="957"/>
      <c r="AW115" s="957"/>
      <c r="AX115" s="957"/>
      <c r="AY115" s="957"/>
      <c r="AZ115" s="1005" t="s">
        <v>446</v>
      </c>
      <c r="BA115" s="1006"/>
      <c r="BB115" s="1006"/>
      <c r="BC115" s="1006"/>
      <c r="BD115" s="1006"/>
      <c r="BE115" s="1006"/>
      <c r="BF115" s="1006"/>
      <c r="BG115" s="1006"/>
      <c r="BH115" s="1006"/>
      <c r="BI115" s="1006"/>
      <c r="BJ115" s="1006"/>
      <c r="BK115" s="1006"/>
      <c r="BL115" s="1006"/>
      <c r="BM115" s="1006"/>
      <c r="BN115" s="1006"/>
      <c r="BO115" s="1006"/>
      <c r="BP115" s="1007"/>
      <c r="BQ115" s="975">
        <v>33168</v>
      </c>
      <c r="BR115" s="976"/>
      <c r="BS115" s="976"/>
      <c r="BT115" s="976"/>
      <c r="BU115" s="976"/>
      <c r="BV115" s="976">
        <v>20049</v>
      </c>
      <c r="BW115" s="976"/>
      <c r="BX115" s="976"/>
      <c r="BY115" s="976"/>
      <c r="BZ115" s="976"/>
      <c r="CA115" s="976">
        <v>19659</v>
      </c>
      <c r="CB115" s="976"/>
      <c r="CC115" s="976"/>
      <c r="CD115" s="976"/>
      <c r="CE115" s="976"/>
      <c r="CF115" s="970">
        <v>0</v>
      </c>
      <c r="CG115" s="971"/>
      <c r="CH115" s="971"/>
      <c r="CI115" s="971"/>
      <c r="CJ115" s="971"/>
      <c r="CK115" s="1001"/>
      <c r="CL115" s="1002"/>
      <c r="CM115" s="1005" t="s">
        <v>447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1168437</v>
      </c>
      <c r="DH115" s="1015"/>
      <c r="DI115" s="1015"/>
      <c r="DJ115" s="1015"/>
      <c r="DK115" s="1016"/>
      <c r="DL115" s="1017">
        <v>1672267</v>
      </c>
      <c r="DM115" s="1015"/>
      <c r="DN115" s="1015"/>
      <c r="DO115" s="1015"/>
      <c r="DP115" s="1016"/>
      <c r="DQ115" s="1017">
        <v>791194</v>
      </c>
      <c r="DR115" s="1015"/>
      <c r="DS115" s="1015"/>
      <c r="DT115" s="1015"/>
      <c r="DU115" s="1016"/>
      <c r="DV115" s="1018">
        <v>1</v>
      </c>
      <c r="DW115" s="1019"/>
      <c r="DX115" s="1019"/>
      <c r="DY115" s="1019"/>
      <c r="DZ115" s="1020"/>
    </row>
    <row r="116" spans="1:130" s="247" customFormat="1" ht="26.25" customHeight="1" x14ac:dyDescent="0.2">
      <c r="A116" s="1012"/>
      <c r="B116" s="1013"/>
      <c r="C116" s="1021" t="s">
        <v>448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147</v>
      </c>
      <c r="AB116" s="1015"/>
      <c r="AC116" s="1015"/>
      <c r="AD116" s="1015"/>
      <c r="AE116" s="1016"/>
      <c r="AF116" s="1017" t="s">
        <v>147</v>
      </c>
      <c r="AG116" s="1015"/>
      <c r="AH116" s="1015"/>
      <c r="AI116" s="1015"/>
      <c r="AJ116" s="1016"/>
      <c r="AK116" s="1017" t="s">
        <v>147</v>
      </c>
      <c r="AL116" s="1015"/>
      <c r="AM116" s="1015"/>
      <c r="AN116" s="1015"/>
      <c r="AO116" s="1016"/>
      <c r="AP116" s="1018" t="s">
        <v>442</v>
      </c>
      <c r="AQ116" s="1019"/>
      <c r="AR116" s="1019"/>
      <c r="AS116" s="1019"/>
      <c r="AT116" s="1020"/>
      <c r="AU116" s="956"/>
      <c r="AV116" s="957"/>
      <c r="AW116" s="957"/>
      <c r="AX116" s="957"/>
      <c r="AY116" s="957"/>
      <c r="AZ116" s="1023" t="s">
        <v>449</v>
      </c>
      <c r="BA116" s="1024"/>
      <c r="BB116" s="1024"/>
      <c r="BC116" s="1024"/>
      <c r="BD116" s="1024"/>
      <c r="BE116" s="1024"/>
      <c r="BF116" s="1024"/>
      <c r="BG116" s="1024"/>
      <c r="BH116" s="1024"/>
      <c r="BI116" s="1024"/>
      <c r="BJ116" s="1024"/>
      <c r="BK116" s="1024"/>
      <c r="BL116" s="1024"/>
      <c r="BM116" s="1024"/>
      <c r="BN116" s="1024"/>
      <c r="BO116" s="1024"/>
      <c r="BP116" s="1025"/>
      <c r="BQ116" s="975" t="s">
        <v>434</v>
      </c>
      <c r="BR116" s="976"/>
      <c r="BS116" s="976"/>
      <c r="BT116" s="976"/>
      <c r="BU116" s="976"/>
      <c r="BV116" s="976" t="s">
        <v>434</v>
      </c>
      <c r="BW116" s="976"/>
      <c r="BX116" s="976"/>
      <c r="BY116" s="976"/>
      <c r="BZ116" s="976"/>
      <c r="CA116" s="976" t="s">
        <v>437</v>
      </c>
      <c r="CB116" s="976"/>
      <c r="CC116" s="976"/>
      <c r="CD116" s="976"/>
      <c r="CE116" s="976"/>
      <c r="CF116" s="970" t="s">
        <v>442</v>
      </c>
      <c r="CG116" s="971"/>
      <c r="CH116" s="971"/>
      <c r="CI116" s="971"/>
      <c r="CJ116" s="971"/>
      <c r="CK116" s="1001"/>
      <c r="CL116" s="1002"/>
      <c r="CM116" s="972" t="s">
        <v>450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434</v>
      </c>
      <c r="DH116" s="1015"/>
      <c r="DI116" s="1015"/>
      <c r="DJ116" s="1015"/>
      <c r="DK116" s="1016"/>
      <c r="DL116" s="1017" t="s">
        <v>147</v>
      </c>
      <c r="DM116" s="1015"/>
      <c r="DN116" s="1015"/>
      <c r="DO116" s="1015"/>
      <c r="DP116" s="1016"/>
      <c r="DQ116" s="1017" t="s">
        <v>147</v>
      </c>
      <c r="DR116" s="1015"/>
      <c r="DS116" s="1015"/>
      <c r="DT116" s="1015"/>
      <c r="DU116" s="1016"/>
      <c r="DV116" s="1018" t="s">
        <v>434</v>
      </c>
      <c r="DW116" s="1019"/>
      <c r="DX116" s="1019"/>
      <c r="DY116" s="1019"/>
      <c r="DZ116" s="1020"/>
    </row>
    <row r="117" spans="1:130" s="247" customFormat="1" ht="26.25" customHeight="1" x14ac:dyDescent="0.2">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451</v>
      </c>
      <c r="Z117" s="942"/>
      <c r="AA117" s="1032">
        <v>11271561</v>
      </c>
      <c r="AB117" s="1033"/>
      <c r="AC117" s="1033"/>
      <c r="AD117" s="1033"/>
      <c r="AE117" s="1034"/>
      <c r="AF117" s="1035">
        <v>11166727</v>
      </c>
      <c r="AG117" s="1033"/>
      <c r="AH117" s="1033"/>
      <c r="AI117" s="1033"/>
      <c r="AJ117" s="1034"/>
      <c r="AK117" s="1035">
        <v>11397566</v>
      </c>
      <c r="AL117" s="1033"/>
      <c r="AM117" s="1033"/>
      <c r="AN117" s="1033"/>
      <c r="AO117" s="1034"/>
      <c r="AP117" s="1036"/>
      <c r="AQ117" s="1037"/>
      <c r="AR117" s="1037"/>
      <c r="AS117" s="1037"/>
      <c r="AT117" s="1038"/>
      <c r="AU117" s="956"/>
      <c r="AV117" s="957"/>
      <c r="AW117" s="957"/>
      <c r="AX117" s="957"/>
      <c r="AY117" s="957"/>
      <c r="AZ117" s="1023" t="s">
        <v>452</v>
      </c>
      <c r="BA117" s="1024"/>
      <c r="BB117" s="1024"/>
      <c r="BC117" s="1024"/>
      <c r="BD117" s="1024"/>
      <c r="BE117" s="1024"/>
      <c r="BF117" s="1024"/>
      <c r="BG117" s="1024"/>
      <c r="BH117" s="1024"/>
      <c r="BI117" s="1024"/>
      <c r="BJ117" s="1024"/>
      <c r="BK117" s="1024"/>
      <c r="BL117" s="1024"/>
      <c r="BM117" s="1024"/>
      <c r="BN117" s="1024"/>
      <c r="BO117" s="1024"/>
      <c r="BP117" s="1025"/>
      <c r="BQ117" s="975" t="s">
        <v>147</v>
      </c>
      <c r="BR117" s="976"/>
      <c r="BS117" s="976"/>
      <c r="BT117" s="976"/>
      <c r="BU117" s="976"/>
      <c r="BV117" s="976" t="s">
        <v>147</v>
      </c>
      <c r="BW117" s="976"/>
      <c r="BX117" s="976"/>
      <c r="BY117" s="976"/>
      <c r="BZ117" s="976"/>
      <c r="CA117" s="976" t="s">
        <v>147</v>
      </c>
      <c r="CB117" s="976"/>
      <c r="CC117" s="976"/>
      <c r="CD117" s="976"/>
      <c r="CE117" s="976"/>
      <c r="CF117" s="970" t="s">
        <v>437</v>
      </c>
      <c r="CG117" s="971"/>
      <c r="CH117" s="971"/>
      <c r="CI117" s="971"/>
      <c r="CJ117" s="971"/>
      <c r="CK117" s="1001"/>
      <c r="CL117" s="1002"/>
      <c r="CM117" s="972" t="s">
        <v>453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437</v>
      </c>
      <c r="DH117" s="1015"/>
      <c r="DI117" s="1015"/>
      <c r="DJ117" s="1015"/>
      <c r="DK117" s="1016"/>
      <c r="DL117" s="1017" t="s">
        <v>437</v>
      </c>
      <c r="DM117" s="1015"/>
      <c r="DN117" s="1015"/>
      <c r="DO117" s="1015"/>
      <c r="DP117" s="1016"/>
      <c r="DQ117" s="1017" t="s">
        <v>147</v>
      </c>
      <c r="DR117" s="1015"/>
      <c r="DS117" s="1015"/>
      <c r="DT117" s="1015"/>
      <c r="DU117" s="1016"/>
      <c r="DV117" s="1018" t="s">
        <v>147</v>
      </c>
      <c r="DW117" s="1019"/>
      <c r="DX117" s="1019"/>
      <c r="DY117" s="1019"/>
      <c r="DZ117" s="1020"/>
    </row>
    <row r="118" spans="1:130" s="247" customFormat="1" ht="26.25" customHeight="1" x14ac:dyDescent="0.2">
      <c r="A118" s="960" t="s">
        <v>424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422</v>
      </c>
      <c r="AB118" s="941"/>
      <c r="AC118" s="941"/>
      <c r="AD118" s="941"/>
      <c r="AE118" s="942"/>
      <c r="AF118" s="940" t="s">
        <v>307</v>
      </c>
      <c r="AG118" s="941"/>
      <c r="AH118" s="941"/>
      <c r="AI118" s="941"/>
      <c r="AJ118" s="942"/>
      <c r="AK118" s="940" t="s">
        <v>306</v>
      </c>
      <c r="AL118" s="941"/>
      <c r="AM118" s="941"/>
      <c r="AN118" s="941"/>
      <c r="AO118" s="942"/>
      <c r="AP118" s="1027" t="s">
        <v>423</v>
      </c>
      <c r="AQ118" s="1028"/>
      <c r="AR118" s="1028"/>
      <c r="AS118" s="1028"/>
      <c r="AT118" s="1029"/>
      <c r="AU118" s="956"/>
      <c r="AV118" s="957"/>
      <c r="AW118" s="957"/>
      <c r="AX118" s="957"/>
      <c r="AY118" s="957"/>
      <c r="AZ118" s="1030" t="s">
        <v>454</v>
      </c>
      <c r="BA118" s="1021"/>
      <c r="BB118" s="1021"/>
      <c r="BC118" s="1021"/>
      <c r="BD118" s="1021"/>
      <c r="BE118" s="1021"/>
      <c r="BF118" s="1021"/>
      <c r="BG118" s="1021"/>
      <c r="BH118" s="1021"/>
      <c r="BI118" s="1021"/>
      <c r="BJ118" s="1021"/>
      <c r="BK118" s="1021"/>
      <c r="BL118" s="1021"/>
      <c r="BM118" s="1021"/>
      <c r="BN118" s="1021"/>
      <c r="BO118" s="1021"/>
      <c r="BP118" s="1022"/>
      <c r="BQ118" s="1053" t="s">
        <v>147</v>
      </c>
      <c r="BR118" s="1054"/>
      <c r="BS118" s="1054"/>
      <c r="BT118" s="1054"/>
      <c r="BU118" s="1054"/>
      <c r="BV118" s="1054" t="s">
        <v>442</v>
      </c>
      <c r="BW118" s="1054"/>
      <c r="BX118" s="1054"/>
      <c r="BY118" s="1054"/>
      <c r="BZ118" s="1054"/>
      <c r="CA118" s="1054" t="s">
        <v>442</v>
      </c>
      <c r="CB118" s="1054"/>
      <c r="CC118" s="1054"/>
      <c r="CD118" s="1054"/>
      <c r="CE118" s="1054"/>
      <c r="CF118" s="970" t="s">
        <v>147</v>
      </c>
      <c r="CG118" s="971"/>
      <c r="CH118" s="971"/>
      <c r="CI118" s="971"/>
      <c r="CJ118" s="971"/>
      <c r="CK118" s="1001"/>
      <c r="CL118" s="1002"/>
      <c r="CM118" s="972" t="s">
        <v>455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442</v>
      </c>
      <c r="DH118" s="1015"/>
      <c r="DI118" s="1015"/>
      <c r="DJ118" s="1015"/>
      <c r="DK118" s="1016"/>
      <c r="DL118" s="1017" t="s">
        <v>147</v>
      </c>
      <c r="DM118" s="1015"/>
      <c r="DN118" s="1015"/>
      <c r="DO118" s="1015"/>
      <c r="DP118" s="1016"/>
      <c r="DQ118" s="1017" t="s">
        <v>442</v>
      </c>
      <c r="DR118" s="1015"/>
      <c r="DS118" s="1015"/>
      <c r="DT118" s="1015"/>
      <c r="DU118" s="1016"/>
      <c r="DV118" s="1018" t="s">
        <v>442</v>
      </c>
      <c r="DW118" s="1019"/>
      <c r="DX118" s="1019"/>
      <c r="DY118" s="1019"/>
      <c r="DZ118" s="1020"/>
    </row>
    <row r="119" spans="1:130" s="247" customFormat="1" ht="26.25" customHeight="1" x14ac:dyDescent="0.2">
      <c r="A119" s="1114" t="s">
        <v>427</v>
      </c>
      <c r="B119" s="1000"/>
      <c r="C119" s="979" t="s">
        <v>428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v>372645</v>
      </c>
      <c r="AB119" s="948"/>
      <c r="AC119" s="948"/>
      <c r="AD119" s="948"/>
      <c r="AE119" s="949"/>
      <c r="AF119" s="950">
        <v>373155</v>
      </c>
      <c r="AG119" s="948"/>
      <c r="AH119" s="948"/>
      <c r="AI119" s="948"/>
      <c r="AJ119" s="949"/>
      <c r="AK119" s="950">
        <v>373687</v>
      </c>
      <c r="AL119" s="948"/>
      <c r="AM119" s="948"/>
      <c r="AN119" s="948"/>
      <c r="AO119" s="949"/>
      <c r="AP119" s="951">
        <v>0.5</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456</v>
      </c>
      <c r="BP119" s="1062"/>
      <c r="BQ119" s="1053">
        <v>107899774</v>
      </c>
      <c r="BR119" s="1054"/>
      <c r="BS119" s="1054"/>
      <c r="BT119" s="1054"/>
      <c r="BU119" s="1054"/>
      <c r="BV119" s="1054">
        <v>103370130</v>
      </c>
      <c r="BW119" s="1054"/>
      <c r="BX119" s="1054"/>
      <c r="BY119" s="1054"/>
      <c r="BZ119" s="1054"/>
      <c r="CA119" s="1054">
        <v>103812165</v>
      </c>
      <c r="CB119" s="1054"/>
      <c r="CC119" s="1054"/>
      <c r="CD119" s="1054"/>
      <c r="CE119" s="1054"/>
      <c r="CF119" s="1055"/>
      <c r="CG119" s="1056"/>
      <c r="CH119" s="1056"/>
      <c r="CI119" s="1056"/>
      <c r="CJ119" s="1057"/>
      <c r="CK119" s="1003"/>
      <c r="CL119" s="1004"/>
      <c r="CM119" s="1058" t="s">
        <v>457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2291002</v>
      </c>
      <c r="DH119" s="1040"/>
      <c r="DI119" s="1040"/>
      <c r="DJ119" s="1040"/>
      <c r="DK119" s="1041"/>
      <c r="DL119" s="1039">
        <v>3607148</v>
      </c>
      <c r="DM119" s="1040"/>
      <c r="DN119" s="1040"/>
      <c r="DO119" s="1040"/>
      <c r="DP119" s="1041"/>
      <c r="DQ119" s="1039">
        <v>2139679</v>
      </c>
      <c r="DR119" s="1040"/>
      <c r="DS119" s="1040"/>
      <c r="DT119" s="1040"/>
      <c r="DU119" s="1041"/>
      <c r="DV119" s="1042">
        <v>2.6</v>
      </c>
      <c r="DW119" s="1043"/>
      <c r="DX119" s="1043"/>
      <c r="DY119" s="1043"/>
      <c r="DZ119" s="1044"/>
    </row>
    <row r="120" spans="1:130" s="247" customFormat="1" ht="26.25" customHeight="1" x14ac:dyDescent="0.2">
      <c r="A120" s="1115"/>
      <c r="B120" s="1002"/>
      <c r="C120" s="972" t="s">
        <v>431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v>43134</v>
      </c>
      <c r="AB120" s="1015"/>
      <c r="AC120" s="1015"/>
      <c r="AD120" s="1015"/>
      <c r="AE120" s="1016"/>
      <c r="AF120" s="1017">
        <v>43134</v>
      </c>
      <c r="AG120" s="1015"/>
      <c r="AH120" s="1015"/>
      <c r="AI120" s="1015"/>
      <c r="AJ120" s="1016"/>
      <c r="AK120" s="1017">
        <v>43134</v>
      </c>
      <c r="AL120" s="1015"/>
      <c r="AM120" s="1015"/>
      <c r="AN120" s="1015"/>
      <c r="AO120" s="1016"/>
      <c r="AP120" s="1018">
        <v>0.1</v>
      </c>
      <c r="AQ120" s="1019"/>
      <c r="AR120" s="1019"/>
      <c r="AS120" s="1019"/>
      <c r="AT120" s="1020"/>
      <c r="AU120" s="1045" t="s">
        <v>458</v>
      </c>
      <c r="AV120" s="1046"/>
      <c r="AW120" s="1046"/>
      <c r="AX120" s="1046"/>
      <c r="AY120" s="1047"/>
      <c r="AZ120" s="996" t="s">
        <v>459</v>
      </c>
      <c r="BA120" s="945"/>
      <c r="BB120" s="945"/>
      <c r="BC120" s="945"/>
      <c r="BD120" s="945"/>
      <c r="BE120" s="945"/>
      <c r="BF120" s="945"/>
      <c r="BG120" s="945"/>
      <c r="BH120" s="945"/>
      <c r="BI120" s="945"/>
      <c r="BJ120" s="945"/>
      <c r="BK120" s="945"/>
      <c r="BL120" s="945"/>
      <c r="BM120" s="945"/>
      <c r="BN120" s="945"/>
      <c r="BO120" s="945"/>
      <c r="BP120" s="946"/>
      <c r="BQ120" s="982">
        <v>31840069</v>
      </c>
      <c r="BR120" s="983"/>
      <c r="BS120" s="983"/>
      <c r="BT120" s="983"/>
      <c r="BU120" s="983"/>
      <c r="BV120" s="983">
        <v>35071562</v>
      </c>
      <c r="BW120" s="983"/>
      <c r="BX120" s="983"/>
      <c r="BY120" s="983"/>
      <c r="BZ120" s="983"/>
      <c r="CA120" s="983">
        <v>40069768</v>
      </c>
      <c r="CB120" s="983"/>
      <c r="CC120" s="983"/>
      <c r="CD120" s="983"/>
      <c r="CE120" s="983"/>
      <c r="CF120" s="997">
        <v>48.9</v>
      </c>
      <c r="CG120" s="998"/>
      <c r="CH120" s="998"/>
      <c r="CI120" s="998"/>
      <c r="CJ120" s="998"/>
      <c r="CK120" s="1063" t="s">
        <v>460</v>
      </c>
      <c r="CL120" s="1064"/>
      <c r="CM120" s="1064"/>
      <c r="CN120" s="1064"/>
      <c r="CO120" s="1065"/>
      <c r="CP120" s="1071" t="s">
        <v>461</v>
      </c>
      <c r="CQ120" s="1072"/>
      <c r="CR120" s="1072"/>
      <c r="CS120" s="1072"/>
      <c r="CT120" s="1072"/>
      <c r="CU120" s="1072"/>
      <c r="CV120" s="1072"/>
      <c r="CW120" s="1072"/>
      <c r="CX120" s="1072"/>
      <c r="CY120" s="1072"/>
      <c r="CZ120" s="1072"/>
      <c r="DA120" s="1072"/>
      <c r="DB120" s="1072"/>
      <c r="DC120" s="1072"/>
      <c r="DD120" s="1072"/>
      <c r="DE120" s="1072"/>
      <c r="DF120" s="1073"/>
      <c r="DG120" s="982" t="s">
        <v>442</v>
      </c>
      <c r="DH120" s="983"/>
      <c r="DI120" s="983"/>
      <c r="DJ120" s="983"/>
      <c r="DK120" s="983"/>
      <c r="DL120" s="983">
        <v>14974849</v>
      </c>
      <c r="DM120" s="983"/>
      <c r="DN120" s="983"/>
      <c r="DO120" s="983"/>
      <c r="DP120" s="983"/>
      <c r="DQ120" s="983">
        <v>17283210</v>
      </c>
      <c r="DR120" s="983"/>
      <c r="DS120" s="983"/>
      <c r="DT120" s="983"/>
      <c r="DU120" s="983"/>
      <c r="DV120" s="984">
        <v>21.1</v>
      </c>
      <c r="DW120" s="984"/>
      <c r="DX120" s="984"/>
      <c r="DY120" s="984"/>
      <c r="DZ120" s="985"/>
    </row>
    <row r="121" spans="1:130" s="247" customFormat="1" ht="26.25" customHeight="1" x14ac:dyDescent="0.2">
      <c r="A121" s="1115"/>
      <c r="B121" s="1002"/>
      <c r="C121" s="1023" t="s">
        <v>462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442</v>
      </c>
      <c r="AB121" s="1015"/>
      <c r="AC121" s="1015"/>
      <c r="AD121" s="1015"/>
      <c r="AE121" s="1016"/>
      <c r="AF121" s="1017" t="s">
        <v>147</v>
      </c>
      <c r="AG121" s="1015"/>
      <c r="AH121" s="1015"/>
      <c r="AI121" s="1015"/>
      <c r="AJ121" s="1016"/>
      <c r="AK121" s="1017" t="s">
        <v>442</v>
      </c>
      <c r="AL121" s="1015"/>
      <c r="AM121" s="1015"/>
      <c r="AN121" s="1015"/>
      <c r="AO121" s="1016"/>
      <c r="AP121" s="1018" t="s">
        <v>147</v>
      </c>
      <c r="AQ121" s="1019"/>
      <c r="AR121" s="1019"/>
      <c r="AS121" s="1019"/>
      <c r="AT121" s="1020"/>
      <c r="AU121" s="1048"/>
      <c r="AV121" s="1049"/>
      <c r="AW121" s="1049"/>
      <c r="AX121" s="1049"/>
      <c r="AY121" s="1050"/>
      <c r="AZ121" s="1005" t="s">
        <v>463</v>
      </c>
      <c r="BA121" s="1006"/>
      <c r="BB121" s="1006"/>
      <c r="BC121" s="1006"/>
      <c r="BD121" s="1006"/>
      <c r="BE121" s="1006"/>
      <c r="BF121" s="1006"/>
      <c r="BG121" s="1006"/>
      <c r="BH121" s="1006"/>
      <c r="BI121" s="1006"/>
      <c r="BJ121" s="1006"/>
      <c r="BK121" s="1006"/>
      <c r="BL121" s="1006"/>
      <c r="BM121" s="1006"/>
      <c r="BN121" s="1006"/>
      <c r="BO121" s="1006"/>
      <c r="BP121" s="1007"/>
      <c r="BQ121" s="975">
        <v>31452144</v>
      </c>
      <c r="BR121" s="976"/>
      <c r="BS121" s="976"/>
      <c r="BT121" s="976"/>
      <c r="BU121" s="976"/>
      <c r="BV121" s="976">
        <v>30208431</v>
      </c>
      <c r="BW121" s="976"/>
      <c r="BX121" s="976"/>
      <c r="BY121" s="976"/>
      <c r="BZ121" s="976"/>
      <c r="CA121" s="976">
        <v>28467415</v>
      </c>
      <c r="CB121" s="976"/>
      <c r="CC121" s="976"/>
      <c r="CD121" s="976"/>
      <c r="CE121" s="976"/>
      <c r="CF121" s="970">
        <v>34.799999999999997</v>
      </c>
      <c r="CG121" s="971"/>
      <c r="CH121" s="971"/>
      <c r="CI121" s="971"/>
      <c r="CJ121" s="971"/>
      <c r="CK121" s="1066"/>
      <c r="CL121" s="1067"/>
      <c r="CM121" s="1067"/>
      <c r="CN121" s="1067"/>
      <c r="CO121" s="1068"/>
      <c r="CP121" s="1076" t="s">
        <v>464</v>
      </c>
      <c r="CQ121" s="1077"/>
      <c r="CR121" s="1077"/>
      <c r="CS121" s="1077"/>
      <c r="CT121" s="1077"/>
      <c r="CU121" s="1077"/>
      <c r="CV121" s="1077"/>
      <c r="CW121" s="1077"/>
      <c r="CX121" s="1077"/>
      <c r="CY121" s="1077"/>
      <c r="CZ121" s="1077"/>
      <c r="DA121" s="1077"/>
      <c r="DB121" s="1077"/>
      <c r="DC121" s="1077"/>
      <c r="DD121" s="1077"/>
      <c r="DE121" s="1077"/>
      <c r="DF121" s="1078"/>
      <c r="DG121" s="975" t="s">
        <v>442</v>
      </c>
      <c r="DH121" s="976"/>
      <c r="DI121" s="976"/>
      <c r="DJ121" s="976"/>
      <c r="DK121" s="976"/>
      <c r="DL121" s="976" t="s">
        <v>442</v>
      </c>
      <c r="DM121" s="976"/>
      <c r="DN121" s="976"/>
      <c r="DO121" s="976"/>
      <c r="DP121" s="976"/>
      <c r="DQ121" s="976" t="s">
        <v>442</v>
      </c>
      <c r="DR121" s="976"/>
      <c r="DS121" s="976"/>
      <c r="DT121" s="976"/>
      <c r="DU121" s="976"/>
      <c r="DV121" s="977" t="s">
        <v>442</v>
      </c>
      <c r="DW121" s="977"/>
      <c r="DX121" s="977"/>
      <c r="DY121" s="977"/>
      <c r="DZ121" s="978"/>
    </row>
    <row r="122" spans="1:130" s="247" customFormat="1" ht="26.25" customHeight="1" x14ac:dyDescent="0.2">
      <c r="A122" s="1115"/>
      <c r="B122" s="1002"/>
      <c r="C122" s="972" t="s">
        <v>444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442</v>
      </c>
      <c r="AB122" s="1015"/>
      <c r="AC122" s="1015"/>
      <c r="AD122" s="1015"/>
      <c r="AE122" s="1016"/>
      <c r="AF122" s="1017" t="s">
        <v>437</v>
      </c>
      <c r="AG122" s="1015"/>
      <c r="AH122" s="1015"/>
      <c r="AI122" s="1015"/>
      <c r="AJ122" s="1016"/>
      <c r="AK122" s="1017" t="s">
        <v>442</v>
      </c>
      <c r="AL122" s="1015"/>
      <c r="AM122" s="1015"/>
      <c r="AN122" s="1015"/>
      <c r="AO122" s="1016"/>
      <c r="AP122" s="1018" t="s">
        <v>442</v>
      </c>
      <c r="AQ122" s="1019"/>
      <c r="AR122" s="1019"/>
      <c r="AS122" s="1019"/>
      <c r="AT122" s="1020"/>
      <c r="AU122" s="1048"/>
      <c r="AV122" s="1049"/>
      <c r="AW122" s="1049"/>
      <c r="AX122" s="1049"/>
      <c r="AY122" s="1050"/>
      <c r="AZ122" s="1030" t="s">
        <v>465</v>
      </c>
      <c r="BA122" s="1021"/>
      <c r="BB122" s="1021"/>
      <c r="BC122" s="1021"/>
      <c r="BD122" s="1021"/>
      <c r="BE122" s="1021"/>
      <c r="BF122" s="1021"/>
      <c r="BG122" s="1021"/>
      <c r="BH122" s="1021"/>
      <c r="BI122" s="1021"/>
      <c r="BJ122" s="1021"/>
      <c r="BK122" s="1021"/>
      <c r="BL122" s="1021"/>
      <c r="BM122" s="1021"/>
      <c r="BN122" s="1021"/>
      <c r="BO122" s="1021"/>
      <c r="BP122" s="1022"/>
      <c r="BQ122" s="1053">
        <v>56182458</v>
      </c>
      <c r="BR122" s="1054"/>
      <c r="BS122" s="1054"/>
      <c r="BT122" s="1054"/>
      <c r="BU122" s="1054"/>
      <c r="BV122" s="1054">
        <v>52918752</v>
      </c>
      <c r="BW122" s="1054"/>
      <c r="BX122" s="1054"/>
      <c r="BY122" s="1054"/>
      <c r="BZ122" s="1054"/>
      <c r="CA122" s="1054">
        <v>49349751</v>
      </c>
      <c r="CB122" s="1054"/>
      <c r="CC122" s="1054"/>
      <c r="CD122" s="1054"/>
      <c r="CE122" s="1054"/>
      <c r="CF122" s="1074">
        <v>60.2</v>
      </c>
      <c r="CG122" s="1075"/>
      <c r="CH122" s="1075"/>
      <c r="CI122" s="1075"/>
      <c r="CJ122" s="1075"/>
      <c r="CK122" s="1066"/>
      <c r="CL122" s="1067"/>
      <c r="CM122" s="1067"/>
      <c r="CN122" s="1067"/>
      <c r="CO122" s="1068"/>
      <c r="CP122" s="1076" t="s">
        <v>466</v>
      </c>
      <c r="CQ122" s="1077"/>
      <c r="CR122" s="1077"/>
      <c r="CS122" s="1077"/>
      <c r="CT122" s="1077"/>
      <c r="CU122" s="1077"/>
      <c r="CV122" s="1077"/>
      <c r="CW122" s="1077"/>
      <c r="CX122" s="1077"/>
      <c r="CY122" s="1077"/>
      <c r="CZ122" s="1077"/>
      <c r="DA122" s="1077"/>
      <c r="DB122" s="1077"/>
      <c r="DC122" s="1077"/>
      <c r="DD122" s="1077"/>
      <c r="DE122" s="1077"/>
      <c r="DF122" s="1078"/>
      <c r="DG122" s="975" t="s">
        <v>437</v>
      </c>
      <c r="DH122" s="976"/>
      <c r="DI122" s="976"/>
      <c r="DJ122" s="976"/>
      <c r="DK122" s="976"/>
      <c r="DL122" s="976" t="s">
        <v>147</v>
      </c>
      <c r="DM122" s="976"/>
      <c r="DN122" s="976"/>
      <c r="DO122" s="976"/>
      <c r="DP122" s="976"/>
      <c r="DQ122" s="976" t="s">
        <v>147</v>
      </c>
      <c r="DR122" s="976"/>
      <c r="DS122" s="976"/>
      <c r="DT122" s="976"/>
      <c r="DU122" s="976"/>
      <c r="DV122" s="977" t="s">
        <v>442</v>
      </c>
      <c r="DW122" s="977"/>
      <c r="DX122" s="977"/>
      <c r="DY122" s="977"/>
      <c r="DZ122" s="978"/>
    </row>
    <row r="123" spans="1:130" s="247" customFormat="1" ht="26.25" customHeight="1" x14ac:dyDescent="0.2">
      <c r="A123" s="1115"/>
      <c r="B123" s="1002"/>
      <c r="C123" s="972" t="s">
        <v>450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147</v>
      </c>
      <c r="AB123" s="1015"/>
      <c r="AC123" s="1015"/>
      <c r="AD123" s="1015"/>
      <c r="AE123" s="1016"/>
      <c r="AF123" s="1017" t="s">
        <v>147</v>
      </c>
      <c r="AG123" s="1015"/>
      <c r="AH123" s="1015"/>
      <c r="AI123" s="1015"/>
      <c r="AJ123" s="1016"/>
      <c r="AK123" s="1017" t="s">
        <v>147</v>
      </c>
      <c r="AL123" s="1015"/>
      <c r="AM123" s="1015"/>
      <c r="AN123" s="1015"/>
      <c r="AO123" s="1016"/>
      <c r="AP123" s="1018" t="s">
        <v>437</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467</v>
      </c>
      <c r="BP123" s="1062"/>
      <c r="BQ123" s="1121">
        <v>119474671</v>
      </c>
      <c r="BR123" s="1122"/>
      <c r="BS123" s="1122"/>
      <c r="BT123" s="1122"/>
      <c r="BU123" s="1122"/>
      <c r="BV123" s="1122">
        <v>118198745</v>
      </c>
      <c r="BW123" s="1122"/>
      <c r="BX123" s="1122"/>
      <c r="BY123" s="1122"/>
      <c r="BZ123" s="1122"/>
      <c r="CA123" s="1122">
        <v>117886934</v>
      </c>
      <c r="CB123" s="1122"/>
      <c r="CC123" s="1122"/>
      <c r="CD123" s="1122"/>
      <c r="CE123" s="1122"/>
      <c r="CF123" s="1055"/>
      <c r="CG123" s="1056"/>
      <c r="CH123" s="1056"/>
      <c r="CI123" s="1056"/>
      <c r="CJ123" s="1057"/>
      <c r="CK123" s="1066"/>
      <c r="CL123" s="1067"/>
      <c r="CM123" s="1067"/>
      <c r="CN123" s="1067"/>
      <c r="CO123" s="1068"/>
      <c r="CP123" s="1076" t="s">
        <v>401</v>
      </c>
      <c r="CQ123" s="1077"/>
      <c r="CR123" s="1077"/>
      <c r="CS123" s="1077"/>
      <c r="CT123" s="1077"/>
      <c r="CU123" s="1077"/>
      <c r="CV123" s="1077"/>
      <c r="CW123" s="1077"/>
      <c r="CX123" s="1077"/>
      <c r="CY123" s="1077"/>
      <c r="CZ123" s="1077"/>
      <c r="DA123" s="1077"/>
      <c r="DB123" s="1077"/>
      <c r="DC123" s="1077"/>
      <c r="DD123" s="1077"/>
      <c r="DE123" s="1077"/>
      <c r="DF123" s="1078"/>
      <c r="DG123" s="1014" t="s">
        <v>147</v>
      </c>
      <c r="DH123" s="1015"/>
      <c r="DI123" s="1015"/>
      <c r="DJ123" s="1015"/>
      <c r="DK123" s="1016"/>
      <c r="DL123" s="1017" t="s">
        <v>147</v>
      </c>
      <c r="DM123" s="1015"/>
      <c r="DN123" s="1015"/>
      <c r="DO123" s="1015"/>
      <c r="DP123" s="1016"/>
      <c r="DQ123" s="1017" t="s">
        <v>147</v>
      </c>
      <c r="DR123" s="1015"/>
      <c r="DS123" s="1015"/>
      <c r="DT123" s="1015"/>
      <c r="DU123" s="1016"/>
      <c r="DV123" s="1018" t="s">
        <v>147</v>
      </c>
      <c r="DW123" s="1019"/>
      <c r="DX123" s="1019"/>
      <c r="DY123" s="1019"/>
      <c r="DZ123" s="1020"/>
    </row>
    <row r="124" spans="1:130" s="247" customFormat="1" ht="26.25" customHeight="1" thickBot="1" x14ac:dyDescent="0.25">
      <c r="A124" s="1115"/>
      <c r="B124" s="1002"/>
      <c r="C124" s="972" t="s">
        <v>453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147</v>
      </c>
      <c r="AB124" s="1015"/>
      <c r="AC124" s="1015"/>
      <c r="AD124" s="1015"/>
      <c r="AE124" s="1016"/>
      <c r="AF124" s="1017" t="s">
        <v>147</v>
      </c>
      <c r="AG124" s="1015"/>
      <c r="AH124" s="1015"/>
      <c r="AI124" s="1015"/>
      <c r="AJ124" s="1016"/>
      <c r="AK124" s="1017" t="s">
        <v>147</v>
      </c>
      <c r="AL124" s="1015"/>
      <c r="AM124" s="1015"/>
      <c r="AN124" s="1015"/>
      <c r="AO124" s="1016"/>
      <c r="AP124" s="1018" t="s">
        <v>147</v>
      </c>
      <c r="AQ124" s="1019"/>
      <c r="AR124" s="1019"/>
      <c r="AS124" s="1019"/>
      <c r="AT124" s="1020"/>
      <c r="AU124" s="1117" t="s">
        <v>468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147</v>
      </c>
      <c r="BR124" s="1084"/>
      <c r="BS124" s="1084"/>
      <c r="BT124" s="1084"/>
      <c r="BU124" s="1084"/>
      <c r="BV124" s="1084" t="s">
        <v>147</v>
      </c>
      <c r="BW124" s="1084"/>
      <c r="BX124" s="1084"/>
      <c r="BY124" s="1084"/>
      <c r="BZ124" s="1084"/>
      <c r="CA124" s="1084" t="s">
        <v>147</v>
      </c>
      <c r="CB124" s="1084"/>
      <c r="CC124" s="1084"/>
      <c r="CD124" s="1084"/>
      <c r="CE124" s="1084"/>
      <c r="CF124" s="1085"/>
      <c r="CG124" s="1086"/>
      <c r="CH124" s="1086"/>
      <c r="CI124" s="1086"/>
      <c r="CJ124" s="1087"/>
      <c r="CK124" s="1069"/>
      <c r="CL124" s="1069"/>
      <c r="CM124" s="1069"/>
      <c r="CN124" s="1069"/>
      <c r="CO124" s="1070"/>
      <c r="CP124" s="1076" t="s">
        <v>469</v>
      </c>
      <c r="CQ124" s="1077"/>
      <c r="CR124" s="1077"/>
      <c r="CS124" s="1077"/>
      <c r="CT124" s="1077"/>
      <c r="CU124" s="1077"/>
      <c r="CV124" s="1077"/>
      <c r="CW124" s="1077"/>
      <c r="CX124" s="1077"/>
      <c r="CY124" s="1077"/>
      <c r="CZ124" s="1077"/>
      <c r="DA124" s="1077"/>
      <c r="DB124" s="1077"/>
      <c r="DC124" s="1077"/>
      <c r="DD124" s="1077"/>
      <c r="DE124" s="1077"/>
      <c r="DF124" s="1078"/>
      <c r="DG124" s="1061">
        <v>16153801</v>
      </c>
      <c r="DH124" s="1040"/>
      <c r="DI124" s="1040"/>
      <c r="DJ124" s="1040"/>
      <c r="DK124" s="1041"/>
      <c r="DL124" s="1039">
        <v>997352</v>
      </c>
      <c r="DM124" s="1040"/>
      <c r="DN124" s="1040"/>
      <c r="DO124" s="1040"/>
      <c r="DP124" s="1041"/>
      <c r="DQ124" s="1039" t="s">
        <v>147</v>
      </c>
      <c r="DR124" s="1040"/>
      <c r="DS124" s="1040"/>
      <c r="DT124" s="1040"/>
      <c r="DU124" s="1041"/>
      <c r="DV124" s="1042" t="s">
        <v>470</v>
      </c>
      <c r="DW124" s="1043"/>
      <c r="DX124" s="1043"/>
      <c r="DY124" s="1043"/>
      <c r="DZ124" s="1044"/>
    </row>
    <row r="125" spans="1:130" s="247" customFormat="1" ht="26.25" customHeight="1" x14ac:dyDescent="0.2">
      <c r="A125" s="1115"/>
      <c r="B125" s="1002"/>
      <c r="C125" s="972" t="s">
        <v>455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147</v>
      </c>
      <c r="AB125" s="1015"/>
      <c r="AC125" s="1015"/>
      <c r="AD125" s="1015"/>
      <c r="AE125" s="1016"/>
      <c r="AF125" s="1017" t="s">
        <v>147</v>
      </c>
      <c r="AG125" s="1015"/>
      <c r="AH125" s="1015"/>
      <c r="AI125" s="1015"/>
      <c r="AJ125" s="1016"/>
      <c r="AK125" s="1017" t="s">
        <v>147</v>
      </c>
      <c r="AL125" s="1015"/>
      <c r="AM125" s="1015"/>
      <c r="AN125" s="1015"/>
      <c r="AO125" s="1016"/>
      <c r="AP125" s="1018" t="s">
        <v>147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147</v>
      </c>
      <c r="DH125" s="983"/>
      <c r="DI125" s="983"/>
      <c r="DJ125" s="983"/>
      <c r="DK125" s="983"/>
      <c r="DL125" s="983" t="s">
        <v>473</v>
      </c>
      <c r="DM125" s="983"/>
      <c r="DN125" s="983"/>
      <c r="DO125" s="983"/>
      <c r="DP125" s="983"/>
      <c r="DQ125" s="983" t="s">
        <v>147</v>
      </c>
      <c r="DR125" s="983"/>
      <c r="DS125" s="983"/>
      <c r="DT125" s="983"/>
      <c r="DU125" s="983"/>
      <c r="DV125" s="984" t="s">
        <v>147</v>
      </c>
      <c r="DW125" s="984"/>
      <c r="DX125" s="984"/>
      <c r="DY125" s="984"/>
      <c r="DZ125" s="985"/>
    </row>
    <row r="126" spans="1:130" s="247" customFormat="1" ht="26.25" customHeight="1" thickBot="1" x14ac:dyDescent="0.25">
      <c r="A126" s="1115"/>
      <c r="B126" s="1002"/>
      <c r="C126" s="972" t="s">
        <v>457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1816297</v>
      </c>
      <c r="AB126" s="1015"/>
      <c r="AC126" s="1015"/>
      <c r="AD126" s="1015"/>
      <c r="AE126" s="1016"/>
      <c r="AF126" s="1017">
        <v>1246293</v>
      </c>
      <c r="AG126" s="1015"/>
      <c r="AH126" s="1015"/>
      <c r="AI126" s="1015"/>
      <c r="AJ126" s="1016"/>
      <c r="AK126" s="1017">
        <v>1134512</v>
      </c>
      <c r="AL126" s="1015"/>
      <c r="AM126" s="1015"/>
      <c r="AN126" s="1015"/>
      <c r="AO126" s="1016"/>
      <c r="AP126" s="1018">
        <v>1.4</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474</v>
      </c>
      <c r="CQ126" s="1006"/>
      <c r="CR126" s="1006"/>
      <c r="CS126" s="1006"/>
      <c r="CT126" s="1006"/>
      <c r="CU126" s="1006"/>
      <c r="CV126" s="1006"/>
      <c r="CW126" s="1006"/>
      <c r="CX126" s="1006"/>
      <c r="CY126" s="1006"/>
      <c r="CZ126" s="1006"/>
      <c r="DA126" s="1006"/>
      <c r="DB126" s="1006"/>
      <c r="DC126" s="1006"/>
      <c r="DD126" s="1006"/>
      <c r="DE126" s="1006"/>
      <c r="DF126" s="1007"/>
      <c r="DG126" s="975" t="s">
        <v>147</v>
      </c>
      <c r="DH126" s="976"/>
      <c r="DI126" s="976"/>
      <c r="DJ126" s="976"/>
      <c r="DK126" s="976"/>
      <c r="DL126" s="976" t="s">
        <v>147</v>
      </c>
      <c r="DM126" s="976"/>
      <c r="DN126" s="976"/>
      <c r="DO126" s="976"/>
      <c r="DP126" s="976"/>
      <c r="DQ126" s="976" t="s">
        <v>147</v>
      </c>
      <c r="DR126" s="976"/>
      <c r="DS126" s="976"/>
      <c r="DT126" s="976"/>
      <c r="DU126" s="976"/>
      <c r="DV126" s="977" t="s">
        <v>147</v>
      </c>
      <c r="DW126" s="977"/>
      <c r="DX126" s="977"/>
      <c r="DY126" s="977"/>
      <c r="DZ126" s="978"/>
    </row>
    <row r="127" spans="1:130" s="247" customFormat="1" ht="26.25" customHeight="1" x14ac:dyDescent="0.2">
      <c r="A127" s="1116"/>
      <c r="B127" s="1004"/>
      <c r="C127" s="1058" t="s">
        <v>475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147</v>
      </c>
      <c r="AB127" s="1015"/>
      <c r="AC127" s="1015"/>
      <c r="AD127" s="1015"/>
      <c r="AE127" s="1016"/>
      <c r="AF127" s="1017" t="s">
        <v>147</v>
      </c>
      <c r="AG127" s="1015"/>
      <c r="AH127" s="1015"/>
      <c r="AI127" s="1015"/>
      <c r="AJ127" s="1016"/>
      <c r="AK127" s="1017" t="s">
        <v>437</v>
      </c>
      <c r="AL127" s="1015"/>
      <c r="AM127" s="1015"/>
      <c r="AN127" s="1015"/>
      <c r="AO127" s="1016"/>
      <c r="AP127" s="1018" t="s">
        <v>147</v>
      </c>
      <c r="AQ127" s="1019"/>
      <c r="AR127" s="1019"/>
      <c r="AS127" s="1019"/>
      <c r="AT127" s="1020"/>
      <c r="AU127" s="283"/>
      <c r="AV127" s="283"/>
      <c r="AW127" s="283"/>
      <c r="AX127" s="1088" t="s">
        <v>476</v>
      </c>
      <c r="AY127" s="1089"/>
      <c r="AZ127" s="1089"/>
      <c r="BA127" s="1089"/>
      <c r="BB127" s="1089"/>
      <c r="BC127" s="1089"/>
      <c r="BD127" s="1089"/>
      <c r="BE127" s="1090"/>
      <c r="BF127" s="1091" t="s">
        <v>477</v>
      </c>
      <c r="BG127" s="1089"/>
      <c r="BH127" s="1089"/>
      <c r="BI127" s="1089"/>
      <c r="BJ127" s="1089"/>
      <c r="BK127" s="1089"/>
      <c r="BL127" s="1090"/>
      <c r="BM127" s="1091" t="s">
        <v>478</v>
      </c>
      <c r="BN127" s="1089"/>
      <c r="BO127" s="1089"/>
      <c r="BP127" s="1089"/>
      <c r="BQ127" s="1089"/>
      <c r="BR127" s="1089"/>
      <c r="BS127" s="1090"/>
      <c r="BT127" s="1091" t="s">
        <v>479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480</v>
      </c>
      <c r="CQ127" s="1006"/>
      <c r="CR127" s="1006"/>
      <c r="CS127" s="1006"/>
      <c r="CT127" s="1006"/>
      <c r="CU127" s="1006"/>
      <c r="CV127" s="1006"/>
      <c r="CW127" s="1006"/>
      <c r="CX127" s="1006"/>
      <c r="CY127" s="1006"/>
      <c r="CZ127" s="1006"/>
      <c r="DA127" s="1006"/>
      <c r="DB127" s="1006"/>
      <c r="DC127" s="1006"/>
      <c r="DD127" s="1006"/>
      <c r="DE127" s="1006"/>
      <c r="DF127" s="1007"/>
      <c r="DG127" s="975" t="s">
        <v>437</v>
      </c>
      <c r="DH127" s="976"/>
      <c r="DI127" s="976"/>
      <c r="DJ127" s="976"/>
      <c r="DK127" s="976"/>
      <c r="DL127" s="976" t="s">
        <v>147</v>
      </c>
      <c r="DM127" s="976"/>
      <c r="DN127" s="976"/>
      <c r="DO127" s="976"/>
      <c r="DP127" s="976"/>
      <c r="DQ127" s="976" t="s">
        <v>147</v>
      </c>
      <c r="DR127" s="976"/>
      <c r="DS127" s="976"/>
      <c r="DT127" s="976"/>
      <c r="DU127" s="976"/>
      <c r="DV127" s="977" t="s">
        <v>481</v>
      </c>
      <c r="DW127" s="977"/>
      <c r="DX127" s="977"/>
      <c r="DY127" s="977"/>
      <c r="DZ127" s="978"/>
    </row>
    <row r="128" spans="1:130" s="247" customFormat="1" ht="26.25" customHeight="1" thickBot="1" x14ac:dyDescent="0.25">
      <c r="A128" s="1099" t="s">
        <v>482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483</v>
      </c>
      <c r="X128" s="1101"/>
      <c r="Y128" s="1101"/>
      <c r="Z128" s="1102"/>
      <c r="AA128" s="1103">
        <v>3566735</v>
      </c>
      <c r="AB128" s="1104"/>
      <c r="AC128" s="1104"/>
      <c r="AD128" s="1104"/>
      <c r="AE128" s="1105"/>
      <c r="AF128" s="1106">
        <v>3368771</v>
      </c>
      <c r="AG128" s="1104"/>
      <c r="AH128" s="1104"/>
      <c r="AI128" s="1104"/>
      <c r="AJ128" s="1105"/>
      <c r="AK128" s="1106">
        <v>4160682</v>
      </c>
      <c r="AL128" s="1104"/>
      <c r="AM128" s="1104"/>
      <c r="AN128" s="1104"/>
      <c r="AO128" s="1105"/>
      <c r="AP128" s="1107"/>
      <c r="AQ128" s="1108"/>
      <c r="AR128" s="1108"/>
      <c r="AS128" s="1108"/>
      <c r="AT128" s="1109"/>
      <c r="AU128" s="283"/>
      <c r="AV128" s="283"/>
      <c r="AW128" s="283"/>
      <c r="AX128" s="944" t="s">
        <v>484</v>
      </c>
      <c r="AY128" s="945"/>
      <c r="AZ128" s="945"/>
      <c r="BA128" s="945"/>
      <c r="BB128" s="945"/>
      <c r="BC128" s="945"/>
      <c r="BD128" s="945"/>
      <c r="BE128" s="946"/>
      <c r="BF128" s="1110" t="s">
        <v>470</v>
      </c>
      <c r="BG128" s="1111"/>
      <c r="BH128" s="1111"/>
      <c r="BI128" s="1111"/>
      <c r="BJ128" s="1111"/>
      <c r="BK128" s="1111"/>
      <c r="BL128" s="1112"/>
      <c r="BM128" s="1110">
        <v>11.25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485</v>
      </c>
      <c r="CQ128" s="1093"/>
      <c r="CR128" s="1093"/>
      <c r="CS128" s="1093"/>
      <c r="CT128" s="1093"/>
      <c r="CU128" s="1093"/>
      <c r="CV128" s="1093"/>
      <c r="CW128" s="1093"/>
      <c r="CX128" s="1093"/>
      <c r="CY128" s="1093"/>
      <c r="CZ128" s="1093"/>
      <c r="DA128" s="1093"/>
      <c r="DB128" s="1093"/>
      <c r="DC128" s="1093"/>
      <c r="DD128" s="1093"/>
      <c r="DE128" s="1093"/>
      <c r="DF128" s="1094"/>
      <c r="DG128" s="1095">
        <v>33168</v>
      </c>
      <c r="DH128" s="1096"/>
      <c r="DI128" s="1096"/>
      <c r="DJ128" s="1096"/>
      <c r="DK128" s="1096"/>
      <c r="DL128" s="1096">
        <v>20049</v>
      </c>
      <c r="DM128" s="1096"/>
      <c r="DN128" s="1096"/>
      <c r="DO128" s="1096"/>
      <c r="DP128" s="1096"/>
      <c r="DQ128" s="1096">
        <v>19659</v>
      </c>
      <c r="DR128" s="1096"/>
      <c r="DS128" s="1096"/>
      <c r="DT128" s="1096"/>
      <c r="DU128" s="1096"/>
      <c r="DV128" s="1097">
        <v>0</v>
      </c>
      <c r="DW128" s="1097"/>
      <c r="DX128" s="1097"/>
      <c r="DY128" s="1097"/>
      <c r="DZ128" s="1098"/>
    </row>
    <row r="129" spans="1:131" s="247" customFormat="1" ht="26.25" customHeight="1" x14ac:dyDescent="0.2">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486</v>
      </c>
      <c r="X129" s="1130"/>
      <c r="Y129" s="1130"/>
      <c r="Z129" s="1131"/>
      <c r="AA129" s="1014">
        <v>84263481</v>
      </c>
      <c r="AB129" s="1015"/>
      <c r="AC129" s="1015"/>
      <c r="AD129" s="1015"/>
      <c r="AE129" s="1016"/>
      <c r="AF129" s="1017">
        <v>86475319</v>
      </c>
      <c r="AG129" s="1015"/>
      <c r="AH129" s="1015"/>
      <c r="AI129" s="1015"/>
      <c r="AJ129" s="1016"/>
      <c r="AK129" s="1017">
        <v>87859827</v>
      </c>
      <c r="AL129" s="1015"/>
      <c r="AM129" s="1015"/>
      <c r="AN129" s="1015"/>
      <c r="AO129" s="1016"/>
      <c r="AP129" s="1132"/>
      <c r="AQ129" s="1133"/>
      <c r="AR129" s="1133"/>
      <c r="AS129" s="1133"/>
      <c r="AT129" s="1134"/>
      <c r="AU129" s="285"/>
      <c r="AV129" s="285"/>
      <c r="AW129" s="285"/>
      <c r="AX129" s="1123" t="s">
        <v>487</v>
      </c>
      <c r="AY129" s="1006"/>
      <c r="AZ129" s="1006"/>
      <c r="BA129" s="1006"/>
      <c r="BB129" s="1006"/>
      <c r="BC129" s="1006"/>
      <c r="BD129" s="1006"/>
      <c r="BE129" s="1007"/>
      <c r="BF129" s="1124" t="s">
        <v>147</v>
      </c>
      <c r="BG129" s="1125"/>
      <c r="BH129" s="1125"/>
      <c r="BI129" s="1125"/>
      <c r="BJ129" s="1125"/>
      <c r="BK129" s="1125"/>
      <c r="BL129" s="1126"/>
      <c r="BM129" s="1124">
        <v>16.25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6" t="s">
        <v>488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489</v>
      </c>
      <c r="X130" s="1130"/>
      <c r="Y130" s="1130"/>
      <c r="Z130" s="1131"/>
      <c r="AA130" s="1014">
        <v>6591778</v>
      </c>
      <c r="AB130" s="1015"/>
      <c r="AC130" s="1015"/>
      <c r="AD130" s="1015"/>
      <c r="AE130" s="1016"/>
      <c r="AF130" s="1017">
        <v>6311797</v>
      </c>
      <c r="AG130" s="1015"/>
      <c r="AH130" s="1015"/>
      <c r="AI130" s="1015"/>
      <c r="AJ130" s="1016"/>
      <c r="AK130" s="1017">
        <v>5943238</v>
      </c>
      <c r="AL130" s="1015"/>
      <c r="AM130" s="1015"/>
      <c r="AN130" s="1015"/>
      <c r="AO130" s="1016"/>
      <c r="AP130" s="1132"/>
      <c r="AQ130" s="1133"/>
      <c r="AR130" s="1133"/>
      <c r="AS130" s="1133"/>
      <c r="AT130" s="1134"/>
      <c r="AU130" s="285"/>
      <c r="AV130" s="285"/>
      <c r="AW130" s="285"/>
      <c r="AX130" s="1123" t="s">
        <v>490</v>
      </c>
      <c r="AY130" s="1006"/>
      <c r="AZ130" s="1006"/>
      <c r="BA130" s="1006"/>
      <c r="BB130" s="1006"/>
      <c r="BC130" s="1006"/>
      <c r="BD130" s="1006"/>
      <c r="BE130" s="1007"/>
      <c r="BF130" s="1160">
        <v>1.6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491</v>
      </c>
      <c r="X131" s="1168"/>
      <c r="Y131" s="1168"/>
      <c r="Z131" s="1169"/>
      <c r="AA131" s="1061">
        <v>77671703</v>
      </c>
      <c r="AB131" s="1040"/>
      <c r="AC131" s="1040"/>
      <c r="AD131" s="1040"/>
      <c r="AE131" s="1041"/>
      <c r="AF131" s="1039">
        <v>80163522</v>
      </c>
      <c r="AG131" s="1040"/>
      <c r="AH131" s="1040"/>
      <c r="AI131" s="1040"/>
      <c r="AJ131" s="1041"/>
      <c r="AK131" s="1039">
        <v>81916589</v>
      </c>
      <c r="AL131" s="1040"/>
      <c r="AM131" s="1040"/>
      <c r="AN131" s="1040"/>
      <c r="AO131" s="1041"/>
      <c r="AP131" s="1170"/>
      <c r="AQ131" s="1171"/>
      <c r="AR131" s="1171"/>
      <c r="AS131" s="1171"/>
      <c r="AT131" s="1172"/>
      <c r="AU131" s="285"/>
      <c r="AV131" s="285"/>
      <c r="AW131" s="285"/>
      <c r="AX131" s="1142" t="s">
        <v>492</v>
      </c>
      <c r="AY131" s="1093"/>
      <c r="AZ131" s="1093"/>
      <c r="BA131" s="1093"/>
      <c r="BB131" s="1093"/>
      <c r="BC131" s="1093"/>
      <c r="BD131" s="1093"/>
      <c r="BE131" s="1094"/>
      <c r="BF131" s="1143" t="s">
        <v>437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9" t="s">
        <v>493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494</v>
      </c>
      <c r="W132" s="1153"/>
      <c r="X132" s="1153"/>
      <c r="Y132" s="1153"/>
      <c r="Z132" s="1154"/>
      <c r="AA132" s="1155">
        <v>1.433016088</v>
      </c>
      <c r="AB132" s="1156"/>
      <c r="AC132" s="1156"/>
      <c r="AD132" s="1156"/>
      <c r="AE132" s="1157"/>
      <c r="AF132" s="1158">
        <v>1.8539093129999999</v>
      </c>
      <c r="AG132" s="1156"/>
      <c r="AH132" s="1156"/>
      <c r="AI132" s="1156"/>
      <c r="AJ132" s="1157"/>
      <c r="AK132" s="1158">
        <v>1.5792234709999999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495</v>
      </c>
      <c r="W133" s="1136"/>
      <c r="X133" s="1136"/>
      <c r="Y133" s="1136"/>
      <c r="Z133" s="1137"/>
      <c r="AA133" s="1138">
        <v>0.7</v>
      </c>
      <c r="AB133" s="1139"/>
      <c r="AC133" s="1139"/>
      <c r="AD133" s="1139"/>
      <c r="AE133" s="1140"/>
      <c r="AF133" s="1138">
        <v>1.3</v>
      </c>
      <c r="AG133" s="1139"/>
      <c r="AH133" s="1139"/>
      <c r="AI133" s="1139"/>
      <c r="AJ133" s="1140"/>
      <c r="AK133" s="1138">
        <v>1.6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LcRHpiCuz+N55pQBEHwMrStwxOYM1KYrGDdIkMN/dUlRi0M8Jy9QuKxyDLeF6tYWmWo3tnKHp/ptmzZj+Posow==" saltValue="C4CQv2A3v4FfRZhaZOtQ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496</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bBcrdDXYGsd1oee1keYQMQLQ4PcUmHziEDhtsKehs8+zi3qM4XtXVQC3TYjKmByfpATGymoGhxu3tT97ybLkQ==" saltValue="dB8t1peBKQLqjg5uShoQ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qPSANxziUZz4YGy/ukm0vJ2DgN0vEQ/Kxsm6uqRFkD7NbdacQ6EKhQ0xYHpSifyi5ARZX9WTKiCqpS1fiLJaw==" saltValue="4dXUJVZPUL+HVlgajCcz5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election activeCell="AL60" sqref="AL60"/>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499</v>
      </c>
      <c r="AP7" s="304"/>
      <c r="AQ7" s="305" t="s">
        <v>500</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501</v>
      </c>
      <c r="AQ8" s="311" t="s">
        <v>502</v>
      </c>
      <c r="AR8" s="312" t="s">
        <v>503</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504</v>
      </c>
      <c r="AL9" s="1179"/>
      <c r="AM9" s="1179"/>
      <c r="AN9" s="1180"/>
      <c r="AO9" s="313">
        <v>28602536</v>
      </c>
      <c r="AP9" s="313">
        <v>58350</v>
      </c>
      <c r="AQ9" s="314">
        <v>56205</v>
      </c>
      <c r="AR9" s="315">
        <v>3.8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505</v>
      </c>
      <c r="AL10" s="1179"/>
      <c r="AM10" s="1179"/>
      <c r="AN10" s="1180"/>
      <c r="AO10" s="316">
        <v>2111585</v>
      </c>
      <c r="AP10" s="316">
        <v>4308</v>
      </c>
      <c r="AQ10" s="317">
        <v>3535</v>
      </c>
      <c r="AR10" s="318">
        <v>21.9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506</v>
      </c>
      <c r="AL11" s="1179"/>
      <c r="AM11" s="1179"/>
      <c r="AN11" s="1180"/>
      <c r="AO11" s="316">
        <v>2262</v>
      </c>
      <c r="AP11" s="316">
        <v>5</v>
      </c>
      <c r="AQ11" s="317">
        <v>1601</v>
      </c>
      <c r="AR11" s="318">
        <v>-99.7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507</v>
      </c>
      <c r="AL12" s="1179"/>
      <c r="AM12" s="1179"/>
      <c r="AN12" s="1180"/>
      <c r="AO12" s="316">
        <v>66806</v>
      </c>
      <c r="AP12" s="316">
        <v>136</v>
      </c>
      <c r="AQ12" s="317">
        <v>977</v>
      </c>
      <c r="AR12" s="318">
        <v>-86.1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508</v>
      </c>
      <c r="AL13" s="1179"/>
      <c r="AM13" s="1179"/>
      <c r="AN13" s="1180"/>
      <c r="AO13" s="316" t="s">
        <v>509</v>
      </c>
      <c r="AP13" s="316" t="s">
        <v>509</v>
      </c>
      <c r="AQ13" s="317">
        <v>14</v>
      </c>
      <c r="AR13" s="318" t="s">
        <v>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510</v>
      </c>
      <c r="AL14" s="1179"/>
      <c r="AM14" s="1179"/>
      <c r="AN14" s="1180"/>
      <c r="AO14" s="316">
        <v>769242</v>
      </c>
      <c r="AP14" s="316">
        <v>1569</v>
      </c>
      <c r="AQ14" s="317">
        <v>2086</v>
      </c>
      <c r="AR14" s="318">
        <v>-24.8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511</v>
      </c>
      <c r="AL15" s="1179"/>
      <c r="AM15" s="1179"/>
      <c r="AN15" s="1180"/>
      <c r="AO15" s="316">
        <v>1174830</v>
      </c>
      <c r="AP15" s="316">
        <v>2397</v>
      </c>
      <c r="AQ15" s="317">
        <v>1354</v>
      </c>
      <c r="AR15" s="318">
        <v>77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512</v>
      </c>
      <c r="AL16" s="1182"/>
      <c r="AM16" s="1182"/>
      <c r="AN16" s="1183"/>
      <c r="AO16" s="316">
        <v>-2480960</v>
      </c>
      <c r="AP16" s="316">
        <v>-5061</v>
      </c>
      <c r="AQ16" s="317">
        <v>-3936</v>
      </c>
      <c r="AR16" s="318">
        <v>28.6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30246301</v>
      </c>
      <c r="AP17" s="316">
        <v>61703</v>
      </c>
      <c r="AQ17" s="317">
        <v>61836</v>
      </c>
      <c r="AR17" s="318">
        <v>-0.2</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517</v>
      </c>
      <c r="AL21" s="1174"/>
      <c r="AM21" s="1174"/>
      <c r="AN21" s="1175"/>
      <c r="AO21" s="328">
        <v>6.08</v>
      </c>
      <c r="AP21" s="329">
        <v>6.05</v>
      </c>
      <c r="AQ21" s="330">
        <v>0.03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518</v>
      </c>
      <c r="AL22" s="1174"/>
      <c r="AM22" s="1174"/>
      <c r="AN22" s="1175"/>
      <c r="AO22" s="333">
        <v>102.2</v>
      </c>
      <c r="AP22" s="334">
        <v>100</v>
      </c>
      <c r="AQ22" s="335">
        <v>2.2000000000000002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499</v>
      </c>
      <c r="AP30" s="304"/>
      <c r="AQ30" s="305" t="s">
        <v>500</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501</v>
      </c>
      <c r="AQ31" s="311" t="s">
        <v>502</v>
      </c>
      <c r="AR31" s="312" t="s">
        <v>503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522</v>
      </c>
      <c r="AL32" s="1190"/>
      <c r="AM32" s="1190"/>
      <c r="AN32" s="1191"/>
      <c r="AO32" s="343">
        <v>8527915</v>
      </c>
      <c r="AP32" s="343">
        <v>17397</v>
      </c>
      <c r="AQ32" s="344">
        <v>27026</v>
      </c>
      <c r="AR32" s="345">
        <v>-35.6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523</v>
      </c>
      <c r="AL33" s="1190"/>
      <c r="AM33" s="1190"/>
      <c r="AN33" s="1191"/>
      <c r="AO33" s="343" t="s">
        <v>509</v>
      </c>
      <c r="AP33" s="343" t="s">
        <v>509</v>
      </c>
      <c r="AQ33" s="344" t="s">
        <v>509</v>
      </c>
      <c r="AR33" s="345" t="s">
        <v>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524</v>
      </c>
      <c r="AL34" s="1190"/>
      <c r="AM34" s="1190"/>
      <c r="AN34" s="1191"/>
      <c r="AO34" s="343" t="s">
        <v>509</v>
      </c>
      <c r="AP34" s="343" t="s">
        <v>509</v>
      </c>
      <c r="AQ34" s="344">
        <v>25</v>
      </c>
      <c r="AR34" s="345" t="s">
        <v>509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525</v>
      </c>
      <c r="AL35" s="1190"/>
      <c r="AM35" s="1190"/>
      <c r="AN35" s="1191"/>
      <c r="AO35" s="343">
        <v>1318318</v>
      </c>
      <c r="AP35" s="343">
        <v>2689</v>
      </c>
      <c r="AQ35" s="344">
        <v>6128</v>
      </c>
      <c r="AR35" s="345">
        <v>-56.1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526</v>
      </c>
      <c r="AL36" s="1190"/>
      <c r="AM36" s="1190"/>
      <c r="AN36" s="1191"/>
      <c r="AO36" s="343" t="s">
        <v>509</v>
      </c>
      <c r="AP36" s="343" t="s">
        <v>509</v>
      </c>
      <c r="AQ36" s="344">
        <v>667</v>
      </c>
      <c r="AR36" s="345" t="s">
        <v>509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527</v>
      </c>
      <c r="AL37" s="1190"/>
      <c r="AM37" s="1190"/>
      <c r="AN37" s="1191"/>
      <c r="AO37" s="343">
        <v>1551333</v>
      </c>
      <c r="AP37" s="343">
        <v>3165</v>
      </c>
      <c r="AQ37" s="344">
        <v>1499</v>
      </c>
      <c r="AR37" s="345">
        <v>111.1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528</v>
      </c>
      <c r="AL38" s="1193"/>
      <c r="AM38" s="1193"/>
      <c r="AN38" s="1194"/>
      <c r="AO38" s="346" t="s">
        <v>509</v>
      </c>
      <c r="AP38" s="346" t="s">
        <v>509</v>
      </c>
      <c r="AQ38" s="347">
        <v>0</v>
      </c>
      <c r="AR38" s="335" t="s">
        <v>509</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529</v>
      </c>
      <c r="AL39" s="1193"/>
      <c r="AM39" s="1193"/>
      <c r="AN39" s="1194"/>
      <c r="AO39" s="343">
        <v>-4160682</v>
      </c>
      <c r="AP39" s="343">
        <v>-8488</v>
      </c>
      <c r="AQ39" s="344">
        <v>-7805</v>
      </c>
      <c r="AR39" s="345">
        <v>8.8000000000000007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530</v>
      </c>
      <c r="AL40" s="1190"/>
      <c r="AM40" s="1190"/>
      <c r="AN40" s="1191"/>
      <c r="AO40" s="343">
        <v>-5943238</v>
      </c>
      <c r="AP40" s="343">
        <v>-12124</v>
      </c>
      <c r="AQ40" s="344">
        <v>-21058</v>
      </c>
      <c r="AR40" s="345">
        <v>-42.4</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1293646</v>
      </c>
      <c r="AP41" s="343">
        <v>2639</v>
      </c>
      <c r="AQ41" s="344">
        <v>6483</v>
      </c>
      <c r="AR41" s="345">
        <v>-59.3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499</v>
      </c>
      <c r="AN49" s="1186" t="s">
        <v>534</v>
      </c>
      <c r="AO49" s="1187"/>
      <c r="AP49" s="1187"/>
      <c r="AQ49" s="1187"/>
      <c r="AR49" s="1188"/>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535</v>
      </c>
      <c r="AO50" s="360" t="s">
        <v>536</v>
      </c>
      <c r="AP50" s="361" t="s">
        <v>537</v>
      </c>
      <c r="AQ50" s="362" t="s">
        <v>538</v>
      </c>
      <c r="AR50" s="363" t="s">
        <v>539</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11880083</v>
      </c>
      <c r="AN51" s="365">
        <v>24929</v>
      </c>
      <c r="AO51" s="366">
        <v>22.9</v>
      </c>
      <c r="AP51" s="367">
        <v>39951</v>
      </c>
      <c r="AQ51" s="368">
        <v>-11.5</v>
      </c>
      <c r="AR51" s="369">
        <v>34.4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10263585</v>
      </c>
      <c r="AN52" s="373">
        <v>21537</v>
      </c>
      <c r="AO52" s="374">
        <v>46.1</v>
      </c>
      <c r="AP52" s="375">
        <v>22555</v>
      </c>
      <c r="AQ52" s="376">
        <v>-11.9</v>
      </c>
      <c r="AR52" s="377">
        <v>58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12434193</v>
      </c>
      <c r="AN53" s="365">
        <v>25864</v>
      </c>
      <c r="AO53" s="366">
        <v>3.8</v>
      </c>
      <c r="AP53" s="367">
        <v>39893</v>
      </c>
      <c r="AQ53" s="368">
        <v>-0.1</v>
      </c>
      <c r="AR53" s="369">
        <v>3.9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11124537</v>
      </c>
      <c r="AN54" s="373">
        <v>23140</v>
      </c>
      <c r="AO54" s="374">
        <v>7.4</v>
      </c>
      <c r="AP54" s="375">
        <v>26170</v>
      </c>
      <c r="AQ54" s="376">
        <v>16</v>
      </c>
      <c r="AR54" s="377">
        <v>-8.6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20521093</v>
      </c>
      <c r="AN55" s="365">
        <v>42346</v>
      </c>
      <c r="AO55" s="366">
        <v>63.7</v>
      </c>
      <c r="AP55" s="367">
        <v>41080</v>
      </c>
      <c r="AQ55" s="368">
        <v>3</v>
      </c>
      <c r="AR55" s="369">
        <v>60.7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17954768</v>
      </c>
      <c r="AN56" s="373">
        <v>37050</v>
      </c>
      <c r="AO56" s="374">
        <v>60.1</v>
      </c>
      <c r="AP56" s="375">
        <v>27265</v>
      </c>
      <c r="AQ56" s="376">
        <v>4.2</v>
      </c>
      <c r="AR56" s="377">
        <v>55.9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10694793</v>
      </c>
      <c r="AN57" s="365">
        <v>21936</v>
      </c>
      <c r="AO57" s="366">
        <v>-48.2</v>
      </c>
      <c r="AP57" s="367">
        <v>33173</v>
      </c>
      <c r="AQ57" s="368">
        <v>-19.2</v>
      </c>
      <c r="AR57" s="369">
        <v>-29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9463470</v>
      </c>
      <c r="AN58" s="373">
        <v>19411</v>
      </c>
      <c r="AO58" s="374">
        <v>-47.6</v>
      </c>
      <c r="AP58" s="375">
        <v>20353</v>
      </c>
      <c r="AQ58" s="376">
        <v>-25.4</v>
      </c>
      <c r="AR58" s="377">
        <v>-22.2</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17300216</v>
      </c>
      <c r="AN59" s="365">
        <v>35293</v>
      </c>
      <c r="AO59" s="366">
        <v>60.9</v>
      </c>
      <c r="AP59" s="367">
        <v>37644</v>
      </c>
      <c r="AQ59" s="368">
        <v>13.5</v>
      </c>
      <c r="AR59" s="369">
        <v>47.4</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15105006</v>
      </c>
      <c r="AN60" s="373">
        <v>30814</v>
      </c>
      <c r="AO60" s="374">
        <v>58.7</v>
      </c>
      <c r="AP60" s="375">
        <v>24939</v>
      </c>
      <c r="AQ60" s="376">
        <v>22.5</v>
      </c>
      <c r="AR60" s="377">
        <v>36.200000000000003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14566076</v>
      </c>
      <c r="AN61" s="380">
        <v>30074</v>
      </c>
      <c r="AO61" s="381">
        <v>20.6</v>
      </c>
      <c r="AP61" s="382">
        <v>38348</v>
      </c>
      <c r="AQ61" s="383">
        <v>-2.9</v>
      </c>
      <c r="AR61" s="369">
        <v>23.5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12782273</v>
      </c>
      <c r="AN62" s="373">
        <v>26390</v>
      </c>
      <c r="AO62" s="374">
        <v>24.9</v>
      </c>
      <c r="AP62" s="375">
        <v>24256</v>
      </c>
      <c r="AQ62" s="376">
        <v>1.1000000000000001</v>
      </c>
      <c r="AR62" s="377">
        <v>23.8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KscetQcKQf6Cazi85766N6KBT8z4oV6JKB/qm3XSeE92888s8kOA6hQIfL2VACkuKl7dKDIvead4E5T6KkpeYQ==" saltValue="64WPHlfqEkuyIJOWZy6y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548</v>
      </c>
    </row>
    <row r="120" spans="125:125" ht="13.5" hidden="1" customHeight="1" x14ac:dyDescent="0.2"/>
    <row r="121" spans="125:125" ht="13.5" hidden="1" customHeight="1" x14ac:dyDescent="0.2">
      <c r="DU121" s="291"/>
    </row>
  </sheetData>
  <sheetProtection algorithmName="SHA-512" hashValue="MP74SJ3U8r7KwqAVDk1M2i9WAyysBLi6QvxLWyr8ByaW9jERO3kKX9bpChyk4lVjVKQFmfjro1diYy6VQGW5OA==" saltValue="3WOL1OV1Rni+FUjVzP5c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549</v>
      </c>
    </row>
  </sheetData>
  <sheetProtection algorithmName="SHA-512" hashValue="9FhRfkx3NUOd9Q54PRo+Q9oK1ohkmN9pIsPwW7I6gINtYTX2+vu25eSpF+n+/40rcjZ4Tp8V1lo4M48yVNJNRQ==" saltValue="LQaxBjL+/ZmXZLlGRN5O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198" t="s">
        <v>3</v>
      </c>
      <c r="D47" s="1198"/>
      <c r="E47" s="1199"/>
      <c r="F47" s="11">
        <v>15.71</v>
      </c>
      <c r="G47" s="12">
        <v>18.23</v>
      </c>
      <c r="H47" s="12">
        <v>20.420000000000002</v>
      </c>
      <c r="I47" s="12">
        <v>22</v>
      </c>
      <c r="J47" s="13">
        <v>26.07</v>
      </c>
    </row>
    <row r="48" spans="2:10" ht="57.75" customHeight="1" x14ac:dyDescent="0.2">
      <c r="B48" s="14"/>
      <c r="C48" s="1200" t="s">
        <v>4</v>
      </c>
      <c r="D48" s="1200"/>
      <c r="E48" s="1201"/>
      <c r="F48" s="15">
        <v>5.88</v>
      </c>
      <c r="G48" s="16">
        <v>4.57</v>
      </c>
      <c r="H48" s="16">
        <v>4.1900000000000004</v>
      </c>
      <c r="I48" s="16">
        <v>5.33</v>
      </c>
      <c r="J48" s="17">
        <v>2.98</v>
      </c>
    </row>
    <row r="49" spans="2:10" ht="57.75" customHeight="1" thickBot="1" x14ac:dyDescent="0.25">
      <c r="B49" s="18"/>
      <c r="C49" s="1202" t="s">
        <v>5</v>
      </c>
      <c r="D49" s="1202"/>
      <c r="E49" s="1203"/>
      <c r="F49" s="19">
        <v>1.1399999999999999</v>
      </c>
      <c r="G49" s="20" t="s">
        <v>555</v>
      </c>
      <c r="H49" s="20">
        <v>0.28999999999999998</v>
      </c>
      <c r="I49" s="20">
        <v>1.27</v>
      </c>
      <c r="J49" s="21">
        <v>0.75</v>
      </c>
    </row>
    <row r="50" spans="2:10" ht="13.5" customHeight="1" x14ac:dyDescent="0.2"/>
  </sheetData>
  <sheetProtection algorithmName="SHA-512" hashValue="fikDu4Wsj1Ubz9Z9vAWhm5MZgQIQb3XkTB9WElm/OxlegvmRF2CkFObgsGxVHJUYs2HaOz03aSpGqxIJVcj+rg==" saltValue="MHLNUUTS6r7967RpMuaK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onodera</cp:lastModifiedBy>
  <cp:lastPrinted>2021-03-12T02:47:12Z</cp:lastPrinted>
  <dcterms:created xsi:type="dcterms:W3CDTF">2021-02-05T01:49:25Z</dcterms:created>
  <dcterms:modified xsi:type="dcterms:W3CDTF">2021-03-17T00:54:21Z</dcterms:modified>
  <cp:category/>
</cp:coreProperties>
</file>