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令和05年度\99 Webページリニューアル\熱中症対策（ホームページ）\03_集計表\"/>
    </mc:Choice>
  </mc:AlternateContent>
  <bookViews>
    <workbookView xWindow="0" yWindow="0" windowWidth="20490" windowHeight="7530"/>
  </bookViews>
  <sheets>
    <sheet name="2024年●月" sheetId="3" r:id="rId1"/>
    <sheet name="記載例" sheetId="4" r:id="rId2"/>
    <sheet name="祝日" sheetId="2" r:id="rId3"/>
  </sheets>
  <definedNames>
    <definedName name="_xlnm.Print_Area" localSheetId="0">'2024年●月'!$B$2:$G$40</definedName>
    <definedName name="_xlnm.Print_Area" localSheetId="1">記載例!$B$2:$G$41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3" l="1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F40" i="4" l="1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B9" i="4"/>
  <c r="H9" i="4" s="1"/>
  <c r="C9" i="4" l="1"/>
  <c r="B10" i="4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9" i="3"/>
  <c r="H10" i="4" l="1"/>
  <c r="C10" i="4"/>
  <c r="B11" i="4"/>
  <c r="F40" i="3"/>
  <c r="H11" i="4" l="1"/>
  <c r="B12" i="4"/>
  <c r="C11" i="4"/>
  <c r="C60" i="2"/>
  <c r="C57" i="2"/>
  <c r="C58" i="2"/>
  <c r="C59" i="2"/>
  <c r="C49" i="2"/>
  <c r="C55" i="2"/>
  <c r="C56" i="2"/>
  <c r="C50" i="2"/>
  <c r="C48" i="2"/>
  <c r="C42" i="2"/>
  <c r="C41" i="2"/>
  <c r="C54" i="2"/>
  <c r="C53" i="2"/>
  <c r="C52" i="2"/>
  <c r="C51" i="2"/>
  <c r="C47" i="2"/>
  <c r="C46" i="2"/>
  <c r="H12" i="4" l="1"/>
  <c r="C12" i="4"/>
  <c r="B13" i="4"/>
  <c r="C45" i="2"/>
  <c r="H13" i="4" l="1"/>
  <c r="B14" i="4"/>
  <c r="C13" i="4"/>
  <c r="B9" i="3"/>
  <c r="H14" i="4" l="1"/>
  <c r="C14" i="4"/>
  <c r="B15" i="4"/>
  <c r="B10" i="3"/>
  <c r="B11" i="3"/>
  <c r="C9" i="3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3" i="2"/>
  <c r="C44" i="2"/>
  <c r="C2" i="2"/>
  <c r="C10" i="3" l="1"/>
  <c r="H15" i="4"/>
  <c r="B16" i="4"/>
  <c r="C15" i="4"/>
  <c r="C11" i="3"/>
  <c r="B12" i="3"/>
  <c r="H16" i="4" l="1"/>
  <c r="C16" i="4"/>
  <c r="B17" i="4"/>
  <c r="B13" i="3"/>
  <c r="C12" i="3"/>
  <c r="H17" i="4" l="1"/>
  <c r="B18" i="4"/>
  <c r="C17" i="4"/>
  <c r="B14" i="3"/>
  <c r="C13" i="3"/>
  <c r="H18" i="4" l="1"/>
  <c r="C18" i="4"/>
  <c r="B19" i="4"/>
  <c r="C14" i="3"/>
  <c r="B15" i="3"/>
  <c r="H19" i="4" l="1"/>
  <c r="B20" i="4"/>
  <c r="C19" i="4"/>
  <c r="C15" i="3"/>
  <c r="B16" i="3"/>
  <c r="H20" i="4" l="1"/>
  <c r="C20" i="4"/>
  <c r="B21" i="4"/>
  <c r="B17" i="3"/>
  <c r="C16" i="3"/>
  <c r="H21" i="4" l="1"/>
  <c r="B22" i="4"/>
  <c r="C21" i="4"/>
  <c r="B18" i="3"/>
  <c r="C17" i="3"/>
  <c r="H22" i="4" l="1"/>
  <c r="C22" i="4"/>
  <c r="B23" i="4"/>
  <c r="C18" i="3"/>
  <c r="B19" i="3"/>
  <c r="H23" i="4" l="1"/>
  <c r="C23" i="4"/>
  <c r="B24" i="4"/>
  <c r="C19" i="3"/>
  <c r="B20" i="3"/>
  <c r="H24" i="4" l="1"/>
  <c r="C24" i="4"/>
  <c r="B25" i="4"/>
  <c r="B21" i="3"/>
  <c r="C20" i="3"/>
  <c r="H25" i="4" l="1"/>
  <c r="C25" i="4"/>
  <c r="B26" i="4"/>
  <c r="B22" i="3"/>
  <c r="C21" i="3"/>
  <c r="H26" i="4" l="1"/>
  <c r="B27" i="4"/>
  <c r="C26" i="4"/>
  <c r="C22" i="3"/>
  <c r="B23" i="3"/>
  <c r="H27" i="4" l="1"/>
  <c r="C27" i="4"/>
  <c r="B28" i="4"/>
  <c r="C23" i="3"/>
  <c r="B24" i="3"/>
  <c r="H28" i="4" l="1"/>
  <c r="C28" i="4"/>
  <c r="B29" i="4"/>
  <c r="B25" i="3"/>
  <c r="C24" i="3"/>
  <c r="H29" i="4" l="1"/>
  <c r="C29" i="4"/>
  <c r="B30" i="4"/>
  <c r="B26" i="3"/>
  <c r="C25" i="3"/>
  <c r="H30" i="4" l="1"/>
  <c r="C30" i="4"/>
  <c r="B31" i="4"/>
  <c r="C26" i="3"/>
  <c r="B27" i="3"/>
  <c r="H31" i="4" l="1"/>
  <c r="C31" i="4"/>
  <c r="B32" i="4"/>
  <c r="C27" i="3"/>
  <c r="B28" i="3"/>
  <c r="H32" i="4" l="1"/>
  <c r="C32" i="4"/>
  <c r="B33" i="4"/>
  <c r="B29" i="3"/>
  <c r="C28" i="3"/>
  <c r="H33" i="4" l="1"/>
  <c r="C33" i="4"/>
  <c r="B34" i="4"/>
  <c r="B30" i="3"/>
  <c r="C29" i="3"/>
  <c r="H34" i="4" l="1"/>
  <c r="C34" i="4"/>
  <c r="B35" i="4"/>
  <c r="C30" i="3"/>
  <c r="B31" i="3"/>
  <c r="H35" i="4" l="1"/>
  <c r="C35" i="4"/>
  <c r="B36" i="4"/>
  <c r="C31" i="3"/>
  <c r="B32" i="3"/>
  <c r="H36" i="4" l="1"/>
  <c r="B37" i="4"/>
  <c r="C36" i="4"/>
  <c r="B33" i="3"/>
  <c r="C32" i="3"/>
  <c r="H37" i="4" l="1"/>
  <c r="C37" i="4"/>
  <c r="B38" i="4"/>
  <c r="B34" i="3"/>
  <c r="C33" i="3"/>
  <c r="H38" i="4" l="1"/>
  <c r="C38" i="4"/>
  <c r="B39" i="4"/>
  <c r="C34" i="3"/>
  <c r="B35" i="3"/>
  <c r="H39" i="4" l="1"/>
  <c r="C39" i="4"/>
  <c r="C35" i="3"/>
  <c r="B36" i="3"/>
  <c r="B37" i="3" l="1"/>
  <c r="C36" i="3"/>
  <c r="B38" i="3" l="1"/>
  <c r="C37" i="3"/>
  <c r="C38" i="3" l="1"/>
  <c r="B39" i="3"/>
  <c r="C39" i="3" l="1"/>
</calcChain>
</file>

<file path=xl/sharedStrings.xml><?xml version="1.0" encoding="utf-8"?>
<sst xmlns="http://schemas.openxmlformats.org/spreadsheetml/2006/main" count="183" uniqueCount="73">
  <si>
    <t>工事名</t>
    <rPh sb="0" eb="3">
      <t>コウジメイ</t>
    </rPh>
    <phoneticPr fontId="1"/>
  </si>
  <si>
    <t>○○工事</t>
    <rPh sb="2" eb="4">
      <t>コウジ</t>
    </rPh>
    <phoneticPr fontId="1"/>
  </si>
  <si>
    <t>月日</t>
    <rPh sb="0" eb="2">
      <t>ツキヒ</t>
    </rPh>
    <phoneticPr fontId="1"/>
  </si>
  <si>
    <t>曜日</t>
    <rPh sb="0" eb="2">
      <t>ヨウビ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</si>
  <si>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</si>
  <si>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</si>
  <si>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元旦</t>
    <rPh sb="0" eb="2">
      <t>ガンタン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</si>
  <si>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</si>
  <si>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</si>
  <si>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</si>
  <si>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</si>
  <si>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振替休日</t>
    <rPh sb="0" eb="2">
      <t>フリカエ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</si>
  <si>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</si>
  <si>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</si>
  <si>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</si>
  <si>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</si>
  <si>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</si>
  <si>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</si>
  <si>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</si>
  <si>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</si>
  <si>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建国記念日</t>
    <rPh sb="0" eb="2">
      <t>ケンコク</t>
    </rPh>
    <rPh sb="2" eb="5">
      <t>キネンビ</t>
    </rPh>
    <phoneticPr fontId="1"/>
  </si>
  <si>
    <t>春分の日</t>
    <rPh sb="0" eb="2">
      <t>シュンブン</t>
    </rPh>
    <rPh sb="3" eb="4">
      <t>ヒ</t>
    </rPh>
    <phoneticPr fontId="1"/>
  </si>
  <si>
    <t>リスト</t>
    <phoneticPr fontId="1"/>
  </si>
  <si>
    <t>祝日</t>
    <rPh sb="0" eb="2">
      <t>シュクジツ</t>
    </rPh>
    <phoneticPr fontId="1"/>
  </si>
  <si>
    <t>○</t>
    <phoneticPr fontId="1"/>
  </si>
  <si>
    <t>年月入力欄</t>
    <rPh sb="0" eb="2">
      <t>ネンゲツ</t>
    </rPh>
    <rPh sb="2" eb="5">
      <t>ニュウリョクラン</t>
    </rPh>
    <phoneticPr fontId="1"/>
  </si>
  <si>
    <t>※右の入力欄に年月を入力すると、その月のチェックリストになります</t>
    <rPh sb="1" eb="2">
      <t>ミギ</t>
    </rPh>
    <rPh sb="3" eb="6">
      <t>ニュウリョクラン</t>
    </rPh>
    <rPh sb="7" eb="8">
      <t>ネン</t>
    </rPh>
    <rPh sb="8" eb="9">
      <t>ガツ</t>
    </rPh>
    <rPh sb="10" eb="12">
      <t>ニュウリョク</t>
    </rPh>
    <rPh sb="18" eb="19">
      <t>ツキ</t>
    </rPh>
    <phoneticPr fontId="1"/>
  </si>
  <si>
    <t>即位の日</t>
    <rPh sb="0" eb="2">
      <t>ソクイ</t>
    </rPh>
    <rPh sb="3" eb="4">
      <t>ヒ</t>
    </rPh>
    <phoneticPr fontId="1"/>
  </si>
  <si>
    <t>成人の日</t>
    <rPh sb="0" eb="2">
      <t>セイジン</t>
    </rPh>
    <rPh sb="3" eb="4">
      <t>ヒ</t>
    </rPh>
    <phoneticPr fontId="1"/>
  </si>
  <si>
    <t>即位礼正殿の儀の日</t>
    <rPh sb="0" eb="2">
      <t>ソクイ</t>
    </rPh>
    <rPh sb="2" eb="3">
      <t>レイ</t>
    </rPh>
    <rPh sb="3" eb="5">
      <t>セイデン</t>
    </rPh>
    <rPh sb="6" eb="7">
      <t>ギ</t>
    </rPh>
    <rPh sb="8" eb="9">
      <t>ヒ</t>
    </rPh>
    <phoneticPr fontId="1"/>
  </si>
  <si>
    <t>休日</t>
    <rPh sb="0" eb="2">
      <t>キュウジツ</t>
    </rPh>
    <phoneticPr fontId="1"/>
  </si>
  <si>
    <t>―</t>
    <phoneticPr fontId="1"/>
  </si>
  <si>
    <t>2018年度祝日等一覧</t>
    <phoneticPr fontId="1"/>
  </si>
  <si>
    <t>2019年度祝日等一覧</t>
    <phoneticPr fontId="1"/>
  </si>
  <si>
    <t>2020年度祝日等一覧</t>
    <phoneticPr fontId="1"/>
  </si>
  <si>
    <t>スポーツの日</t>
    <rPh sb="5" eb="6">
      <t>ヒ</t>
    </rPh>
    <phoneticPr fontId="1"/>
  </si>
  <si>
    <t>春分の日</t>
    <phoneticPr fontId="1"/>
  </si>
  <si>
    <t>未発表</t>
    <rPh sb="0" eb="3">
      <t>ミハッピョウ</t>
    </rPh>
    <phoneticPr fontId="1"/>
  </si>
  <si>
    <t>真夏日日数：</t>
    <rPh sb="0" eb="3">
      <t>マナツビ</t>
    </rPh>
    <rPh sb="3" eb="5">
      <t>ニッスウ</t>
    </rPh>
    <phoneticPr fontId="1"/>
  </si>
  <si>
    <t>真夏日判定</t>
    <rPh sb="0" eb="3">
      <t>マナツビ</t>
    </rPh>
    <rPh sb="3" eb="5">
      <t>ハンテイ</t>
    </rPh>
    <phoneticPr fontId="1"/>
  </si>
  <si>
    <t>暑さ指数（WBGT）
[℃]</t>
    <rPh sb="0" eb="1">
      <t>アツ</t>
    </rPh>
    <rPh sb="2" eb="4">
      <t>シスウ</t>
    </rPh>
    <phoneticPr fontId="1"/>
  </si>
  <si>
    <t>日最高気温
[℃]</t>
    <rPh sb="0" eb="1">
      <t>ニチ</t>
    </rPh>
    <rPh sb="1" eb="3">
      <t>サイコウ</t>
    </rPh>
    <rPh sb="3" eb="5">
      <t>キオン</t>
    </rPh>
    <phoneticPr fontId="1"/>
  </si>
  <si>
    <t>備考</t>
    <rPh sb="0" eb="2">
      <t>ビコウ</t>
    </rPh>
    <phoneticPr fontId="1"/>
  </si>
  <si>
    <t>観測所名</t>
    <rPh sb="0" eb="2">
      <t>カンソク</t>
    </rPh>
    <rPh sb="2" eb="3">
      <t>ジョ</t>
    </rPh>
    <rPh sb="3" eb="4">
      <t>メイ</t>
    </rPh>
    <phoneticPr fontId="1"/>
  </si>
  <si>
    <t>○○</t>
    <phoneticPr fontId="1"/>
  </si>
  <si>
    <t>真夏日日数　集計表</t>
    <rPh sb="0" eb="3">
      <t>マナツビ</t>
    </rPh>
    <rPh sb="3" eb="5">
      <t>ニッスウ</t>
    </rPh>
    <rPh sb="6" eb="8">
      <t>シュウケイ</t>
    </rPh>
    <rPh sb="8" eb="9">
      <t>ヒョウ</t>
    </rPh>
    <phoneticPr fontId="1"/>
  </si>
  <si>
    <t>○○課</t>
    <rPh sb="2" eb="3">
      <t>カ</t>
    </rPh>
    <phoneticPr fontId="1"/>
  </si>
  <si>
    <t>工事担当課名</t>
    <rPh sb="0" eb="2">
      <t>コウジ</t>
    </rPh>
    <rPh sb="2" eb="4">
      <t>タントウ</t>
    </rPh>
    <rPh sb="4" eb="5">
      <t>カ</t>
    </rPh>
    <rPh sb="5" eb="6">
      <t>メイ</t>
    </rPh>
    <phoneticPr fontId="1"/>
  </si>
  <si>
    <r>
      <t>2</t>
    </r>
    <r>
      <rPr>
        <sz val="11"/>
        <rFont val="HG丸ｺﾞｼｯｸM-PRO"/>
        <family val="3"/>
        <charset val="128"/>
      </rPr>
      <t>021</t>
    </r>
    <r>
      <rPr>
        <sz val="11"/>
        <rFont val="HG丸ｺﾞｼｯｸM-PRO"/>
        <family val="3"/>
        <charset val="128"/>
      </rPr>
      <t>年祝日等一覧</t>
    </r>
    <phoneticPr fontId="6"/>
  </si>
  <si>
    <t>昭和の日</t>
  </si>
  <si>
    <t>憲法記念日</t>
    <phoneticPr fontId="6"/>
  </si>
  <si>
    <t>みどりの日</t>
    <phoneticPr fontId="6"/>
  </si>
  <si>
    <t>こどもの日</t>
    <phoneticPr fontId="6"/>
  </si>
  <si>
    <t>海の日</t>
    <phoneticPr fontId="6"/>
  </si>
  <si>
    <t>スポーツの日</t>
    <phoneticPr fontId="6"/>
  </si>
  <si>
    <t>山の日</t>
  </si>
  <si>
    <t>振替休日</t>
    <rPh sb="0" eb="2">
      <t>フリカ</t>
    </rPh>
    <phoneticPr fontId="6"/>
  </si>
  <si>
    <t>敬老の日</t>
    <phoneticPr fontId="6"/>
  </si>
  <si>
    <t>秋分の日</t>
    <phoneticPr fontId="6"/>
  </si>
  <si>
    <t>文化の日</t>
    <phoneticPr fontId="6"/>
  </si>
  <si>
    <t>勤労感謝の日</t>
    <phoneticPr fontId="6"/>
  </si>
  <si>
    <t>元日</t>
    <rPh sb="0" eb="2">
      <t>ガンジツ</t>
    </rPh>
    <phoneticPr fontId="6"/>
  </si>
  <si>
    <t>成人の日</t>
    <phoneticPr fontId="6"/>
  </si>
  <si>
    <t>建国記念の日</t>
    <rPh sb="0" eb="2">
      <t>ケンコク</t>
    </rPh>
    <rPh sb="2" eb="4">
      <t>キネン</t>
    </rPh>
    <phoneticPr fontId="6"/>
  </si>
  <si>
    <t>天皇誕生日</t>
    <phoneticPr fontId="6"/>
  </si>
  <si>
    <t>春分の日</t>
    <phoneticPr fontId="6"/>
  </si>
  <si>
    <r>
      <t>2022</t>
    </r>
    <r>
      <rPr>
        <sz val="11"/>
        <rFont val="HG丸ｺﾞｼｯｸM-PRO"/>
        <family val="3"/>
        <charset val="128"/>
      </rPr>
      <t>年祝日等一覧</t>
    </r>
    <phoneticPr fontId="6"/>
  </si>
  <si>
    <t>山の日</t>
    <phoneticPr fontId="6"/>
  </si>
  <si>
    <r>
      <t>202</t>
    </r>
    <r>
      <rPr>
        <sz val="11"/>
        <rFont val="HG丸ｺﾞｼｯｸM-PRO"/>
        <family val="3"/>
        <charset val="128"/>
      </rPr>
      <t>3</t>
    </r>
    <r>
      <rPr>
        <sz val="11"/>
        <rFont val="HG丸ｺﾞｼｯｸM-PRO"/>
        <family val="3"/>
        <charset val="128"/>
      </rPr>
      <t>年祝日等一覧</t>
    </r>
    <phoneticPr fontId="6"/>
  </si>
  <si>
    <t>憲法記念日</t>
  </si>
  <si>
    <t>みどりの日</t>
  </si>
  <si>
    <t>こどもの日</t>
  </si>
  <si>
    <r>
      <t>202</t>
    </r>
    <r>
      <rPr>
        <sz val="11"/>
        <rFont val="HG丸ｺﾞｼｯｸM-PRO"/>
        <family val="3"/>
        <charset val="128"/>
      </rPr>
      <t>4</t>
    </r>
    <r>
      <rPr>
        <sz val="11"/>
        <rFont val="HG丸ｺﾞｼｯｸM-PRO"/>
        <family val="3"/>
        <charset val="128"/>
      </rPr>
      <t>年祝日等一覧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</si>
</sst>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aaa"/>
    <numFmt numFmtId="177" formatCode="m&quot;月&quot;d&quot;日&quot;;@"/>
    <numFmt numFmtId="178" formatCode="#&quot;日&quot;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56" fontId="0" fillId="0" borderId="0" xfId="0" applyNumberFormat="1" applyFill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177" fontId="0" fillId="0" borderId="5" xfId="0" applyNumberFormat="1" applyFill="1" applyBorder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178" fontId="5" fillId="0" borderId="0" xfId="0" applyNumberFormat="1" applyFont="1" applyFill="1" applyAlignment="1">
      <alignment horizontal="left"/>
    </xf>
    <xf numFmtId="0" fontId="0" fillId="0" borderId="14" xfId="0" applyFill="1" applyBorder="1" applyAlignment="1">
      <alignment shrinkToFit="1"/>
    </xf>
    <xf numFmtId="0" fontId="0" fillId="0" borderId="0" xfId="0" applyFill="1" applyBorder="1" applyAlignment="1">
      <alignment shrinkToFit="1"/>
    </xf>
    <xf numFmtId="177" fontId="0" fillId="0" borderId="16" xfId="0" applyNumberFormat="1" applyFill="1" applyBorder="1">
      <alignment vertical="center"/>
    </xf>
    <xf numFmtId="0" fontId="0" fillId="0" borderId="17" xfId="0" applyFill="1" applyBorder="1">
      <alignment vertical="center"/>
    </xf>
    <xf numFmtId="0" fontId="0" fillId="0" borderId="19" xfId="0" applyFill="1" applyBorder="1">
      <alignment vertical="center"/>
    </xf>
    <xf numFmtId="177" fontId="0" fillId="0" borderId="21" xfId="0" applyNumberFormat="1" applyFill="1" applyBorder="1">
      <alignment vertical="center"/>
    </xf>
    <xf numFmtId="0" fontId="0" fillId="0" borderId="22" xfId="0" applyFill="1" applyBorder="1">
      <alignment vertical="center"/>
    </xf>
    <xf numFmtId="177" fontId="0" fillId="0" borderId="24" xfId="0" applyNumberFormat="1" applyFill="1" applyBorder="1">
      <alignment vertical="center"/>
    </xf>
    <xf numFmtId="0" fontId="0" fillId="0" borderId="25" xfId="0" applyFill="1" applyBorder="1">
      <alignment vertical="center"/>
    </xf>
    <xf numFmtId="177" fontId="0" fillId="2" borderId="5" xfId="0" applyNumberFormat="1" applyFill="1" applyBorder="1">
      <alignment vertical="center"/>
    </xf>
    <xf numFmtId="0" fontId="0" fillId="2" borderId="25" xfId="0" applyFill="1" applyBorder="1">
      <alignment vertical="center"/>
    </xf>
    <xf numFmtId="179" fontId="0" fillId="0" borderId="5" xfId="0" applyNumberFormat="1" applyBorder="1" applyAlignment="1" applyProtection="1">
      <alignment horizontal="center" vertical="center"/>
      <protection locked="0"/>
    </xf>
    <xf numFmtId="179" fontId="0" fillId="0" borderId="8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177" fontId="0" fillId="0" borderId="4" xfId="0" applyNumberFormat="1" applyBorder="1" applyAlignment="1" applyProtection="1">
      <alignment horizontal="center" vertical="center"/>
    </xf>
    <xf numFmtId="176" fontId="0" fillId="0" borderId="5" xfId="0" applyNumberFormat="1" applyBorder="1" applyAlignment="1" applyProtection="1">
      <alignment horizontal="center" vertical="center"/>
    </xf>
    <xf numFmtId="177" fontId="0" fillId="0" borderId="7" xfId="0" applyNumberFormat="1" applyBorder="1" applyAlignment="1" applyProtection="1">
      <alignment horizontal="center" vertical="center"/>
    </xf>
    <xf numFmtId="176" fontId="0" fillId="0" borderId="8" xfId="0" applyNumberFormat="1" applyBorder="1" applyAlignment="1" applyProtection="1">
      <alignment horizontal="center" vertical="center"/>
    </xf>
    <xf numFmtId="178" fontId="5" fillId="0" borderId="0" xfId="0" applyNumberFormat="1" applyFont="1" applyFill="1" applyAlignment="1" applyProtection="1">
      <alignment horizontal="center" shrinkToFit="1"/>
    </xf>
    <xf numFmtId="178" fontId="5" fillId="0" borderId="0" xfId="0" applyNumberFormat="1" applyFont="1" applyFill="1" applyAlignment="1" applyProtection="1">
      <alignment horizontal="right"/>
    </xf>
    <xf numFmtId="178" fontId="5" fillId="0" borderId="0" xfId="0" applyNumberFormat="1" applyFont="1" applyFill="1" applyAlignment="1" applyProtection="1">
      <alignment horizontal="left"/>
    </xf>
    <xf numFmtId="0" fontId="0" fillId="0" borderId="8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3" borderId="4" xfId="0" applyFill="1" applyBorder="1" applyProtection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7" fillId="0" borderId="19" xfId="0" applyFont="1" applyFill="1" applyBorder="1">
      <alignment vertical="center"/>
    </xf>
    <xf numFmtId="177" fontId="7" fillId="0" borderId="16" xfId="0" applyNumberFormat="1" applyFont="1" applyFill="1" applyBorder="1">
      <alignment vertical="center"/>
    </xf>
    <xf numFmtId="177" fontId="7" fillId="0" borderId="5" xfId="0" applyNumberFormat="1" applyFont="1" applyFill="1" applyBorder="1">
      <alignment vertical="center"/>
    </xf>
    <xf numFmtId="0" fontId="7" fillId="0" borderId="25" xfId="0" applyFont="1" applyFill="1" applyBorder="1">
      <alignment vertical="center"/>
    </xf>
    <xf numFmtId="0" fontId="7" fillId="0" borderId="22" xfId="0" applyFont="1" applyFill="1" applyBorder="1">
      <alignment vertical="center"/>
    </xf>
    <xf numFmtId="0" fontId="4" fillId="0" borderId="15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</cellXfs>
  <cellStyles count="1">
    <cellStyle name="標準" xfId="0" builtinId="0"/>
  </cellStyles>
  <dxfs count="6"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603249</xdr:colOff>
      <xdr:row>2</xdr:row>
      <xdr:rowOff>31750</xdr:rowOff>
    </xdr:from>
    <xdr:to>
      <xdr:col>6</xdr:col>
      <xdr:colOff>317500</xdr:colOff>
      <xdr:row>4</xdr:row>
      <xdr:rowOff>15875</xdr:rowOff>
    </xdr:to>
    <xdr:sp macro="" textlink="">
      <xdr:nvSpPr>
        <xdr:cNvPr id="2" name="テキスト ボックス 1"/>
        <xdr:cNvSpPr txBox="1"/>
      </xdr:nvSpPr>
      <xdr:spPr>
        <a:xfrm>
          <a:off x="4127499" y="508000"/>
          <a:ext cx="2857501" cy="38100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現場作業日の温度を記入</a:t>
          </a:r>
        </a:p>
      </xdr:txBody>
    </xdr:sp>
    <xdr:clientData/>
  </xdr:twoCellAnchor>
  <xdr:twoCellAnchor>
    <xdr:from>
      <xdr:col>3</xdr:col>
      <xdr:colOff>1349375</xdr:colOff>
      <xdr:row>4</xdr:row>
      <xdr:rowOff>79375</xdr:rowOff>
    </xdr:from>
    <xdr:to>
      <xdr:col>4</xdr:col>
      <xdr:colOff>841375</xdr:colOff>
      <xdr:row>6</xdr:row>
      <xdr:rowOff>47625</xdr:rowOff>
    </xdr:to>
    <xdr:cxnSp macro="">
      <xdr:nvCxnSpPr>
        <xdr:cNvPr id="4" name="直線矢印コネクタ 3"/>
        <xdr:cNvCxnSpPr/>
      </xdr:nvCxnSpPr>
      <xdr:spPr>
        <a:xfrm flipH="1">
          <a:off x="3302000" y="952500"/>
          <a:ext cx="1063625" cy="4762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619126</xdr:colOff>
      <xdr:row>4</xdr:row>
      <xdr:rowOff>79375</xdr:rowOff>
    </xdr:from>
    <xdr:to>
      <xdr:col>4</xdr:col>
      <xdr:colOff>857250</xdr:colOff>
      <xdr:row>6</xdr:row>
      <xdr:rowOff>111125</xdr:rowOff>
    </xdr:to>
    <xdr:cxnSp macro="">
      <xdr:nvCxnSpPr>
        <xdr:cNvPr id="5" name="直線矢印コネクタ 4"/>
        <xdr:cNvCxnSpPr/>
      </xdr:nvCxnSpPr>
      <xdr:spPr>
        <a:xfrm flipH="1">
          <a:off x="4143376" y="952500"/>
          <a:ext cx="238124" cy="5397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920750</xdr:colOff>
      <xdr:row>36</xdr:row>
      <xdr:rowOff>95250</xdr:rowOff>
    </xdr:from>
    <xdr:ext cx="1826141" cy="435697"/>
    <xdr:sp macro="" textlink="">
      <xdr:nvSpPr>
        <xdr:cNvPr id="8" name="テキスト ボックス 7"/>
        <xdr:cNvSpPr txBox="1"/>
      </xdr:nvSpPr>
      <xdr:spPr>
        <a:xfrm>
          <a:off x="6016625" y="8763000"/>
          <a:ext cx="1826141" cy="435697"/>
        </a:xfrm>
        <a:prstGeom prst="rect">
          <a:avLst/>
        </a:prstGeom>
        <a:solidFill>
          <a:schemeClr val="l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各月の真夏日日数</a:t>
          </a:r>
        </a:p>
      </xdr:txBody>
    </xdr:sp>
    <xdr:clientData/>
  </xdr:oneCellAnchor>
  <xdr:twoCellAnchor>
    <xdr:from>
      <xdr:col>4</xdr:col>
      <xdr:colOff>1317625</xdr:colOff>
      <xdr:row>38</xdr:row>
      <xdr:rowOff>31751</xdr:rowOff>
    </xdr:from>
    <xdr:to>
      <xdr:col>6</xdr:col>
      <xdr:colOff>476250</xdr:colOff>
      <xdr:row>40</xdr:row>
      <xdr:rowOff>174626</xdr:rowOff>
    </xdr:to>
    <xdr:sp macro="" textlink="">
      <xdr:nvSpPr>
        <xdr:cNvPr id="7" name="正方形/長方形 6"/>
        <xdr:cNvSpPr/>
      </xdr:nvSpPr>
      <xdr:spPr>
        <a:xfrm>
          <a:off x="4841875" y="9175751"/>
          <a:ext cx="2301875" cy="66675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142874</xdr:colOff>
      <xdr:row>7</xdr:row>
      <xdr:rowOff>222250</xdr:rowOff>
    </xdr:from>
    <xdr:to>
      <xdr:col>12</xdr:col>
      <xdr:colOff>333375</xdr:colOff>
      <xdr:row>8</xdr:row>
      <xdr:rowOff>127000</xdr:rowOff>
    </xdr:to>
    <xdr:sp macro="" textlink="">
      <xdr:nvSpPr>
        <xdr:cNvPr id="9" name="テキスト ボックス 8"/>
        <xdr:cNvSpPr txBox="1"/>
      </xdr:nvSpPr>
      <xdr:spPr>
        <a:xfrm>
          <a:off x="9223374" y="1746250"/>
          <a:ext cx="2857501" cy="38100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西暦および月を入力</a:t>
          </a:r>
        </a:p>
      </xdr:txBody>
    </xdr:sp>
    <xdr:clientData/>
  </xdr:twoCellAnchor>
  <xdr:twoCellAnchor>
    <xdr:from>
      <xdr:col>10</xdr:col>
      <xdr:colOff>428625</xdr:colOff>
      <xdr:row>5</xdr:row>
      <xdr:rowOff>127000</xdr:rowOff>
    </xdr:from>
    <xdr:to>
      <xdr:col>10</xdr:col>
      <xdr:colOff>428625</xdr:colOff>
      <xdr:row>7</xdr:row>
      <xdr:rowOff>127000</xdr:rowOff>
    </xdr:to>
    <xdr:cxnSp macro="">
      <xdr:nvCxnSpPr>
        <xdr:cNvPr id="11" name="直線矢印コネクタ 10"/>
        <xdr:cNvCxnSpPr/>
      </xdr:nvCxnSpPr>
      <xdr:spPr>
        <a:xfrm flipV="1">
          <a:off x="10715625" y="1254125"/>
          <a:ext cx="0" cy="396875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71"/>
  <sheetViews>
    <sheetView tabSelected="1" view="pageBreakPreview" zoomScale="60" zoomScaleNormal="70" workbookViewId="0">
      <selection activeCell="D20" sqref="D20"/>
    </sheetView>
  </sheetViews>
  <sheetFormatPr defaultRowHeight="18.75" x14ac:dyDescent="0.4"/>
  <cols>
    <col min="1" max="1" width="4.375" style="1" customWidth="1"/>
    <col min="2" max="2" width="14.375" customWidth="1"/>
    <col min="3" max="3" width="6.875" customWidth="1"/>
    <col min="4" max="7" width="20.625" customWidth="1"/>
    <col min="8" max="8" width="11" style="1" customWidth="1"/>
    <col min="9" max="9" width="6.5" style="1" customWidth="1"/>
    <col min="10" max="10" width="9.375" style="1" bestFit="1" customWidth="1"/>
    <col min="11" max="11" width="10.25" style="1" bestFit="1" customWidth="1"/>
    <col min="12" max="12" width="9" style="1" customWidth="1"/>
    <col min="13" max="15" width="9" style="1"/>
    <col min="16" max="16" width="9.375" style="1" bestFit="1" customWidth="1"/>
    <col min="17" max="22" width="9" style="1"/>
  </cols>
  <sheetData>
    <row r="1" spans="2:12" s="1" customFormat="1" x14ac:dyDescent="0.4">
      <c r="C1" s="9" t="s">
        <v>26</v>
      </c>
      <c r="D1" s="9"/>
      <c r="E1" s="10"/>
      <c r="F1" s="10"/>
      <c r="G1" s="10"/>
    </row>
    <row r="2" spans="2:12" x14ac:dyDescent="0.4">
      <c r="B2" s="32" t="s">
        <v>45</v>
      </c>
      <c r="C2" s="33"/>
      <c r="D2" s="33"/>
      <c r="J2" s="1" t="s">
        <v>25</v>
      </c>
      <c r="L2" s="2" t="s">
        <v>22</v>
      </c>
    </row>
    <row r="3" spans="2:12" ht="11.25" customHeight="1" thickBot="1" x14ac:dyDescent="0.45"/>
    <row r="4" spans="2:12" ht="19.5" thickTop="1" x14ac:dyDescent="0.4">
      <c r="B4" t="s">
        <v>47</v>
      </c>
      <c r="C4" s="31" t="s">
        <v>46</v>
      </c>
      <c r="D4" s="31"/>
      <c r="E4" s="31"/>
      <c r="F4" s="31"/>
      <c r="G4" s="31"/>
      <c r="J4" s="3" t="s">
        <v>4</v>
      </c>
      <c r="K4" s="29">
        <v>2024</v>
      </c>
      <c r="L4" s="2" t="s">
        <v>31</v>
      </c>
    </row>
    <row r="5" spans="2:12" ht="19.5" thickBot="1" x14ac:dyDescent="0.45">
      <c r="B5" t="s">
        <v>0</v>
      </c>
      <c r="C5" s="31" t="s">
        <v>1</v>
      </c>
      <c r="D5" s="31"/>
      <c r="E5" s="31"/>
      <c r="F5" s="31"/>
      <c r="G5" s="31"/>
      <c r="J5" s="4" t="s">
        <v>5</v>
      </c>
      <c r="K5" s="30">
        <v>8</v>
      </c>
      <c r="L5" s="2" t="s">
        <v>24</v>
      </c>
    </row>
    <row r="6" spans="2:12" ht="19.5" thickTop="1" x14ac:dyDescent="0.4">
      <c r="B6" t="s">
        <v>43</v>
      </c>
      <c r="C6" s="31" t="s">
        <v>44</v>
      </c>
      <c r="D6" s="31"/>
      <c r="E6" s="31"/>
      <c r="F6" s="31"/>
      <c r="G6" s="31"/>
      <c r="J6" s="6"/>
      <c r="K6" s="49"/>
      <c r="L6" s="2"/>
    </row>
    <row r="7" spans="2:12" ht="11.25" customHeight="1" x14ac:dyDescent="0.4">
      <c r="C7" s="31"/>
      <c r="D7" s="31"/>
      <c r="E7" s="31"/>
      <c r="F7" s="31"/>
      <c r="G7" s="31"/>
    </row>
    <row r="8" spans="2:12" ht="37.5" x14ac:dyDescent="0.4">
      <c r="B8" s="34" t="s">
        <v>2</v>
      </c>
      <c r="C8" s="35" t="s">
        <v>3</v>
      </c>
      <c r="D8" s="36" t="s">
        <v>41</v>
      </c>
      <c r="E8" s="36" t="s">
        <v>40</v>
      </c>
      <c r="F8" s="36" t="s">
        <v>39</v>
      </c>
      <c r="G8" s="37" t="s">
        <v>42</v>
      </c>
      <c r="H8" s="38" t="s">
        <v>23</v>
      </c>
      <c r="I8" s="6"/>
      <c r="K8" s="7"/>
    </row>
    <row r="9" spans="2:12" ht="18.75" customHeight="1" x14ac:dyDescent="0.4">
      <c r="B9" s="39">
        <f>DATE(K4,K5,1)</f>
        <v>45505</v>
      </c>
      <c r="C9" s="40" t="str">
        <f>TEXT(B9,"aaa")</f>
        <v>木</v>
      </c>
      <c r="D9" s="23"/>
      <c r="E9" s="25"/>
      <c r="F9" s="47" t="str">
        <f>IF(D9&gt;=30,"真夏日",IF(E9&gt;=25,"真夏日",""))</f>
        <v/>
      </c>
      <c r="G9" s="26"/>
      <c r="H9" s="48" t="str">
        <f>IF(ISERROR(VLOOKUP(B9,祝日!$B$2:$D$143,3,0)),"",VLOOKUP(B9,祝日!$B$2:$D$143,3,0))</f>
        <v/>
      </c>
    </row>
    <row r="10" spans="2:12" ht="18.75" customHeight="1" x14ac:dyDescent="0.4">
      <c r="B10" s="39">
        <f>B9+1</f>
        <v>45506</v>
      </c>
      <c r="C10" s="40" t="str">
        <f t="shared" ref="C10:C39" si="0">TEXT(B10,"aaa")</f>
        <v>金</v>
      </c>
      <c r="D10" s="23"/>
      <c r="E10" s="25"/>
      <c r="F10" s="47" t="str">
        <f t="shared" ref="F10:F39" si="1">IF(D10&gt;=30,"真夏日",IF(E10&gt;=25,"真夏日",""))</f>
        <v/>
      </c>
      <c r="G10" s="26"/>
      <c r="H10" s="48" t="str">
        <f>IF(ISERROR(VLOOKUP(B10,祝日!$B$2:$D$143,3,0)),"",VLOOKUP(B10,祝日!$B$2:$D$143,3,0))</f>
        <v/>
      </c>
      <c r="J10" s="2"/>
    </row>
    <row r="11" spans="2:12" ht="18.75" customHeight="1" x14ac:dyDescent="0.4">
      <c r="B11" s="39">
        <f t="shared" ref="B11:B36" si="2">B10+1</f>
        <v>45507</v>
      </c>
      <c r="C11" s="40" t="str">
        <f t="shared" si="0"/>
        <v>土</v>
      </c>
      <c r="D11" s="23"/>
      <c r="E11" s="25"/>
      <c r="F11" s="47" t="str">
        <f t="shared" si="1"/>
        <v/>
      </c>
      <c r="G11" s="26"/>
      <c r="H11" s="48" t="str">
        <f>IF(ISERROR(VLOOKUP(B11,祝日!$B$2:$D$143,3,0)),"",VLOOKUP(B11,祝日!$B$2:$D$143,3,0))</f>
        <v/>
      </c>
    </row>
    <row r="12" spans="2:12" ht="18.75" customHeight="1" x14ac:dyDescent="0.4">
      <c r="B12" s="39">
        <f t="shared" si="2"/>
        <v>45508</v>
      </c>
      <c r="C12" s="40" t="str">
        <f t="shared" si="0"/>
        <v>日</v>
      </c>
      <c r="D12" s="23"/>
      <c r="E12" s="25"/>
      <c r="F12" s="47" t="str">
        <f t="shared" si="1"/>
        <v/>
      </c>
      <c r="G12" s="26"/>
      <c r="H12" s="48" t="str">
        <f>IF(ISERROR(VLOOKUP(B12,祝日!$B$2:$D$143,3,0)),"",VLOOKUP(B12,祝日!$B$2:$D$143,3,0))</f>
        <v/>
      </c>
    </row>
    <row r="13" spans="2:12" ht="18.75" customHeight="1" x14ac:dyDescent="0.4">
      <c r="B13" s="39">
        <f t="shared" si="2"/>
        <v>45509</v>
      </c>
      <c r="C13" s="40" t="str">
        <f t="shared" si="0"/>
        <v>月</v>
      </c>
      <c r="D13" s="23"/>
      <c r="E13" s="25"/>
      <c r="F13" s="47" t="str">
        <f t="shared" si="1"/>
        <v/>
      </c>
      <c r="G13" s="26"/>
      <c r="H13" s="48" t="str">
        <f>IF(ISERROR(VLOOKUP(B13,祝日!$B$2:$D$143,3,0)),"",VLOOKUP(B13,祝日!$B$2:$D$143,3,0))</f>
        <v/>
      </c>
    </row>
    <row r="14" spans="2:12" ht="18.75" customHeight="1" x14ac:dyDescent="0.4">
      <c r="B14" s="39">
        <f t="shared" si="2"/>
        <v>45510</v>
      </c>
      <c r="C14" s="40" t="str">
        <f t="shared" si="0"/>
        <v>火</v>
      </c>
      <c r="D14" s="23"/>
      <c r="E14" s="25"/>
      <c r="F14" s="47" t="str">
        <f t="shared" si="1"/>
        <v/>
      </c>
      <c r="G14" s="26"/>
      <c r="H14" s="48" t="str">
        <f>IF(ISERROR(VLOOKUP(B14,祝日!$B$2:$D$143,3,0)),"",VLOOKUP(B14,祝日!$B$2:$D$143,3,0))</f>
        <v/>
      </c>
    </row>
    <row r="15" spans="2:12" ht="18.75" customHeight="1" x14ac:dyDescent="0.4">
      <c r="B15" s="39">
        <f t="shared" si="2"/>
        <v>45511</v>
      </c>
      <c r="C15" s="40" t="str">
        <f t="shared" si="0"/>
        <v>水</v>
      </c>
      <c r="D15" s="23"/>
      <c r="E15" s="25"/>
      <c r="F15" s="47" t="str">
        <f t="shared" si="1"/>
        <v/>
      </c>
      <c r="G15" s="26"/>
      <c r="H15" s="48" t="str">
        <f>IF(ISERROR(VLOOKUP(B15,祝日!$B$2:$D$143,3,0)),"",VLOOKUP(B15,祝日!$B$2:$D$143,3,0))</f>
        <v/>
      </c>
    </row>
    <row r="16" spans="2:12" ht="18.75" customHeight="1" x14ac:dyDescent="0.4">
      <c r="B16" s="39">
        <f t="shared" si="2"/>
        <v>45512</v>
      </c>
      <c r="C16" s="40" t="str">
        <f t="shared" si="0"/>
        <v>木</v>
      </c>
      <c r="D16" s="23"/>
      <c r="E16" s="25"/>
      <c r="F16" s="47" t="str">
        <f t="shared" si="1"/>
        <v/>
      </c>
      <c r="G16" s="26"/>
      <c r="H16" s="48" t="str">
        <f>IF(ISERROR(VLOOKUP(B16,祝日!$B$2:$D$143,3,0)),"",VLOOKUP(B16,祝日!$B$2:$D$143,3,0))</f>
        <v/>
      </c>
    </row>
    <row r="17" spans="2:10" ht="18.75" customHeight="1" x14ac:dyDescent="0.4">
      <c r="B17" s="39">
        <f t="shared" si="2"/>
        <v>45513</v>
      </c>
      <c r="C17" s="40" t="str">
        <f t="shared" si="0"/>
        <v>金</v>
      </c>
      <c r="D17" s="23"/>
      <c r="E17" s="25"/>
      <c r="F17" s="47" t="str">
        <f t="shared" si="1"/>
        <v/>
      </c>
      <c r="G17" s="26"/>
      <c r="H17" s="48" t="str">
        <f>IF(ISERROR(VLOOKUP(B17,祝日!$B$2:$D$143,3,0)),"",VLOOKUP(B17,祝日!$B$2:$D$143,3,0))</f>
        <v/>
      </c>
    </row>
    <row r="18" spans="2:10" ht="18.75" customHeight="1" x14ac:dyDescent="0.4">
      <c r="B18" s="39">
        <f t="shared" si="2"/>
        <v>45514</v>
      </c>
      <c r="C18" s="40" t="str">
        <f t="shared" si="0"/>
        <v>土</v>
      </c>
      <c r="D18" s="23"/>
      <c r="E18" s="25"/>
      <c r="F18" s="47" t="str">
        <f t="shared" si="1"/>
        <v/>
      </c>
      <c r="G18" s="26"/>
      <c r="H18" s="48" t="str">
        <f>IF(ISERROR(VLOOKUP(B18,祝日!$B$2:$D$143,3,0)),"",VLOOKUP(B18,祝日!$B$2:$D$143,3,0))</f>
        <v/>
      </c>
    </row>
    <row r="19" spans="2:10" ht="18.75" customHeight="1" x14ac:dyDescent="0.4">
      <c r="B19" s="39">
        <f t="shared" si="2"/>
        <v>45515</v>
      </c>
      <c r="C19" s="40" t="str">
        <f t="shared" si="0"/>
        <v>日</v>
      </c>
      <c r="D19" s="23"/>
      <c r="E19" s="25"/>
      <c r="F19" s="47" t="str">
        <f t="shared" si="1"/>
        <v/>
      </c>
      <c r="G19" s="26"/>
      <c r="H19" s="48" t="str">
        <f>IF(ISERROR(VLOOKUP(B19,祝日!$B$2:$D$143,3,0)),"",VLOOKUP(B19,祝日!$B$2:$D$143,3,0))</f>
        <v>山の日</v>
      </c>
    </row>
    <row r="20" spans="2:10" ht="18.75" customHeight="1" x14ac:dyDescent="0.4">
      <c r="B20" s="39">
        <f t="shared" si="2"/>
        <v>45516</v>
      </c>
      <c r="C20" s="40" t="str">
        <f t="shared" si="0"/>
        <v>月</v>
      </c>
      <c r="D20" s="23"/>
      <c r="E20" s="25"/>
      <c r="F20" s="47" t="str">
        <f t="shared" si="1"/>
        <v/>
      </c>
      <c r="G20" s="26"/>
      <c r="H20" s="48" t="str">
        <f>IF(ISERROR(VLOOKUP(B20,祝日!$B$2:$D$143,3,0)),"",VLOOKUP(B20,祝日!$B$2:$D$143,3,0))</f>
        <v>振替休日</v>
      </c>
    </row>
    <row r="21" spans="2:10" ht="18.75" customHeight="1" x14ac:dyDescent="0.4">
      <c r="B21" s="39">
        <f t="shared" si="2"/>
        <v>45517</v>
      </c>
      <c r="C21" s="40" t="str">
        <f t="shared" si="0"/>
        <v>火</v>
      </c>
      <c r="D21" s="23"/>
      <c r="E21" s="25"/>
      <c r="F21" s="47" t="str">
        <f t="shared" si="1"/>
        <v/>
      </c>
      <c r="G21" s="26"/>
      <c r="H21" s="48" t="str">
        <f>IF(ISERROR(VLOOKUP(B21,祝日!$B$2:$D$143,3,0)),"",VLOOKUP(B21,祝日!$B$2:$D$143,3,0))</f>
        <v/>
      </c>
    </row>
    <row r="22" spans="2:10" ht="18.75" customHeight="1" x14ac:dyDescent="0.4">
      <c r="B22" s="39">
        <f t="shared" si="2"/>
        <v>45518</v>
      </c>
      <c r="C22" s="40" t="str">
        <f t="shared" si="0"/>
        <v>水</v>
      </c>
      <c r="D22" s="23"/>
      <c r="E22" s="25"/>
      <c r="F22" s="47" t="str">
        <f t="shared" si="1"/>
        <v/>
      </c>
      <c r="G22" s="26"/>
      <c r="H22" s="48" t="str">
        <f>IF(ISERROR(VLOOKUP(B22,祝日!$B$2:$D$143,3,0)),"",VLOOKUP(B22,祝日!$B$2:$D$143,3,0))</f>
        <v/>
      </c>
    </row>
    <row r="23" spans="2:10" ht="18.75" customHeight="1" x14ac:dyDescent="0.4">
      <c r="B23" s="39">
        <f t="shared" si="2"/>
        <v>45519</v>
      </c>
      <c r="C23" s="40" t="str">
        <f t="shared" si="0"/>
        <v>木</v>
      </c>
      <c r="D23" s="23"/>
      <c r="E23" s="25"/>
      <c r="F23" s="47" t="str">
        <f t="shared" si="1"/>
        <v/>
      </c>
      <c r="G23" s="26"/>
      <c r="H23" s="48" t="str">
        <f>IF(ISERROR(VLOOKUP(B23,祝日!$B$2:$D$143,3,0)),"",VLOOKUP(B23,祝日!$B$2:$D$143,3,0))</f>
        <v/>
      </c>
    </row>
    <row r="24" spans="2:10" ht="18.75" customHeight="1" x14ac:dyDescent="0.4">
      <c r="B24" s="39">
        <f t="shared" si="2"/>
        <v>45520</v>
      </c>
      <c r="C24" s="40" t="str">
        <f t="shared" si="0"/>
        <v>金</v>
      </c>
      <c r="D24" s="23"/>
      <c r="E24" s="25"/>
      <c r="F24" s="47" t="str">
        <f t="shared" si="1"/>
        <v/>
      </c>
      <c r="G24" s="26"/>
      <c r="H24" s="48" t="str">
        <f>IF(ISERROR(VLOOKUP(B24,祝日!$B$2:$D$143,3,0)),"",VLOOKUP(B24,祝日!$B$2:$D$143,3,0))</f>
        <v/>
      </c>
      <c r="J24" s="5"/>
    </row>
    <row r="25" spans="2:10" ht="18.75" customHeight="1" x14ac:dyDescent="0.4">
      <c r="B25" s="39">
        <f t="shared" si="2"/>
        <v>45521</v>
      </c>
      <c r="C25" s="40" t="str">
        <f t="shared" si="0"/>
        <v>土</v>
      </c>
      <c r="D25" s="23"/>
      <c r="E25" s="25"/>
      <c r="F25" s="47" t="str">
        <f t="shared" si="1"/>
        <v/>
      </c>
      <c r="G25" s="26"/>
      <c r="H25" s="48" t="str">
        <f>IF(ISERROR(VLOOKUP(B25,祝日!$B$2:$D$143,3,0)),"",VLOOKUP(B25,祝日!$B$2:$D$143,3,0))</f>
        <v/>
      </c>
    </row>
    <row r="26" spans="2:10" ht="18.75" customHeight="1" x14ac:dyDescent="0.4">
      <c r="B26" s="39">
        <f t="shared" si="2"/>
        <v>45522</v>
      </c>
      <c r="C26" s="40" t="str">
        <f t="shared" si="0"/>
        <v>日</v>
      </c>
      <c r="D26" s="23"/>
      <c r="E26" s="25"/>
      <c r="F26" s="47" t="str">
        <f t="shared" si="1"/>
        <v/>
      </c>
      <c r="G26" s="26"/>
      <c r="H26" s="48" t="str">
        <f>IF(ISERROR(VLOOKUP(B26,祝日!$B$2:$D$143,3,0)),"",VLOOKUP(B26,祝日!$B$2:$D$143,3,0))</f>
        <v/>
      </c>
    </row>
    <row r="27" spans="2:10" ht="18.75" customHeight="1" x14ac:dyDescent="0.4">
      <c r="B27" s="39">
        <f t="shared" si="2"/>
        <v>45523</v>
      </c>
      <c r="C27" s="40" t="str">
        <f t="shared" si="0"/>
        <v>月</v>
      </c>
      <c r="D27" s="23"/>
      <c r="E27" s="25"/>
      <c r="F27" s="47" t="str">
        <f t="shared" si="1"/>
        <v/>
      </c>
      <c r="G27" s="26"/>
      <c r="H27" s="48" t="str">
        <f>IF(ISERROR(VLOOKUP(B27,祝日!$B$2:$D$143,3,0)),"",VLOOKUP(B27,祝日!$B$2:$D$143,3,0))</f>
        <v/>
      </c>
    </row>
    <row r="28" spans="2:10" ht="18.75" customHeight="1" x14ac:dyDescent="0.4">
      <c r="B28" s="39">
        <f t="shared" si="2"/>
        <v>45524</v>
      </c>
      <c r="C28" s="40" t="str">
        <f t="shared" si="0"/>
        <v>火</v>
      </c>
      <c r="D28" s="23"/>
      <c r="E28" s="25"/>
      <c r="F28" s="47" t="str">
        <f t="shared" si="1"/>
        <v/>
      </c>
      <c r="G28" s="26"/>
      <c r="H28" s="48" t="str">
        <f>IF(ISERROR(VLOOKUP(B28,祝日!$B$2:$D$143,3,0)),"",VLOOKUP(B28,祝日!$B$2:$D$143,3,0))</f>
        <v/>
      </c>
    </row>
    <row r="29" spans="2:10" ht="18.75" customHeight="1" x14ac:dyDescent="0.4">
      <c r="B29" s="39">
        <f t="shared" si="2"/>
        <v>45525</v>
      </c>
      <c r="C29" s="40" t="str">
        <f t="shared" si="0"/>
        <v>水</v>
      </c>
      <c r="D29" s="23"/>
      <c r="E29" s="25"/>
      <c r="F29" s="47" t="str">
        <f t="shared" si="1"/>
        <v/>
      </c>
      <c r="G29" s="26"/>
      <c r="H29" s="48" t="str">
        <f>IF(ISERROR(VLOOKUP(B29,祝日!$B$2:$D$143,3,0)),"",VLOOKUP(B29,祝日!$B$2:$D$143,3,0))</f>
        <v/>
      </c>
    </row>
    <row r="30" spans="2:10" ht="18.75" customHeight="1" x14ac:dyDescent="0.4">
      <c r="B30" s="39">
        <f t="shared" si="2"/>
        <v>45526</v>
      </c>
      <c r="C30" s="40" t="str">
        <f t="shared" si="0"/>
        <v>木</v>
      </c>
      <c r="D30" s="23"/>
      <c r="E30" s="25"/>
      <c r="F30" s="47" t="str">
        <f t="shared" si="1"/>
        <v/>
      </c>
      <c r="G30" s="26"/>
      <c r="H30" s="48" t="str">
        <f>IF(ISERROR(VLOOKUP(B30,祝日!$B$2:$D$143,3,0)),"",VLOOKUP(B30,祝日!$B$2:$D$143,3,0))</f>
        <v/>
      </c>
    </row>
    <row r="31" spans="2:10" ht="18.75" customHeight="1" x14ac:dyDescent="0.4">
      <c r="B31" s="39">
        <f t="shared" si="2"/>
        <v>45527</v>
      </c>
      <c r="C31" s="40" t="str">
        <f t="shared" si="0"/>
        <v>金</v>
      </c>
      <c r="D31" s="23"/>
      <c r="E31" s="25"/>
      <c r="F31" s="47" t="str">
        <f t="shared" si="1"/>
        <v/>
      </c>
      <c r="G31" s="26"/>
      <c r="H31" s="48" t="str">
        <f>IF(ISERROR(VLOOKUP(B31,祝日!$B$2:$D$143,3,0)),"",VLOOKUP(B31,祝日!$B$2:$D$143,3,0))</f>
        <v/>
      </c>
    </row>
    <row r="32" spans="2:10" ht="18.75" customHeight="1" x14ac:dyDescent="0.4">
      <c r="B32" s="39">
        <f t="shared" si="2"/>
        <v>45528</v>
      </c>
      <c r="C32" s="40" t="str">
        <f t="shared" si="0"/>
        <v>土</v>
      </c>
      <c r="D32" s="23"/>
      <c r="E32" s="25"/>
      <c r="F32" s="47" t="str">
        <f t="shared" si="1"/>
        <v/>
      </c>
      <c r="G32" s="26"/>
      <c r="H32" s="48" t="str">
        <f>IF(ISERROR(VLOOKUP(B32,祝日!$B$2:$D$143,3,0)),"",VLOOKUP(B32,祝日!$B$2:$D$143,3,0))</f>
        <v/>
      </c>
    </row>
    <row r="33" spans="2:8" ht="18.75" customHeight="1" x14ac:dyDescent="0.4">
      <c r="B33" s="39">
        <f t="shared" si="2"/>
        <v>45529</v>
      </c>
      <c r="C33" s="40" t="str">
        <f t="shared" si="0"/>
        <v>日</v>
      </c>
      <c r="D33" s="23"/>
      <c r="E33" s="25"/>
      <c r="F33" s="47" t="str">
        <f t="shared" si="1"/>
        <v/>
      </c>
      <c r="G33" s="26"/>
      <c r="H33" s="48" t="str">
        <f>IF(ISERROR(VLOOKUP(B33,祝日!$B$2:$D$143,3,0)),"",VLOOKUP(B33,祝日!$B$2:$D$143,3,0))</f>
        <v/>
      </c>
    </row>
    <row r="34" spans="2:8" ht="18.75" customHeight="1" x14ac:dyDescent="0.4">
      <c r="B34" s="39">
        <f t="shared" si="2"/>
        <v>45530</v>
      </c>
      <c r="C34" s="40" t="str">
        <f t="shared" si="0"/>
        <v>月</v>
      </c>
      <c r="D34" s="23"/>
      <c r="E34" s="25"/>
      <c r="F34" s="47" t="str">
        <f t="shared" si="1"/>
        <v/>
      </c>
      <c r="G34" s="26"/>
      <c r="H34" s="48" t="str">
        <f>IF(ISERROR(VLOOKUP(B34,祝日!$B$2:$D$143,3,0)),"",VLOOKUP(B34,祝日!$B$2:$D$143,3,0))</f>
        <v/>
      </c>
    </row>
    <row r="35" spans="2:8" ht="18.75" customHeight="1" x14ac:dyDescent="0.4">
      <c r="B35" s="39">
        <f t="shared" si="2"/>
        <v>45531</v>
      </c>
      <c r="C35" s="40" t="str">
        <f t="shared" si="0"/>
        <v>火</v>
      </c>
      <c r="D35" s="23"/>
      <c r="E35" s="25"/>
      <c r="F35" s="47" t="str">
        <f t="shared" si="1"/>
        <v/>
      </c>
      <c r="G35" s="26"/>
      <c r="H35" s="48" t="str">
        <f>IF(ISERROR(VLOOKUP(B35,祝日!$B$2:$D$143,3,0)),"",VLOOKUP(B35,祝日!$B$2:$D$143,3,0))</f>
        <v/>
      </c>
    </row>
    <row r="36" spans="2:8" ht="18.75" customHeight="1" x14ac:dyDescent="0.4">
      <c r="B36" s="39">
        <f t="shared" si="2"/>
        <v>45532</v>
      </c>
      <c r="C36" s="40" t="str">
        <f t="shared" si="0"/>
        <v>水</v>
      </c>
      <c r="D36" s="23"/>
      <c r="E36" s="25"/>
      <c r="F36" s="47" t="str">
        <f t="shared" si="1"/>
        <v/>
      </c>
      <c r="G36" s="26"/>
      <c r="H36" s="48" t="str">
        <f>IF(ISERROR(VLOOKUP(B36,祝日!$B$2:$D$143,3,0)),"",VLOOKUP(B36,祝日!$B$2:$D$143,3,0))</f>
        <v/>
      </c>
    </row>
    <row r="37" spans="2:8" ht="18.75" customHeight="1" x14ac:dyDescent="0.4">
      <c r="B37" s="39">
        <f>IF(B36=EOMONTH($B$9,0),"",B36+1)</f>
        <v>45533</v>
      </c>
      <c r="C37" s="40" t="str">
        <f t="shared" si="0"/>
        <v>木</v>
      </c>
      <c r="D37" s="23"/>
      <c r="E37" s="25"/>
      <c r="F37" s="47" t="str">
        <f t="shared" si="1"/>
        <v/>
      </c>
      <c r="G37" s="26"/>
      <c r="H37" s="48" t="str">
        <f>IF(ISERROR(VLOOKUP(B37,祝日!$B$2:$D$143,3,0)),"",VLOOKUP(B37,祝日!$B$2:$D$143,3,0))</f>
        <v/>
      </c>
    </row>
    <row r="38" spans="2:8" ht="18.75" customHeight="1" x14ac:dyDescent="0.4">
      <c r="B38" s="39">
        <f>IF(OR(B37="",B37=EOMONTH($B$9,0)),"",B37+1)</f>
        <v>45534</v>
      </c>
      <c r="C38" s="40" t="str">
        <f t="shared" si="0"/>
        <v>金</v>
      </c>
      <c r="D38" s="23"/>
      <c r="E38" s="25"/>
      <c r="F38" s="47" t="str">
        <f t="shared" si="1"/>
        <v/>
      </c>
      <c r="G38" s="26"/>
      <c r="H38" s="48" t="str">
        <f>IF(ISERROR(VLOOKUP(B38,祝日!$B$2:$D$143,3,0)),"",VLOOKUP(B38,祝日!$B$2:$D$143,3,0))</f>
        <v/>
      </c>
    </row>
    <row r="39" spans="2:8" ht="18.75" customHeight="1" x14ac:dyDescent="0.4">
      <c r="B39" s="41">
        <f>IF(OR(B38="",B38=EOMONTH($B$9,0)),"",B38+1)</f>
        <v>45535</v>
      </c>
      <c r="C39" s="42" t="str">
        <f t="shared" si="0"/>
        <v>土</v>
      </c>
      <c r="D39" s="24"/>
      <c r="E39" s="27"/>
      <c r="F39" s="46" t="str">
        <f t="shared" si="1"/>
        <v/>
      </c>
      <c r="G39" s="28"/>
      <c r="H39" s="48" t="str">
        <f>IF(ISERROR(VLOOKUP(B39,祝日!$B$2:$D$143,3,0)),"",VLOOKUP(B39,祝日!$B$2:$D$143,3,0))</f>
        <v/>
      </c>
    </row>
    <row r="40" spans="2:8" s="1" customFormat="1" ht="22.5" customHeight="1" x14ac:dyDescent="0.4">
      <c r="B40" s="12"/>
      <c r="C40" s="13"/>
      <c r="D40" s="43" t="s">
        <v>38</v>
      </c>
      <c r="E40" s="45"/>
      <c r="F40" s="44">
        <f>COUNTIF(F9:F39,"真夏日")</f>
        <v>0</v>
      </c>
      <c r="G40" s="11"/>
    </row>
    <row r="41" spans="2:8" s="1" customFormat="1" x14ac:dyDescent="0.4">
      <c r="B41" s="13"/>
      <c r="C41" s="13"/>
      <c r="D41" s="13"/>
      <c r="E41" s="13"/>
      <c r="F41" s="13"/>
    </row>
    <row r="42" spans="2:8" s="1" customFormat="1" x14ac:dyDescent="0.4"/>
    <row r="43" spans="2:8" s="1" customFormat="1" x14ac:dyDescent="0.4"/>
    <row r="44" spans="2:8" s="1" customFormat="1" x14ac:dyDescent="0.4"/>
    <row r="45" spans="2:8" s="1" customFormat="1" x14ac:dyDescent="0.4"/>
    <row r="46" spans="2:8" s="1" customFormat="1" x14ac:dyDescent="0.4"/>
    <row r="47" spans="2:8" s="1" customFormat="1" x14ac:dyDescent="0.4"/>
    <row r="48" spans="2: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</sheetData>
  <sheetProtection selectLockedCells="1"/>
  <phoneticPr fontId="1"/>
  <conditionalFormatting sqref="B9:G39">
    <cfRule type="expression" dxfId="5" priority="10">
      <formula>$H9&lt;&gt;""</formula>
    </cfRule>
    <cfRule type="expression" dxfId="4" priority="11">
      <formula>$C9="日"</formula>
    </cfRule>
    <cfRule type="expression" dxfId="3" priority="12">
      <formula>$C9="土"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71"/>
  <sheetViews>
    <sheetView view="pageBreakPreview" topLeftCell="A16" zoomScale="60" zoomScaleNormal="70" workbookViewId="0">
      <selection activeCell="L41" sqref="L41"/>
    </sheetView>
  </sheetViews>
  <sheetFormatPr defaultRowHeight="18.75" x14ac:dyDescent="0.4"/>
  <cols>
    <col min="1" max="1" width="4.375" style="1" customWidth="1"/>
    <col min="2" max="2" width="14.375" customWidth="1"/>
    <col min="3" max="3" width="6.875" customWidth="1"/>
    <col min="4" max="7" width="20.625" customWidth="1"/>
    <col min="8" max="8" width="11" style="1" customWidth="1"/>
    <col min="9" max="9" width="6.5" style="1" customWidth="1"/>
    <col min="10" max="10" width="9.375" style="1" bestFit="1" customWidth="1"/>
    <col min="11" max="11" width="10.25" style="1" bestFit="1" customWidth="1"/>
    <col min="12" max="12" width="9" style="1" customWidth="1"/>
    <col min="13" max="15" width="9" style="1"/>
    <col min="16" max="16" width="9.375" style="1" bestFit="1" customWidth="1"/>
    <col min="17" max="22" width="9" style="1"/>
  </cols>
  <sheetData>
    <row r="1" spans="2:12" s="1" customFormat="1" x14ac:dyDescent="0.4">
      <c r="C1" s="9" t="s">
        <v>26</v>
      </c>
      <c r="D1" s="9"/>
      <c r="E1" s="10"/>
      <c r="F1" s="10"/>
      <c r="G1" s="10"/>
    </row>
    <row r="2" spans="2:12" x14ac:dyDescent="0.4">
      <c r="B2" s="32" t="s">
        <v>45</v>
      </c>
      <c r="C2" s="33"/>
      <c r="D2" s="33"/>
      <c r="J2" s="1" t="s">
        <v>25</v>
      </c>
      <c r="L2" s="2" t="s">
        <v>22</v>
      </c>
    </row>
    <row r="3" spans="2:12" ht="11.25" customHeight="1" thickBot="1" x14ac:dyDescent="0.45"/>
    <row r="4" spans="2:12" ht="19.5" thickTop="1" x14ac:dyDescent="0.4">
      <c r="B4" t="s">
        <v>47</v>
      </c>
      <c r="C4" s="31" t="s">
        <v>46</v>
      </c>
      <c r="D4" s="31"/>
      <c r="E4" s="31"/>
      <c r="F4" s="31"/>
      <c r="G4" s="31"/>
      <c r="J4" s="3" t="s">
        <v>4</v>
      </c>
      <c r="K4" s="29">
        <v>2019</v>
      </c>
      <c r="L4" s="2" t="s">
        <v>31</v>
      </c>
    </row>
    <row r="5" spans="2:12" ht="19.5" thickBot="1" x14ac:dyDescent="0.45">
      <c r="B5" t="s">
        <v>0</v>
      </c>
      <c r="C5" s="31" t="s">
        <v>1</v>
      </c>
      <c r="D5" s="31"/>
      <c r="E5" s="31"/>
      <c r="F5" s="31"/>
      <c r="G5" s="31"/>
      <c r="J5" s="4" t="s">
        <v>5</v>
      </c>
      <c r="K5" s="30">
        <v>8</v>
      </c>
      <c r="L5" s="2" t="s">
        <v>24</v>
      </c>
    </row>
    <row r="6" spans="2:12" ht="19.5" thickTop="1" x14ac:dyDescent="0.4">
      <c r="B6" t="s">
        <v>43</v>
      </c>
      <c r="C6" s="31" t="s">
        <v>44</v>
      </c>
      <c r="D6" s="31"/>
      <c r="E6" s="31"/>
      <c r="F6" s="31"/>
      <c r="G6" s="31"/>
      <c r="J6" s="6"/>
      <c r="K6" s="49"/>
      <c r="L6" s="2"/>
    </row>
    <row r="7" spans="2:12" ht="11.25" customHeight="1" x14ac:dyDescent="0.4">
      <c r="C7" s="31"/>
      <c r="D7" s="31"/>
      <c r="E7" s="31"/>
      <c r="F7" s="31"/>
      <c r="G7" s="31"/>
    </row>
    <row r="8" spans="2:12" ht="37.5" x14ac:dyDescent="0.4">
      <c r="B8" s="34" t="s">
        <v>2</v>
      </c>
      <c r="C8" s="35" t="s">
        <v>3</v>
      </c>
      <c r="D8" s="36" t="s">
        <v>41</v>
      </c>
      <c r="E8" s="36" t="s">
        <v>40</v>
      </c>
      <c r="F8" s="36" t="s">
        <v>39</v>
      </c>
      <c r="G8" s="37" t="s">
        <v>42</v>
      </c>
      <c r="H8" s="38" t="s">
        <v>23</v>
      </c>
      <c r="I8" s="6"/>
      <c r="K8" s="7"/>
    </row>
    <row r="9" spans="2:12" ht="18.75" customHeight="1" x14ac:dyDescent="0.4">
      <c r="B9" s="39">
        <f>DATE(K4,K5,1)</f>
        <v>43678</v>
      </c>
      <c r="C9" s="40" t="str">
        <f>TEXT(B9,"aaa")</f>
        <v>木</v>
      </c>
      <c r="D9" s="23"/>
      <c r="E9" s="25"/>
      <c r="F9" s="47" t="str">
        <f>IF(D9&gt;=30,"真夏日",IF(E9&gt;=25,"真夏日",""))</f>
        <v/>
      </c>
      <c r="G9" s="26"/>
      <c r="H9" s="48" t="str">
        <f>IF(ISERROR(VLOOKUP(B9,祝日!$B$2:$D$61,3,0)),"",VLOOKUP(B9,祝日!$B$2:$D$61,3,0))</f>
        <v/>
      </c>
    </row>
    <row r="10" spans="2:12" ht="18.75" customHeight="1" x14ac:dyDescent="0.4">
      <c r="B10" s="39">
        <f>B9+1</f>
        <v>43679</v>
      </c>
      <c r="C10" s="40" t="str">
        <f t="shared" ref="C10:C39" si="0">TEXT(B10,"aaa")</f>
        <v>金</v>
      </c>
      <c r="D10" s="23"/>
      <c r="E10" s="25"/>
      <c r="F10" s="47" t="str">
        <f t="shared" ref="F10:F39" si="1">IF(D10&gt;=30,"真夏日",IF(E10&gt;=25,"真夏日",""))</f>
        <v/>
      </c>
      <c r="G10" s="26"/>
      <c r="H10" s="48" t="str">
        <f>IF(ISERROR(VLOOKUP(B10,祝日!$B$2:$D$61,3,0)),"",VLOOKUP(B10,祝日!$B$2:$D$61,3,0))</f>
        <v/>
      </c>
      <c r="J10" s="2"/>
    </row>
    <row r="11" spans="2:12" ht="18.75" customHeight="1" x14ac:dyDescent="0.4">
      <c r="B11" s="39">
        <f t="shared" ref="B11:B36" si="2">B10+1</f>
        <v>43680</v>
      </c>
      <c r="C11" s="40" t="str">
        <f t="shared" si="0"/>
        <v>土</v>
      </c>
      <c r="D11" s="23"/>
      <c r="E11" s="25"/>
      <c r="F11" s="47" t="str">
        <f t="shared" si="1"/>
        <v/>
      </c>
      <c r="G11" s="26"/>
      <c r="H11" s="48" t="str">
        <f>IF(ISERROR(VLOOKUP(B11,祝日!$B$2:$D$61,3,0)),"",VLOOKUP(B11,祝日!$B$2:$D$61,3,0))</f>
        <v/>
      </c>
    </row>
    <row r="12" spans="2:12" ht="18.75" customHeight="1" x14ac:dyDescent="0.4">
      <c r="B12" s="39">
        <f t="shared" si="2"/>
        <v>43681</v>
      </c>
      <c r="C12" s="40" t="str">
        <f t="shared" si="0"/>
        <v>日</v>
      </c>
      <c r="D12" s="23"/>
      <c r="E12" s="25"/>
      <c r="F12" s="47" t="str">
        <f t="shared" si="1"/>
        <v/>
      </c>
      <c r="G12" s="26"/>
      <c r="H12" s="48" t="str">
        <f>IF(ISERROR(VLOOKUP(B12,祝日!$B$2:$D$61,3,0)),"",VLOOKUP(B12,祝日!$B$2:$D$61,3,0))</f>
        <v/>
      </c>
    </row>
    <row r="13" spans="2:12" ht="18.75" customHeight="1" x14ac:dyDescent="0.4">
      <c r="B13" s="39">
        <f t="shared" si="2"/>
        <v>43682</v>
      </c>
      <c r="C13" s="40" t="str">
        <f t="shared" si="0"/>
        <v>月</v>
      </c>
      <c r="D13" s="23">
        <v>32</v>
      </c>
      <c r="E13" s="25"/>
      <c r="F13" s="47" t="str">
        <f t="shared" si="1"/>
        <v>真夏日</v>
      </c>
      <c r="G13" s="26"/>
      <c r="H13" s="48" t="str">
        <f>IF(ISERROR(VLOOKUP(B13,祝日!$B$2:$D$61,3,0)),"",VLOOKUP(B13,祝日!$B$2:$D$61,3,0))</f>
        <v/>
      </c>
    </row>
    <row r="14" spans="2:12" ht="18.75" customHeight="1" x14ac:dyDescent="0.4">
      <c r="B14" s="39">
        <f t="shared" si="2"/>
        <v>43683</v>
      </c>
      <c r="C14" s="40" t="str">
        <f t="shared" si="0"/>
        <v>火</v>
      </c>
      <c r="D14" s="23"/>
      <c r="E14" s="25">
        <v>24</v>
      </c>
      <c r="F14" s="47" t="str">
        <f t="shared" si="1"/>
        <v/>
      </c>
      <c r="G14" s="26"/>
      <c r="H14" s="48" t="str">
        <f>IF(ISERROR(VLOOKUP(B14,祝日!$B$2:$D$61,3,0)),"",VLOOKUP(B14,祝日!$B$2:$D$61,3,0))</f>
        <v/>
      </c>
    </row>
    <row r="15" spans="2:12" ht="18.75" customHeight="1" x14ac:dyDescent="0.4">
      <c r="B15" s="39">
        <f t="shared" si="2"/>
        <v>43684</v>
      </c>
      <c r="C15" s="40" t="str">
        <f t="shared" si="0"/>
        <v>水</v>
      </c>
      <c r="D15" s="23"/>
      <c r="E15" s="25">
        <v>26</v>
      </c>
      <c r="F15" s="47" t="str">
        <f t="shared" si="1"/>
        <v>真夏日</v>
      </c>
      <c r="G15" s="26"/>
      <c r="H15" s="48" t="str">
        <f>IF(ISERROR(VLOOKUP(B15,祝日!$B$2:$D$61,3,0)),"",VLOOKUP(B15,祝日!$B$2:$D$61,3,0))</f>
        <v/>
      </c>
    </row>
    <row r="16" spans="2:12" ht="18.75" customHeight="1" x14ac:dyDescent="0.4">
      <c r="B16" s="39">
        <f t="shared" si="2"/>
        <v>43685</v>
      </c>
      <c r="C16" s="40" t="str">
        <f t="shared" si="0"/>
        <v>木</v>
      </c>
      <c r="D16" s="23">
        <v>28</v>
      </c>
      <c r="E16" s="25"/>
      <c r="F16" s="47" t="str">
        <f t="shared" si="1"/>
        <v/>
      </c>
      <c r="G16" s="26"/>
      <c r="H16" s="48" t="str">
        <f>IF(ISERROR(VLOOKUP(B16,祝日!$B$2:$D$61,3,0)),"",VLOOKUP(B16,祝日!$B$2:$D$61,3,0))</f>
        <v/>
      </c>
    </row>
    <row r="17" spans="2:10" ht="18.75" customHeight="1" x14ac:dyDescent="0.4">
      <c r="B17" s="39">
        <f t="shared" si="2"/>
        <v>43686</v>
      </c>
      <c r="C17" s="40" t="str">
        <f t="shared" si="0"/>
        <v>金</v>
      </c>
      <c r="D17" s="23"/>
      <c r="E17" s="25"/>
      <c r="F17" s="47" t="str">
        <f t="shared" si="1"/>
        <v/>
      </c>
      <c r="G17" s="26"/>
      <c r="H17" s="48" t="str">
        <f>IF(ISERROR(VLOOKUP(B17,祝日!$B$2:$D$61,3,0)),"",VLOOKUP(B17,祝日!$B$2:$D$61,3,0))</f>
        <v/>
      </c>
    </row>
    <row r="18" spans="2:10" ht="18.75" customHeight="1" x14ac:dyDescent="0.4">
      <c r="B18" s="39">
        <f t="shared" si="2"/>
        <v>43687</v>
      </c>
      <c r="C18" s="40" t="str">
        <f t="shared" si="0"/>
        <v>土</v>
      </c>
      <c r="D18" s="23"/>
      <c r="E18" s="25"/>
      <c r="F18" s="47" t="str">
        <f t="shared" si="1"/>
        <v/>
      </c>
      <c r="G18" s="26"/>
      <c r="H18" s="48" t="str">
        <f>IF(ISERROR(VLOOKUP(B18,祝日!$B$2:$D$61,3,0)),"",VLOOKUP(B18,祝日!$B$2:$D$61,3,0))</f>
        <v/>
      </c>
    </row>
    <row r="19" spans="2:10" ht="18.75" customHeight="1" x14ac:dyDescent="0.4">
      <c r="B19" s="39">
        <f t="shared" si="2"/>
        <v>43688</v>
      </c>
      <c r="C19" s="40" t="str">
        <f t="shared" si="0"/>
        <v>日</v>
      </c>
      <c r="D19" s="23"/>
      <c r="E19" s="25"/>
      <c r="F19" s="47" t="str">
        <f t="shared" si="1"/>
        <v/>
      </c>
      <c r="G19" s="26"/>
      <c r="H19" s="48" t="str">
        <f>IF(ISERROR(VLOOKUP(B19,祝日!$B$2:$D$61,3,0)),"",VLOOKUP(B19,祝日!$B$2:$D$61,3,0))</f>
        <v>山の日</v>
      </c>
    </row>
    <row r="20" spans="2:10" ht="18.75" customHeight="1" x14ac:dyDescent="0.4">
      <c r="B20" s="39">
        <f t="shared" si="2"/>
        <v>43689</v>
      </c>
      <c r="C20" s="40" t="str">
        <f t="shared" si="0"/>
        <v>月</v>
      </c>
      <c r="D20" s="23"/>
      <c r="E20" s="25"/>
      <c r="F20" s="47" t="str">
        <f t="shared" si="1"/>
        <v/>
      </c>
      <c r="G20" s="26"/>
      <c r="H20" s="48" t="str">
        <f>IF(ISERROR(VLOOKUP(B20,祝日!$B$2:$D$61,3,0)),"",VLOOKUP(B20,祝日!$B$2:$D$61,3,0))</f>
        <v>振替休日</v>
      </c>
    </row>
    <row r="21" spans="2:10" ht="18.75" customHeight="1" x14ac:dyDescent="0.4">
      <c r="B21" s="39">
        <f t="shared" si="2"/>
        <v>43690</v>
      </c>
      <c r="C21" s="40" t="str">
        <f t="shared" si="0"/>
        <v>火</v>
      </c>
      <c r="D21" s="23"/>
      <c r="E21" s="25"/>
      <c r="F21" s="47" t="str">
        <f t="shared" si="1"/>
        <v/>
      </c>
      <c r="G21" s="26"/>
      <c r="H21" s="48" t="str">
        <f>IF(ISERROR(VLOOKUP(B21,祝日!$B$2:$D$61,3,0)),"",VLOOKUP(B21,祝日!$B$2:$D$61,3,0))</f>
        <v/>
      </c>
    </row>
    <row r="22" spans="2:10" ht="18.75" customHeight="1" x14ac:dyDescent="0.4">
      <c r="B22" s="39">
        <f t="shared" si="2"/>
        <v>43691</v>
      </c>
      <c r="C22" s="40" t="str">
        <f t="shared" si="0"/>
        <v>水</v>
      </c>
      <c r="D22" s="23"/>
      <c r="E22" s="25"/>
      <c r="F22" s="47" t="str">
        <f t="shared" si="1"/>
        <v/>
      </c>
      <c r="G22" s="26"/>
      <c r="H22" s="48" t="str">
        <f>IF(ISERROR(VLOOKUP(B22,祝日!$B$2:$D$61,3,0)),"",VLOOKUP(B22,祝日!$B$2:$D$61,3,0))</f>
        <v/>
      </c>
    </row>
    <row r="23" spans="2:10" ht="18.75" customHeight="1" x14ac:dyDescent="0.4">
      <c r="B23" s="39">
        <f t="shared" si="2"/>
        <v>43692</v>
      </c>
      <c r="C23" s="40" t="str">
        <f t="shared" si="0"/>
        <v>木</v>
      </c>
      <c r="D23" s="23"/>
      <c r="E23" s="25"/>
      <c r="F23" s="47" t="str">
        <f t="shared" si="1"/>
        <v/>
      </c>
      <c r="G23" s="26"/>
      <c r="H23" s="48" t="str">
        <f>IF(ISERROR(VLOOKUP(B23,祝日!$B$2:$D$61,3,0)),"",VLOOKUP(B23,祝日!$B$2:$D$61,3,0))</f>
        <v/>
      </c>
    </row>
    <row r="24" spans="2:10" ht="18.75" customHeight="1" x14ac:dyDescent="0.4">
      <c r="B24" s="39">
        <f t="shared" si="2"/>
        <v>43693</v>
      </c>
      <c r="C24" s="40" t="str">
        <f t="shared" si="0"/>
        <v>金</v>
      </c>
      <c r="D24" s="23"/>
      <c r="E24" s="25"/>
      <c r="F24" s="47" t="str">
        <f t="shared" si="1"/>
        <v/>
      </c>
      <c r="G24" s="26"/>
      <c r="H24" s="48" t="str">
        <f>IF(ISERROR(VLOOKUP(B24,祝日!$B$2:$D$61,3,0)),"",VLOOKUP(B24,祝日!$B$2:$D$61,3,0))</f>
        <v/>
      </c>
      <c r="J24" s="5"/>
    </row>
    <row r="25" spans="2:10" ht="18.75" customHeight="1" x14ac:dyDescent="0.4">
      <c r="B25" s="39">
        <f t="shared" si="2"/>
        <v>43694</v>
      </c>
      <c r="C25" s="40" t="str">
        <f t="shared" si="0"/>
        <v>土</v>
      </c>
      <c r="D25" s="23"/>
      <c r="E25" s="25"/>
      <c r="F25" s="47" t="str">
        <f t="shared" si="1"/>
        <v/>
      </c>
      <c r="G25" s="26"/>
      <c r="H25" s="48" t="str">
        <f>IF(ISERROR(VLOOKUP(B25,祝日!$B$2:$D$61,3,0)),"",VLOOKUP(B25,祝日!$B$2:$D$61,3,0))</f>
        <v/>
      </c>
    </row>
    <row r="26" spans="2:10" ht="18.75" customHeight="1" x14ac:dyDescent="0.4">
      <c r="B26" s="39">
        <f t="shared" si="2"/>
        <v>43695</v>
      </c>
      <c r="C26" s="40" t="str">
        <f t="shared" si="0"/>
        <v>日</v>
      </c>
      <c r="D26" s="23"/>
      <c r="E26" s="25"/>
      <c r="F26" s="47" t="str">
        <f t="shared" si="1"/>
        <v/>
      </c>
      <c r="G26" s="26"/>
      <c r="H26" s="48" t="str">
        <f>IF(ISERROR(VLOOKUP(B26,祝日!$B$2:$D$61,3,0)),"",VLOOKUP(B26,祝日!$B$2:$D$61,3,0))</f>
        <v/>
      </c>
    </row>
    <row r="27" spans="2:10" ht="18.75" customHeight="1" x14ac:dyDescent="0.4">
      <c r="B27" s="39">
        <f t="shared" si="2"/>
        <v>43696</v>
      </c>
      <c r="C27" s="40" t="str">
        <f t="shared" si="0"/>
        <v>月</v>
      </c>
      <c r="D27" s="23"/>
      <c r="E27" s="25"/>
      <c r="F27" s="47" t="str">
        <f t="shared" si="1"/>
        <v/>
      </c>
      <c r="G27" s="26"/>
      <c r="H27" s="48" t="str">
        <f>IF(ISERROR(VLOOKUP(B27,祝日!$B$2:$D$61,3,0)),"",VLOOKUP(B27,祝日!$B$2:$D$61,3,0))</f>
        <v/>
      </c>
    </row>
    <row r="28" spans="2:10" ht="18.75" customHeight="1" x14ac:dyDescent="0.4">
      <c r="B28" s="39">
        <f t="shared" si="2"/>
        <v>43697</v>
      </c>
      <c r="C28" s="40" t="str">
        <f t="shared" si="0"/>
        <v>火</v>
      </c>
      <c r="D28" s="23"/>
      <c r="E28" s="25"/>
      <c r="F28" s="47" t="str">
        <f t="shared" si="1"/>
        <v/>
      </c>
      <c r="G28" s="26"/>
      <c r="H28" s="48" t="str">
        <f>IF(ISERROR(VLOOKUP(B28,祝日!$B$2:$D$61,3,0)),"",VLOOKUP(B28,祝日!$B$2:$D$61,3,0))</f>
        <v/>
      </c>
    </row>
    <row r="29" spans="2:10" ht="18.75" customHeight="1" x14ac:dyDescent="0.4">
      <c r="B29" s="39">
        <f t="shared" si="2"/>
        <v>43698</v>
      </c>
      <c r="C29" s="40" t="str">
        <f t="shared" si="0"/>
        <v>水</v>
      </c>
      <c r="D29" s="23"/>
      <c r="E29" s="25"/>
      <c r="F29" s="47" t="str">
        <f t="shared" si="1"/>
        <v/>
      </c>
      <c r="G29" s="26"/>
      <c r="H29" s="48" t="str">
        <f>IF(ISERROR(VLOOKUP(B29,祝日!$B$2:$D$61,3,0)),"",VLOOKUP(B29,祝日!$B$2:$D$61,3,0))</f>
        <v/>
      </c>
    </row>
    <row r="30" spans="2:10" ht="18.75" customHeight="1" x14ac:dyDescent="0.4">
      <c r="B30" s="39">
        <f t="shared" si="2"/>
        <v>43699</v>
      </c>
      <c r="C30" s="40" t="str">
        <f t="shared" si="0"/>
        <v>木</v>
      </c>
      <c r="D30" s="23"/>
      <c r="E30" s="25"/>
      <c r="F30" s="47" t="str">
        <f t="shared" si="1"/>
        <v/>
      </c>
      <c r="G30" s="26"/>
      <c r="H30" s="48" t="str">
        <f>IF(ISERROR(VLOOKUP(B30,祝日!$B$2:$D$61,3,0)),"",VLOOKUP(B30,祝日!$B$2:$D$61,3,0))</f>
        <v/>
      </c>
    </row>
    <row r="31" spans="2:10" ht="18.75" customHeight="1" x14ac:dyDescent="0.4">
      <c r="B31" s="39">
        <f t="shared" si="2"/>
        <v>43700</v>
      </c>
      <c r="C31" s="40" t="str">
        <f t="shared" si="0"/>
        <v>金</v>
      </c>
      <c r="D31" s="23"/>
      <c r="E31" s="25"/>
      <c r="F31" s="47" t="str">
        <f t="shared" si="1"/>
        <v/>
      </c>
      <c r="G31" s="26"/>
      <c r="H31" s="48" t="str">
        <f>IF(ISERROR(VLOOKUP(B31,祝日!$B$2:$D$61,3,0)),"",VLOOKUP(B31,祝日!$B$2:$D$61,3,0))</f>
        <v/>
      </c>
    </row>
    <row r="32" spans="2:10" ht="18.75" customHeight="1" x14ac:dyDescent="0.4">
      <c r="B32" s="39">
        <f t="shared" si="2"/>
        <v>43701</v>
      </c>
      <c r="C32" s="40" t="str">
        <f t="shared" si="0"/>
        <v>土</v>
      </c>
      <c r="D32" s="23"/>
      <c r="E32" s="25"/>
      <c r="F32" s="47" t="str">
        <f t="shared" si="1"/>
        <v/>
      </c>
      <c r="G32" s="26"/>
      <c r="H32" s="48" t="str">
        <f>IF(ISERROR(VLOOKUP(B32,祝日!$B$2:$D$61,3,0)),"",VLOOKUP(B32,祝日!$B$2:$D$61,3,0))</f>
        <v/>
      </c>
    </row>
    <row r="33" spans="2:8" ht="18.75" customHeight="1" x14ac:dyDescent="0.4">
      <c r="B33" s="39">
        <f t="shared" si="2"/>
        <v>43702</v>
      </c>
      <c r="C33" s="40" t="str">
        <f t="shared" si="0"/>
        <v>日</v>
      </c>
      <c r="D33" s="23"/>
      <c r="E33" s="25"/>
      <c r="F33" s="47" t="str">
        <f t="shared" si="1"/>
        <v/>
      </c>
      <c r="G33" s="26"/>
      <c r="H33" s="48" t="str">
        <f>IF(ISERROR(VLOOKUP(B33,祝日!$B$2:$D$61,3,0)),"",VLOOKUP(B33,祝日!$B$2:$D$61,3,0))</f>
        <v/>
      </c>
    </row>
    <row r="34" spans="2:8" ht="18.75" customHeight="1" x14ac:dyDescent="0.4">
      <c r="B34" s="39">
        <f t="shared" si="2"/>
        <v>43703</v>
      </c>
      <c r="C34" s="40" t="str">
        <f t="shared" si="0"/>
        <v>月</v>
      </c>
      <c r="D34" s="23"/>
      <c r="E34" s="25"/>
      <c r="F34" s="47" t="str">
        <f t="shared" si="1"/>
        <v/>
      </c>
      <c r="G34" s="26"/>
      <c r="H34" s="48" t="str">
        <f>IF(ISERROR(VLOOKUP(B34,祝日!$B$2:$D$61,3,0)),"",VLOOKUP(B34,祝日!$B$2:$D$61,3,0))</f>
        <v/>
      </c>
    </row>
    <row r="35" spans="2:8" ht="18.75" customHeight="1" x14ac:dyDescent="0.4">
      <c r="B35" s="39">
        <f t="shared" si="2"/>
        <v>43704</v>
      </c>
      <c r="C35" s="40" t="str">
        <f t="shared" si="0"/>
        <v>火</v>
      </c>
      <c r="D35" s="23"/>
      <c r="E35" s="25"/>
      <c r="F35" s="47" t="str">
        <f t="shared" si="1"/>
        <v/>
      </c>
      <c r="G35" s="26"/>
      <c r="H35" s="48" t="str">
        <f>IF(ISERROR(VLOOKUP(B35,祝日!$B$2:$D$61,3,0)),"",VLOOKUP(B35,祝日!$B$2:$D$61,3,0))</f>
        <v/>
      </c>
    </row>
    <row r="36" spans="2:8" ht="18.75" customHeight="1" x14ac:dyDescent="0.4">
      <c r="B36" s="39">
        <f t="shared" si="2"/>
        <v>43705</v>
      </c>
      <c r="C36" s="40" t="str">
        <f t="shared" si="0"/>
        <v>水</v>
      </c>
      <c r="D36" s="23"/>
      <c r="E36" s="25"/>
      <c r="F36" s="47" t="str">
        <f t="shared" si="1"/>
        <v/>
      </c>
      <c r="G36" s="26"/>
      <c r="H36" s="48" t="str">
        <f>IF(ISERROR(VLOOKUP(B36,祝日!$B$2:$D$61,3,0)),"",VLOOKUP(B36,祝日!$B$2:$D$61,3,0))</f>
        <v/>
      </c>
    </row>
    <row r="37" spans="2:8" ht="18.75" customHeight="1" x14ac:dyDescent="0.4">
      <c r="B37" s="39">
        <f>IF(B36=EOMONTH($B$9,0),"",B36+1)</f>
        <v>43706</v>
      </c>
      <c r="C37" s="40" t="str">
        <f t="shared" si="0"/>
        <v>木</v>
      </c>
      <c r="D37" s="23"/>
      <c r="E37" s="25"/>
      <c r="F37" s="47" t="str">
        <f t="shared" si="1"/>
        <v/>
      </c>
      <c r="G37" s="26"/>
      <c r="H37" s="48" t="str">
        <f>IF(ISERROR(VLOOKUP(B37,祝日!$B$2:$D$61,3,0)),"",VLOOKUP(B37,祝日!$B$2:$D$61,3,0))</f>
        <v/>
      </c>
    </row>
    <row r="38" spans="2:8" ht="18.75" customHeight="1" x14ac:dyDescent="0.4">
      <c r="B38" s="39">
        <f>IF(OR(B37="",B37=EOMONTH($B$9,0)),"",B37+1)</f>
        <v>43707</v>
      </c>
      <c r="C38" s="40" t="str">
        <f t="shared" si="0"/>
        <v>金</v>
      </c>
      <c r="D38" s="23"/>
      <c r="E38" s="25"/>
      <c r="F38" s="47" t="str">
        <f t="shared" si="1"/>
        <v/>
      </c>
      <c r="G38" s="26"/>
      <c r="H38" s="48" t="str">
        <f>IF(ISERROR(VLOOKUP(B38,祝日!$B$2:$D$61,3,0)),"",VLOOKUP(B38,祝日!$B$2:$D$61,3,0))</f>
        <v/>
      </c>
    </row>
    <row r="39" spans="2:8" ht="18.75" customHeight="1" x14ac:dyDescent="0.4">
      <c r="B39" s="41">
        <f>IF(OR(B38="",B38=EOMONTH($B$9,0)),"",B38+1)</f>
        <v>43708</v>
      </c>
      <c r="C39" s="42" t="str">
        <f t="shared" si="0"/>
        <v>土</v>
      </c>
      <c r="D39" s="24"/>
      <c r="E39" s="27"/>
      <c r="F39" s="46" t="str">
        <f t="shared" si="1"/>
        <v/>
      </c>
      <c r="G39" s="28"/>
      <c r="H39" s="48" t="str">
        <f>IF(ISERROR(VLOOKUP(B39,祝日!$B$2:$D$61,3,0)),"",VLOOKUP(B39,祝日!$B$2:$D$61,3,0))</f>
        <v/>
      </c>
    </row>
    <row r="40" spans="2:8" s="1" customFormat="1" ht="22.5" customHeight="1" x14ac:dyDescent="0.4">
      <c r="B40" s="12"/>
      <c r="C40" s="13"/>
      <c r="D40" s="43" t="s">
        <v>38</v>
      </c>
      <c r="E40" s="45"/>
      <c r="F40" s="44">
        <f>COUNTIF(F9:F39,"真夏日")</f>
        <v>2</v>
      </c>
      <c r="G40" s="11"/>
    </row>
    <row r="41" spans="2:8" s="1" customFormat="1" x14ac:dyDescent="0.4">
      <c r="B41" s="13"/>
      <c r="C41" s="13"/>
      <c r="D41" s="13"/>
      <c r="E41" s="13"/>
      <c r="F41" s="13"/>
    </row>
    <row r="42" spans="2:8" s="1" customFormat="1" x14ac:dyDescent="0.4"/>
    <row r="43" spans="2:8" s="1" customFormat="1" x14ac:dyDescent="0.4"/>
    <row r="44" spans="2:8" s="1" customFormat="1" x14ac:dyDescent="0.4"/>
    <row r="45" spans="2:8" s="1" customFormat="1" x14ac:dyDescent="0.4"/>
    <row r="46" spans="2:8" s="1" customFormat="1" x14ac:dyDescent="0.4"/>
    <row r="47" spans="2:8" s="1" customFormat="1" x14ac:dyDescent="0.4"/>
    <row r="48" spans="2: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</sheetData>
  <sheetProtection selectLockedCells="1"/>
  <phoneticPr fontId="1"/>
  <conditionalFormatting sqref="B9:G39">
    <cfRule type="expression" dxfId="2" priority="1">
      <formula>$H9&lt;&gt;""</formula>
    </cfRule>
    <cfRule type="expression" dxfId="1" priority="2">
      <formula>$C9="日"</formula>
    </cfRule>
    <cfRule type="expression" dxfId="0" priority="3">
      <formula>$C9="土"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topLeftCell="A124" zoomScale="70" zoomScaleNormal="70" workbookViewId="0">
      <selection activeCell="D143" sqref="D143"/>
    </sheetView>
  </sheetViews>
  <sheetFormatPr defaultRowHeight="18.75" x14ac:dyDescent="0.4"/>
  <cols>
    <col min="1" max="1" width="4.375" customWidth="1"/>
    <col min="2" max="2" width="9.25" bestFit="1" customWidth="1"/>
    <col min="3" max="3" width="3.375" bestFit="1" customWidth="1"/>
    <col min="4" max="4" width="13" bestFit="1" customWidth="1"/>
  </cols>
  <sheetData>
    <row r="1" spans="1:4" ht="19.5" thickBot="1" x14ac:dyDescent="0.45"/>
    <row r="2" spans="1:4" ht="18.75" customHeight="1" x14ac:dyDescent="0.4">
      <c r="A2" s="55" t="s">
        <v>32</v>
      </c>
      <c r="B2" s="14">
        <v>43219</v>
      </c>
      <c r="C2" s="14" t="str">
        <f>TEXT(B2,"aaa")</f>
        <v>日</v>
      </c>
      <c r="D2" s="15" t="s">
        <v>7</v>
      </c>
    </row>
    <row r="3" spans="1:4" x14ac:dyDescent="0.4">
      <c r="A3" s="56"/>
      <c r="B3" s="8">
        <v>43220</v>
      </c>
      <c r="C3" s="8" t="str">
        <f t="shared" ref="C3:C44" si="0">TEXT(B3,"aaa")</f>
        <v>月</v>
      </c>
      <c r="D3" s="16" t="s">
        <v>11</v>
      </c>
    </row>
    <row r="4" spans="1:4" x14ac:dyDescent="0.4">
      <c r="A4" s="56"/>
      <c r="B4" s="8">
        <v>43223</v>
      </c>
      <c r="C4" s="8" t="str">
        <f t="shared" si="0"/>
        <v>木</v>
      </c>
      <c r="D4" s="16" t="s">
        <v>8</v>
      </c>
    </row>
    <row r="5" spans="1:4" x14ac:dyDescent="0.4">
      <c r="A5" s="56"/>
      <c r="B5" s="8">
        <v>43224</v>
      </c>
      <c r="C5" s="8" t="str">
        <f t="shared" si="0"/>
        <v>金</v>
      </c>
      <c r="D5" s="16" t="s">
        <v>9</v>
      </c>
    </row>
    <row r="6" spans="1:4" x14ac:dyDescent="0.4">
      <c r="A6" s="56"/>
      <c r="B6" s="8">
        <v>43225</v>
      </c>
      <c r="C6" s="8" t="str">
        <f t="shared" si="0"/>
        <v>土</v>
      </c>
      <c r="D6" s="16" t="s">
        <v>10</v>
      </c>
    </row>
    <row r="7" spans="1:4" x14ac:dyDescent="0.4">
      <c r="A7" s="56"/>
      <c r="B7" s="8">
        <v>43297</v>
      </c>
      <c r="C7" s="8" t="str">
        <f t="shared" si="0"/>
        <v>月</v>
      </c>
      <c r="D7" s="16" t="s">
        <v>12</v>
      </c>
    </row>
    <row r="8" spans="1:4" x14ac:dyDescent="0.4">
      <c r="A8" s="56"/>
      <c r="B8" s="8">
        <v>43323</v>
      </c>
      <c r="C8" s="8" t="str">
        <f t="shared" si="0"/>
        <v>土</v>
      </c>
      <c r="D8" s="16" t="s">
        <v>13</v>
      </c>
    </row>
    <row r="9" spans="1:4" x14ac:dyDescent="0.4">
      <c r="A9" s="56"/>
      <c r="B9" s="8">
        <v>43360</v>
      </c>
      <c r="C9" s="8" t="str">
        <f t="shared" si="0"/>
        <v>月</v>
      </c>
      <c r="D9" s="16" t="s">
        <v>14</v>
      </c>
    </row>
    <row r="10" spans="1:4" x14ac:dyDescent="0.4">
      <c r="A10" s="56"/>
      <c r="B10" s="8">
        <v>43366</v>
      </c>
      <c r="C10" s="8" t="str">
        <f t="shared" si="0"/>
        <v>日</v>
      </c>
      <c r="D10" s="16" t="s">
        <v>15</v>
      </c>
    </row>
    <row r="11" spans="1:4" x14ac:dyDescent="0.4">
      <c r="A11" s="56"/>
      <c r="B11" s="8">
        <v>43367</v>
      </c>
      <c r="C11" s="8" t="str">
        <f t="shared" si="0"/>
        <v>月</v>
      </c>
      <c r="D11" s="16" t="s">
        <v>11</v>
      </c>
    </row>
    <row r="12" spans="1:4" x14ac:dyDescent="0.4">
      <c r="A12" s="56"/>
      <c r="B12" s="8">
        <v>43381</v>
      </c>
      <c r="C12" s="8" t="str">
        <f t="shared" si="0"/>
        <v>月</v>
      </c>
      <c r="D12" s="16" t="s">
        <v>16</v>
      </c>
    </row>
    <row r="13" spans="1:4" x14ac:dyDescent="0.4">
      <c r="A13" s="56"/>
      <c r="B13" s="8">
        <v>43407</v>
      </c>
      <c r="C13" s="8" t="str">
        <f t="shared" si="0"/>
        <v>土</v>
      </c>
      <c r="D13" s="16" t="s">
        <v>17</v>
      </c>
    </row>
    <row r="14" spans="1:4" x14ac:dyDescent="0.4">
      <c r="A14" s="56"/>
      <c r="B14" s="8">
        <v>43427</v>
      </c>
      <c r="C14" s="8" t="str">
        <f t="shared" si="0"/>
        <v>金</v>
      </c>
      <c r="D14" s="16" t="s">
        <v>18</v>
      </c>
    </row>
    <row r="15" spans="1:4" x14ac:dyDescent="0.4">
      <c r="A15" s="56"/>
      <c r="B15" s="8">
        <v>43457</v>
      </c>
      <c r="C15" s="8" t="str">
        <f t="shared" si="0"/>
        <v>日</v>
      </c>
      <c r="D15" s="16" t="s">
        <v>19</v>
      </c>
    </row>
    <row r="16" spans="1:4" x14ac:dyDescent="0.4">
      <c r="A16" s="56"/>
      <c r="B16" s="8">
        <v>43458</v>
      </c>
      <c r="C16" s="8" t="str">
        <f t="shared" si="0"/>
        <v>月</v>
      </c>
      <c r="D16" s="16" t="s">
        <v>11</v>
      </c>
    </row>
    <row r="17" spans="1:4" x14ac:dyDescent="0.4">
      <c r="A17" s="56"/>
      <c r="B17" s="8">
        <v>43466</v>
      </c>
      <c r="C17" s="8" t="str">
        <f t="shared" si="0"/>
        <v>火</v>
      </c>
      <c r="D17" s="16" t="s">
        <v>6</v>
      </c>
    </row>
    <row r="18" spans="1:4" x14ac:dyDescent="0.4">
      <c r="A18" s="56"/>
      <c r="B18" s="8">
        <v>43479</v>
      </c>
      <c r="C18" s="8" t="str">
        <f t="shared" si="0"/>
        <v>月</v>
      </c>
      <c r="D18" s="16" t="s">
        <v>28</v>
      </c>
    </row>
    <row r="19" spans="1:4" x14ac:dyDescent="0.4">
      <c r="A19" s="56"/>
      <c r="B19" s="8">
        <v>43507</v>
      </c>
      <c r="C19" s="8" t="str">
        <f t="shared" si="0"/>
        <v>月</v>
      </c>
      <c r="D19" s="16" t="s">
        <v>20</v>
      </c>
    </row>
    <row r="20" spans="1:4" ht="19.5" thickBot="1" x14ac:dyDescent="0.45">
      <c r="A20" s="58"/>
      <c r="B20" s="17">
        <v>43545</v>
      </c>
      <c r="C20" s="17" t="str">
        <f t="shared" si="0"/>
        <v>木</v>
      </c>
      <c r="D20" s="18" t="s">
        <v>21</v>
      </c>
    </row>
    <row r="21" spans="1:4" x14ac:dyDescent="0.4">
      <c r="A21" s="55" t="s">
        <v>33</v>
      </c>
      <c r="B21" s="14">
        <v>43584</v>
      </c>
      <c r="C21" s="14" t="str">
        <f t="shared" si="0"/>
        <v>月</v>
      </c>
      <c r="D21" s="15" t="s">
        <v>7</v>
      </c>
    </row>
    <row r="22" spans="1:4" x14ac:dyDescent="0.4">
      <c r="A22" s="56"/>
      <c r="B22" s="8">
        <v>43585</v>
      </c>
      <c r="C22" s="8" t="str">
        <f t="shared" si="0"/>
        <v>火</v>
      </c>
      <c r="D22" s="16" t="s">
        <v>30</v>
      </c>
    </row>
    <row r="23" spans="1:4" x14ac:dyDescent="0.4">
      <c r="A23" s="56"/>
      <c r="B23" s="8">
        <v>43586</v>
      </c>
      <c r="C23" s="8" t="str">
        <f t="shared" si="0"/>
        <v>水</v>
      </c>
      <c r="D23" s="16" t="s">
        <v>27</v>
      </c>
    </row>
    <row r="24" spans="1:4" x14ac:dyDescent="0.4">
      <c r="A24" s="56"/>
      <c r="B24" s="8">
        <v>43587</v>
      </c>
      <c r="C24" s="8" t="str">
        <f t="shared" si="0"/>
        <v>木</v>
      </c>
      <c r="D24" s="16" t="s">
        <v>30</v>
      </c>
    </row>
    <row r="25" spans="1:4" x14ac:dyDescent="0.4">
      <c r="A25" s="56"/>
      <c r="B25" s="8">
        <v>43588</v>
      </c>
      <c r="C25" s="8" t="str">
        <f t="shared" si="0"/>
        <v>金</v>
      </c>
      <c r="D25" s="16" t="s">
        <v>8</v>
      </c>
    </row>
    <row r="26" spans="1:4" x14ac:dyDescent="0.4">
      <c r="A26" s="56"/>
      <c r="B26" s="8">
        <v>43589</v>
      </c>
      <c r="C26" s="8" t="str">
        <f t="shared" si="0"/>
        <v>土</v>
      </c>
      <c r="D26" s="16" t="s">
        <v>9</v>
      </c>
    </row>
    <row r="27" spans="1:4" x14ac:dyDescent="0.4">
      <c r="A27" s="56"/>
      <c r="B27" s="8">
        <v>43590</v>
      </c>
      <c r="C27" s="8" t="str">
        <f t="shared" si="0"/>
        <v>日</v>
      </c>
      <c r="D27" s="16" t="s">
        <v>10</v>
      </c>
    </row>
    <row r="28" spans="1:4" x14ac:dyDescent="0.4">
      <c r="A28" s="56"/>
      <c r="B28" s="8">
        <v>43591</v>
      </c>
      <c r="C28" s="8" t="str">
        <f t="shared" si="0"/>
        <v>月</v>
      </c>
      <c r="D28" s="16" t="s">
        <v>11</v>
      </c>
    </row>
    <row r="29" spans="1:4" x14ac:dyDescent="0.4">
      <c r="A29" s="56"/>
      <c r="B29" s="8">
        <v>43661</v>
      </c>
      <c r="C29" s="8" t="str">
        <f t="shared" si="0"/>
        <v>月</v>
      </c>
      <c r="D29" s="16" t="s">
        <v>12</v>
      </c>
    </row>
    <row r="30" spans="1:4" x14ac:dyDescent="0.4">
      <c r="A30" s="56"/>
      <c r="B30" s="8">
        <v>43688</v>
      </c>
      <c r="C30" s="8" t="str">
        <f t="shared" si="0"/>
        <v>日</v>
      </c>
      <c r="D30" s="16" t="s">
        <v>13</v>
      </c>
    </row>
    <row r="31" spans="1:4" x14ac:dyDescent="0.4">
      <c r="A31" s="56"/>
      <c r="B31" s="8">
        <v>43689</v>
      </c>
      <c r="C31" s="8" t="str">
        <f t="shared" si="0"/>
        <v>月</v>
      </c>
      <c r="D31" s="16" t="s">
        <v>11</v>
      </c>
    </row>
    <row r="32" spans="1:4" x14ac:dyDescent="0.4">
      <c r="A32" s="56"/>
      <c r="B32" s="8">
        <v>43724</v>
      </c>
      <c r="C32" s="8" t="str">
        <f t="shared" si="0"/>
        <v>月</v>
      </c>
      <c r="D32" s="16" t="s">
        <v>14</v>
      </c>
    </row>
    <row r="33" spans="1:4" x14ac:dyDescent="0.4">
      <c r="A33" s="56"/>
      <c r="B33" s="8">
        <v>43731</v>
      </c>
      <c r="C33" s="8" t="str">
        <f t="shared" si="0"/>
        <v>月</v>
      </c>
      <c r="D33" s="16" t="s">
        <v>15</v>
      </c>
    </row>
    <row r="34" spans="1:4" x14ac:dyDescent="0.4">
      <c r="A34" s="56"/>
      <c r="B34" s="8">
        <v>43752</v>
      </c>
      <c r="C34" s="8" t="str">
        <f t="shared" si="0"/>
        <v>月</v>
      </c>
      <c r="D34" s="16" t="s">
        <v>16</v>
      </c>
    </row>
    <row r="35" spans="1:4" x14ac:dyDescent="0.4">
      <c r="A35" s="56"/>
      <c r="B35" s="8">
        <v>43760</v>
      </c>
      <c r="C35" s="8" t="str">
        <f t="shared" si="0"/>
        <v>火</v>
      </c>
      <c r="D35" s="16" t="s">
        <v>29</v>
      </c>
    </row>
    <row r="36" spans="1:4" x14ac:dyDescent="0.4">
      <c r="A36" s="56"/>
      <c r="B36" s="8">
        <v>43772</v>
      </c>
      <c r="C36" s="8" t="str">
        <f t="shared" si="0"/>
        <v>日</v>
      </c>
      <c r="D36" s="16" t="s">
        <v>17</v>
      </c>
    </row>
    <row r="37" spans="1:4" x14ac:dyDescent="0.4">
      <c r="A37" s="56"/>
      <c r="B37" s="8">
        <v>43773</v>
      </c>
      <c r="C37" s="8" t="str">
        <f t="shared" si="0"/>
        <v>月</v>
      </c>
      <c r="D37" s="16" t="s">
        <v>11</v>
      </c>
    </row>
    <row r="38" spans="1:4" x14ac:dyDescent="0.4">
      <c r="A38" s="56"/>
      <c r="B38" s="8">
        <v>43792</v>
      </c>
      <c r="C38" s="8" t="str">
        <f t="shared" si="0"/>
        <v>土</v>
      </c>
      <c r="D38" s="16" t="s">
        <v>18</v>
      </c>
    </row>
    <row r="39" spans="1:4" x14ac:dyDescent="0.4">
      <c r="A39" s="56"/>
      <c r="B39" s="8">
        <v>43831</v>
      </c>
      <c r="C39" s="8" t="str">
        <f t="shared" si="0"/>
        <v>水</v>
      </c>
      <c r="D39" s="16" t="s">
        <v>6</v>
      </c>
    </row>
    <row r="40" spans="1:4" x14ac:dyDescent="0.4">
      <c r="A40" s="56"/>
      <c r="B40" s="8">
        <v>43843</v>
      </c>
      <c r="C40" s="8" t="str">
        <f t="shared" si="0"/>
        <v>月</v>
      </c>
      <c r="D40" s="16" t="s">
        <v>28</v>
      </c>
    </row>
    <row r="41" spans="1:4" x14ac:dyDescent="0.4">
      <c r="A41" s="56"/>
      <c r="B41" s="8">
        <v>43872</v>
      </c>
      <c r="C41" s="8" t="str">
        <f t="shared" ref="C41:C42" si="1">TEXT(B41,"aaa")</f>
        <v>火</v>
      </c>
      <c r="D41" s="16" t="s">
        <v>20</v>
      </c>
    </row>
    <row r="42" spans="1:4" x14ac:dyDescent="0.4">
      <c r="A42" s="56"/>
      <c r="B42" s="8">
        <v>43884</v>
      </c>
      <c r="C42" s="8" t="str">
        <f t="shared" si="1"/>
        <v>日</v>
      </c>
      <c r="D42" s="16" t="s">
        <v>19</v>
      </c>
    </row>
    <row r="43" spans="1:4" x14ac:dyDescent="0.4">
      <c r="A43" s="56"/>
      <c r="B43" s="8">
        <v>43885</v>
      </c>
      <c r="C43" s="8" t="str">
        <f t="shared" si="0"/>
        <v>月</v>
      </c>
      <c r="D43" s="16" t="s">
        <v>11</v>
      </c>
    </row>
    <row r="44" spans="1:4" ht="19.5" thickBot="1" x14ac:dyDescent="0.45">
      <c r="A44" s="57"/>
      <c r="B44" s="19">
        <v>43910</v>
      </c>
      <c r="C44" s="19" t="str">
        <f t="shared" si="0"/>
        <v>金</v>
      </c>
      <c r="D44" s="20" t="s">
        <v>21</v>
      </c>
    </row>
    <row r="45" spans="1:4" x14ac:dyDescent="0.4">
      <c r="A45" s="55" t="s">
        <v>34</v>
      </c>
      <c r="B45" s="14">
        <v>43950</v>
      </c>
      <c r="C45" s="14" t="str">
        <f t="shared" ref="C45" si="2">TEXT(B45,"aaa")</f>
        <v>水</v>
      </c>
      <c r="D45" s="15" t="s">
        <v>7</v>
      </c>
    </row>
    <row r="46" spans="1:4" x14ac:dyDescent="0.4">
      <c r="A46" s="56"/>
      <c r="B46" s="8">
        <v>43954</v>
      </c>
      <c r="C46" s="8" t="str">
        <f t="shared" ref="C46:C60" si="3">TEXT(B46,"aaa")</f>
        <v>日</v>
      </c>
      <c r="D46" s="16" t="s">
        <v>8</v>
      </c>
    </row>
    <row r="47" spans="1:4" x14ac:dyDescent="0.4">
      <c r="A47" s="56"/>
      <c r="B47" s="8">
        <v>43955</v>
      </c>
      <c r="C47" s="8" t="str">
        <f t="shared" si="3"/>
        <v>月</v>
      </c>
      <c r="D47" s="16" t="s">
        <v>9</v>
      </c>
    </row>
    <row r="48" spans="1:4" x14ac:dyDescent="0.4">
      <c r="A48" s="56"/>
      <c r="B48" s="8">
        <v>43956</v>
      </c>
      <c r="C48" s="8" t="str">
        <f>TEXT(B48,"aaa")</f>
        <v>火</v>
      </c>
      <c r="D48" s="16" t="s">
        <v>10</v>
      </c>
    </row>
    <row r="49" spans="1:5" x14ac:dyDescent="0.4">
      <c r="A49" s="56"/>
      <c r="B49" s="8">
        <v>43957</v>
      </c>
      <c r="C49" s="8" t="str">
        <f>TEXT(B49,"aaa")</f>
        <v>水</v>
      </c>
      <c r="D49" s="16" t="s">
        <v>11</v>
      </c>
    </row>
    <row r="50" spans="1:5" x14ac:dyDescent="0.4">
      <c r="A50" s="56"/>
      <c r="B50" s="8">
        <v>44035</v>
      </c>
      <c r="C50" s="8" t="str">
        <f t="shared" ref="C50" si="4">TEXT(B50,"aaa")</f>
        <v>木</v>
      </c>
      <c r="D50" s="16" t="s">
        <v>12</v>
      </c>
    </row>
    <row r="51" spans="1:5" x14ac:dyDescent="0.4">
      <c r="A51" s="56"/>
      <c r="B51" s="8">
        <v>44036</v>
      </c>
      <c r="C51" s="8" t="str">
        <f t="shared" si="3"/>
        <v>金</v>
      </c>
      <c r="D51" s="16" t="s">
        <v>35</v>
      </c>
    </row>
    <row r="52" spans="1:5" x14ac:dyDescent="0.4">
      <c r="A52" s="56"/>
      <c r="B52" s="8">
        <v>44053</v>
      </c>
      <c r="C52" s="8" t="str">
        <f t="shared" si="3"/>
        <v>月</v>
      </c>
      <c r="D52" s="16" t="s">
        <v>13</v>
      </c>
    </row>
    <row r="53" spans="1:5" x14ac:dyDescent="0.4">
      <c r="A53" s="56"/>
      <c r="B53" s="8">
        <v>44095</v>
      </c>
      <c r="C53" s="8" t="str">
        <f t="shared" si="3"/>
        <v>月</v>
      </c>
      <c r="D53" s="16" t="s">
        <v>14</v>
      </c>
    </row>
    <row r="54" spans="1:5" x14ac:dyDescent="0.4">
      <c r="A54" s="56"/>
      <c r="B54" s="8">
        <v>44096</v>
      </c>
      <c r="C54" s="8" t="str">
        <f t="shared" si="3"/>
        <v>火</v>
      </c>
      <c r="D54" s="16" t="s">
        <v>15</v>
      </c>
    </row>
    <row r="55" spans="1:5" x14ac:dyDescent="0.4">
      <c r="A55" s="56"/>
      <c r="B55" s="8">
        <v>44138</v>
      </c>
      <c r="C55" s="8" t="str">
        <f t="shared" si="3"/>
        <v>火</v>
      </c>
      <c r="D55" s="16" t="s">
        <v>17</v>
      </c>
    </row>
    <row r="56" spans="1:5" x14ac:dyDescent="0.4">
      <c r="A56" s="56"/>
      <c r="B56" s="8">
        <v>44158</v>
      </c>
      <c r="C56" s="8" t="str">
        <f t="shared" si="3"/>
        <v>月</v>
      </c>
      <c r="D56" s="16" t="s">
        <v>18</v>
      </c>
    </row>
    <row r="57" spans="1:5" x14ac:dyDescent="0.4">
      <c r="A57" s="57"/>
      <c r="B57" s="8">
        <v>44197</v>
      </c>
      <c r="C57" s="8" t="str">
        <f t="shared" si="3"/>
        <v>金</v>
      </c>
      <c r="D57" s="16" t="s">
        <v>6</v>
      </c>
    </row>
    <row r="58" spans="1:5" x14ac:dyDescent="0.4">
      <c r="A58" s="57"/>
      <c r="B58" s="8">
        <v>44207</v>
      </c>
      <c r="C58" s="8" t="str">
        <f t="shared" si="3"/>
        <v>月</v>
      </c>
      <c r="D58" s="16" t="s">
        <v>28</v>
      </c>
    </row>
    <row r="59" spans="1:5" x14ac:dyDescent="0.4">
      <c r="A59" s="57"/>
      <c r="B59" s="8">
        <v>44238</v>
      </c>
      <c r="C59" s="8" t="str">
        <f t="shared" si="3"/>
        <v>木</v>
      </c>
      <c r="D59" s="16" t="s">
        <v>20</v>
      </c>
    </row>
    <row r="60" spans="1:5" x14ac:dyDescent="0.4">
      <c r="A60" s="57"/>
      <c r="B60" s="21">
        <v>44276</v>
      </c>
      <c r="C60" s="21" t="str">
        <f t="shared" si="3"/>
        <v>日</v>
      </c>
      <c r="D60" s="22" t="s">
        <v>36</v>
      </c>
      <c r="E60" t="s">
        <v>37</v>
      </c>
    </row>
    <row r="61" spans="1:5" ht="19.5" thickBot="1" x14ac:dyDescent="0.45">
      <c r="A61" s="58"/>
      <c r="B61" s="17"/>
      <c r="C61" s="17"/>
      <c r="D61" s="18"/>
    </row>
    <row r="62" spans="1:5" x14ac:dyDescent="0.4">
      <c r="A62" s="55" t="s">
        <v>48</v>
      </c>
      <c r="B62" s="14">
        <v>44315</v>
      </c>
      <c r="C62" s="14" t="str">
        <f>TEXT(B62,"aaa")</f>
        <v>木</v>
      </c>
      <c r="D62" s="15" t="s">
        <v>49</v>
      </c>
    </row>
    <row r="63" spans="1:5" x14ac:dyDescent="0.4">
      <c r="A63" s="56"/>
      <c r="B63" s="8">
        <v>44319</v>
      </c>
      <c r="C63" s="8" t="str">
        <f t="shared" ref="C63:C97" si="5">TEXT(B63,"aaa")</f>
        <v>月</v>
      </c>
      <c r="D63" s="50" t="s">
        <v>50</v>
      </c>
    </row>
    <row r="64" spans="1:5" x14ac:dyDescent="0.4">
      <c r="A64" s="56"/>
      <c r="B64" s="8">
        <v>44320</v>
      </c>
      <c r="C64" s="8" t="str">
        <f t="shared" si="5"/>
        <v>火</v>
      </c>
      <c r="D64" s="50" t="s">
        <v>51</v>
      </c>
    </row>
    <row r="65" spans="1:4" x14ac:dyDescent="0.4">
      <c r="A65" s="56"/>
      <c r="B65" s="8">
        <v>44321</v>
      </c>
      <c r="C65" s="8" t="str">
        <f t="shared" si="5"/>
        <v>水</v>
      </c>
      <c r="D65" s="50" t="s">
        <v>52</v>
      </c>
    </row>
    <row r="66" spans="1:4" x14ac:dyDescent="0.4">
      <c r="A66" s="56"/>
      <c r="B66" s="8">
        <v>44399</v>
      </c>
      <c r="C66" s="8" t="str">
        <f t="shared" si="5"/>
        <v>木</v>
      </c>
      <c r="D66" s="50" t="s">
        <v>53</v>
      </c>
    </row>
    <row r="67" spans="1:4" x14ac:dyDescent="0.4">
      <c r="A67" s="56"/>
      <c r="B67" s="8">
        <v>44400</v>
      </c>
      <c r="C67" s="8" t="str">
        <f t="shared" si="5"/>
        <v>金</v>
      </c>
      <c r="D67" s="50" t="s">
        <v>54</v>
      </c>
    </row>
    <row r="68" spans="1:4" x14ac:dyDescent="0.4">
      <c r="A68" s="56"/>
      <c r="B68" s="8">
        <v>44416</v>
      </c>
      <c r="C68" s="8" t="str">
        <f t="shared" si="5"/>
        <v>日</v>
      </c>
      <c r="D68" s="16" t="s">
        <v>55</v>
      </c>
    </row>
    <row r="69" spans="1:4" x14ac:dyDescent="0.4">
      <c r="A69" s="56"/>
      <c r="B69" s="8">
        <v>44417</v>
      </c>
      <c r="C69" s="8" t="str">
        <f t="shared" si="5"/>
        <v>月</v>
      </c>
      <c r="D69" s="50" t="s">
        <v>56</v>
      </c>
    </row>
    <row r="70" spans="1:4" x14ac:dyDescent="0.4">
      <c r="A70" s="56"/>
      <c r="B70" s="8">
        <v>44459</v>
      </c>
      <c r="C70" s="8" t="str">
        <f t="shared" si="5"/>
        <v>月</v>
      </c>
      <c r="D70" s="50" t="s">
        <v>57</v>
      </c>
    </row>
    <row r="71" spans="1:4" x14ac:dyDescent="0.4">
      <c r="A71" s="56"/>
      <c r="B71" s="8">
        <v>44462</v>
      </c>
      <c r="C71" s="8" t="str">
        <f t="shared" si="5"/>
        <v>木</v>
      </c>
      <c r="D71" s="50" t="s">
        <v>58</v>
      </c>
    </row>
    <row r="72" spans="1:4" x14ac:dyDescent="0.4">
      <c r="A72" s="56"/>
      <c r="B72" s="8">
        <v>44503</v>
      </c>
      <c r="C72" s="8" t="str">
        <f t="shared" si="5"/>
        <v>水</v>
      </c>
      <c r="D72" s="50" t="s">
        <v>59</v>
      </c>
    </row>
    <row r="73" spans="1:4" x14ac:dyDescent="0.4">
      <c r="A73" s="56"/>
      <c r="B73" s="8">
        <v>44523</v>
      </c>
      <c r="C73" s="8" t="str">
        <f t="shared" si="5"/>
        <v>火</v>
      </c>
      <c r="D73" s="50" t="s">
        <v>60</v>
      </c>
    </row>
    <row r="74" spans="1:4" x14ac:dyDescent="0.4">
      <c r="A74" s="56"/>
      <c r="B74" s="8">
        <v>44562</v>
      </c>
      <c r="C74" s="8" t="str">
        <f t="shared" si="5"/>
        <v>土</v>
      </c>
      <c r="D74" s="50" t="s">
        <v>61</v>
      </c>
    </row>
    <row r="75" spans="1:4" x14ac:dyDescent="0.4">
      <c r="A75" s="56"/>
      <c r="B75" s="8">
        <v>44571</v>
      </c>
      <c r="C75" s="8" t="str">
        <f t="shared" si="5"/>
        <v>月</v>
      </c>
      <c r="D75" s="50" t="s">
        <v>62</v>
      </c>
    </row>
    <row r="76" spans="1:4" x14ac:dyDescent="0.4">
      <c r="A76" s="56"/>
      <c r="B76" s="8">
        <v>44603</v>
      </c>
      <c r="C76" s="8" t="str">
        <f t="shared" si="5"/>
        <v>金</v>
      </c>
      <c r="D76" s="50" t="s">
        <v>63</v>
      </c>
    </row>
    <row r="77" spans="1:4" x14ac:dyDescent="0.4">
      <c r="A77" s="56"/>
      <c r="B77" s="8">
        <v>44615</v>
      </c>
      <c r="C77" s="8" t="str">
        <f t="shared" si="5"/>
        <v>水</v>
      </c>
      <c r="D77" s="50" t="s">
        <v>64</v>
      </c>
    </row>
    <row r="78" spans="1:4" x14ac:dyDescent="0.4">
      <c r="A78" s="56"/>
      <c r="B78" s="8">
        <v>44641</v>
      </c>
      <c r="C78" s="8" t="str">
        <f t="shared" si="5"/>
        <v>月</v>
      </c>
      <c r="D78" s="50" t="s">
        <v>65</v>
      </c>
    </row>
    <row r="79" spans="1:4" x14ac:dyDescent="0.4">
      <c r="A79" s="56"/>
      <c r="B79" s="8"/>
      <c r="C79" s="8"/>
      <c r="D79" s="16"/>
    </row>
    <row r="80" spans="1:4" ht="19.5" thickBot="1" x14ac:dyDescent="0.45">
      <c r="A80" s="58"/>
      <c r="B80" s="17"/>
      <c r="C80" s="17"/>
      <c r="D80" s="18"/>
    </row>
    <row r="81" spans="1:4" x14ac:dyDescent="0.4">
      <c r="A81" s="55" t="s">
        <v>66</v>
      </c>
      <c r="B81" s="51">
        <v>44680</v>
      </c>
      <c r="C81" s="14" t="str">
        <f t="shared" si="5"/>
        <v>金</v>
      </c>
      <c r="D81" s="15" t="s">
        <v>49</v>
      </c>
    </row>
    <row r="82" spans="1:4" x14ac:dyDescent="0.4">
      <c r="A82" s="56"/>
      <c r="B82" s="8">
        <v>44684</v>
      </c>
      <c r="C82" s="8" t="str">
        <f t="shared" si="5"/>
        <v>火</v>
      </c>
      <c r="D82" s="50" t="s">
        <v>50</v>
      </c>
    </row>
    <row r="83" spans="1:4" x14ac:dyDescent="0.4">
      <c r="A83" s="56"/>
      <c r="B83" s="8">
        <v>44685</v>
      </c>
      <c r="C83" s="8" t="str">
        <f t="shared" si="5"/>
        <v>水</v>
      </c>
      <c r="D83" s="50" t="s">
        <v>51</v>
      </c>
    </row>
    <row r="84" spans="1:4" x14ac:dyDescent="0.4">
      <c r="A84" s="56"/>
      <c r="B84" s="8">
        <v>44686</v>
      </c>
      <c r="C84" s="8" t="str">
        <f t="shared" si="5"/>
        <v>木</v>
      </c>
      <c r="D84" s="50" t="s">
        <v>52</v>
      </c>
    </row>
    <row r="85" spans="1:4" x14ac:dyDescent="0.4">
      <c r="A85" s="56"/>
      <c r="B85" s="8">
        <v>44760</v>
      </c>
      <c r="C85" s="8" t="str">
        <f t="shared" si="5"/>
        <v>月</v>
      </c>
      <c r="D85" s="50" t="s">
        <v>53</v>
      </c>
    </row>
    <row r="86" spans="1:4" x14ac:dyDescent="0.4">
      <c r="A86" s="56"/>
      <c r="B86" s="8">
        <v>44784</v>
      </c>
      <c r="C86" s="8" t="str">
        <f t="shared" si="5"/>
        <v>木</v>
      </c>
      <c r="D86" s="50" t="s">
        <v>67</v>
      </c>
    </row>
    <row r="87" spans="1:4" x14ac:dyDescent="0.4">
      <c r="A87" s="56"/>
      <c r="B87" s="8">
        <v>44823</v>
      </c>
      <c r="C87" s="8" t="str">
        <f t="shared" si="5"/>
        <v>月</v>
      </c>
      <c r="D87" s="50" t="s">
        <v>57</v>
      </c>
    </row>
    <row r="88" spans="1:4" x14ac:dyDescent="0.4">
      <c r="A88" s="56"/>
      <c r="B88" s="8">
        <v>44827</v>
      </c>
      <c r="C88" s="8" t="str">
        <f t="shared" si="5"/>
        <v>金</v>
      </c>
      <c r="D88" s="50" t="s">
        <v>58</v>
      </c>
    </row>
    <row r="89" spans="1:4" x14ac:dyDescent="0.4">
      <c r="A89" s="56"/>
      <c r="B89" s="8">
        <v>44844</v>
      </c>
      <c r="C89" s="8" t="str">
        <f t="shared" si="5"/>
        <v>月</v>
      </c>
      <c r="D89" s="50" t="s">
        <v>54</v>
      </c>
    </row>
    <row r="90" spans="1:4" x14ac:dyDescent="0.4">
      <c r="A90" s="56"/>
      <c r="B90" s="52">
        <v>44868</v>
      </c>
      <c r="C90" s="8" t="str">
        <f t="shared" si="5"/>
        <v>木</v>
      </c>
      <c r="D90" s="50" t="s">
        <v>59</v>
      </c>
    </row>
    <row r="91" spans="1:4" x14ac:dyDescent="0.4">
      <c r="A91" s="56"/>
      <c r="B91" s="8">
        <v>44888</v>
      </c>
      <c r="C91" s="8" t="str">
        <f t="shared" si="5"/>
        <v>水</v>
      </c>
      <c r="D91" s="50" t="s">
        <v>60</v>
      </c>
    </row>
    <row r="92" spans="1:4" x14ac:dyDescent="0.4">
      <c r="A92" s="56"/>
      <c r="B92" s="8">
        <v>44927</v>
      </c>
      <c r="C92" s="8" t="str">
        <f t="shared" si="5"/>
        <v>日</v>
      </c>
      <c r="D92" s="50" t="s">
        <v>61</v>
      </c>
    </row>
    <row r="93" spans="1:4" x14ac:dyDescent="0.4">
      <c r="A93" s="56"/>
      <c r="B93" s="52">
        <v>44928</v>
      </c>
      <c r="C93" s="8" t="str">
        <f t="shared" si="5"/>
        <v>月</v>
      </c>
      <c r="D93" s="50" t="s">
        <v>56</v>
      </c>
    </row>
    <row r="94" spans="1:4" x14ac:dyDescent="0.4">
      <c r="A94" s="56"/>
      <c r="B94" s="8">
        <v>44935</v>
      </c>
      <c r="C94" s="8" t="str">
        <f t="shared" si="5"/>
        <v>月</v>
      </c>
      <c r="D94" s="50" t="s">
        <v>62</v>
      </c>
    </row>
    <row r="95" spans="1:4" x14ac:dyDescent="0.4">
      <c r="A95" s="56"/>
      <c r="B95" s="8">
        <v>44968</v>
      </c>
      <c r="C95" s="8" t="str">
        <f t="shared" si="5"/>
        <v>土</v>
      </c>
      <c r="D95" s="50" t="s">
        <v>63</v>
      </c>
    </row>
    <row r="96" spans="1:4" x14ac:dyDescent="0.4">
      <c r="A96" s="56"/>
      <c r="B96" s="8">
        <v>44980</v>
      </c>
      <c r="C96" s="8" t="str">
        <f t="shared" si="5"/>
        <v>木</v>
      </c>
      <c r="D96" s="50" t="s">
        <v>64</v>
      </c>
    </row>
    <row r="97" spans="1:4" x14ac:dyDescent="0.4">
      <c r="A97" s="56"/>
      <c r="B97" s="8">
        <v>45006</v>
      </c>
      <c r="C97" s="8" t="str">
        <f t="shared" si="5"/>
        <v>火</v>
      </c>
      <c r="D97" s="50" t="s">
        <v>65</v>
      </c>
    </row>
    <row r="98" spans="1:4" x14ac:dyDescent="0.4">
      <c r="A98" s="56"/>
      <c r="B98" s="8"/>
      <c r="C98" s="8"/>
      <c r="D98" s="16"/>
    </row>
    <row r="99" spans="1:4" x14ac:dyDescent="0.4">
      <c r="A99" s="56"/>
      <c r="B99" s="8"/>
      <c r="C99" s="8"/>
      <c r="D99" s="16"/>
    </row>
    <row r="100" spans="1:4" x14ac:dyDescent="0.4">
      <c r="A100" s="56"/>
      <c r="B100" s="8"/>
      <c r="C100" s="8"/>
      <c r="D100" s="16"/>
    </row>
    <row r="101" spans="1:4" x14ac:dyDescent="0.4">
      <c r="A101" s="56"/>
      <c r="B101" s="8"/>
      <c r="C101" s="8"/>
      <c r="D101" s="16"/>
    </row>
    <row r="102" spans="1:4" x14ac:dyDescent="0.4">
      <c r="A102" s="56"/>
      <c r="B102" s="8"/>
      <c r="C102" s="8"/>
      <c r="D102" s="16"/>
    </row>
    <row r="103" spans="1:4" x14ac:dyDescent="0.4">
      <c r="A103" s="56"/>
      <c r="B103" s="8"/>
      <c r="C103" s="8"/>
      <c r="D103" s="16"/>
    </row>
    <row r="104" spans="1:4" ht="19.5" thickBot="1" x14ac:dyDescent="0.45">
      <c r="A104" s="57"/>
      <c r="B104" s="19"/>
      <c r="C104" s="19"/>
      <c r="D104" s="20"/>
    </row>
    <row r="105" spans="1:4" x14ac:dyDescent="0.4">
      <c r="A105" s="55" t="s">
        <v>68</v>
      </c>
      <c r="B105" s="14">
        <v>45045</v>
      </c>
      <c r="C105" s="14" t="str">
        <f t="shared" ref="C105:C121" si="6">TEXT(B105,"aaa")</f>
        <v>土</v>
      </c>
      <c r="D105" s="15" t="s">
        <v>49</v>
      </c>
    </row>
    <row r="106" spans="1:4" x14ac:dyDescent="0.4">
      <c r="A106" s="56"/>
      <c r="B106" s="8">
        <v>45049</v>
      </c>
      <c r="C106" s="8" t="str">
        <f t="shared" si="6"/>
        <v>水</v>
      </c>
      <c r="D106" s="16" t="s">
        <v>69</v>
      </c>
    </row>
    <row r="107" spans="1:4" x14ac:dyDescent="0.4">
      <c r="A107" s="56"/>
      <c r="B107" s="8">
        <v>45050</v>
      </c>
      <c r="C107" s="8" t="str">
        <f t="shared" si="6"/>
        <v>木</v>
      </c>
      <c r="D107" s="16" t="s">
        <v>70</v>
      </c>
    </row>
    <row r="108" spans="1:4" x14ac:dyDescent="0.4">
      <c r="A108" s="56"/>
      <c r="B108" s="8">
        <v>45051</v>
      </c>
      <c r="C108" s="8" t="str">
        <f t="shared" si="6"/>
        <v>金</v>
      </c>
      <c r="D108" s="16" t="s">
        <v>71</v>
      </c>
    </row>
    <row r="109" spans="1:4" x14ac:dyDescent="0.4">
      <c r="A109" s="56"/>
      <c r="B109" s="52">
        <v>45124</v>
      </c>
      <c r="C109" s="8" t="str">
        <f t="shared" si="6"/>
        <v>月</v>
      </c>
      <c r="D109" s="50" t="s">
        <v>53</v>
      </c>
    </row>
    <row r="110" spans="1:4" x14ac:dyDescent="0.4">
      <c r="A110" s="56"/>
      <c r="B110" s="52">
        <v>45149</v>
      </c>
      <c r="C110" s="8" t="str">
        <f t="shared" si="6"/>
        <v>金</v>
      </c>
      <c r="D110" s="50" t="s">
        <v>67</v>
      </c>
    </row>
    <row r="111" spans="1:4" x14ac:dyDescent="0.4">
      <c r="A111" s="56"/>
      <c r="B111" s="8">
        <v>45187</v>
      </c>
      <c r="C111" s="8" t="str">
        <f t="shared" si="6"/>
        <v>月</v>
      </c>
      <c r="D111" s="50" t="s">
        <v>57</v>
      </c>
    </row>
    <row r="112" spans="1:4" x14ac:dyDescent="0.4">
      <c r="A112" s="56"/>
      <c r="B112" s="8">
        <v>45192</v>
      </c>
      <c r="C112" s="8" t="str">
        <f t="shared" si="6"/>
        <v>土</v>
      </c>
      <c r="D112" s="50" t="s">
        <v>58</v>
      </c>
    </row>
    <row r="113" spans="1:4" x14ac:dyDescent="0.4">
      <c r="A113" s="56"/>
      <c r="B113" s="8">
        <v>45208</v>
      </c>
      <c r="C113" s="8" t="str">
        <f t="shared" si="6"/>
        <v>月</v>
      </c>
      <c r="D113" s="50" t="s">
        <v>54</v>
      </c>
    </row>
    <row r="114" spans="1:4" x14ac:dyDescent="0.4">
      <c r="A114" s="56"/>
      <c r="B114" s="8">
        <v>45233</v>
      </c>
      <c r="C114" s="8" t="str">
        <f t="shared" si="6"/>
        <v>金</v>
      </c>
      <c r="D114" s="50" t="s">
        <v>59</v>
      </c>
    </row>
    <row r="115" spans="1:4" x14ac:dyDescent="0.4">
      <c r="A115" s="56"/>
      <c r="B115" s="8">
        <v>45253</v>
      </c>
      <c r="C115" s="8" t="str">
        <f t="shared" si="6"/>
        <v>木</v>
      </c>
      <c r="D115" s="50" t="s">
        <v>60</v>
      </c>
    </row>
    <row r="116" spans="1:4" x14ac:dyDescent="0.4">
      <c r="A116" s="56"/>
      <c r="B116" s="8">
        <v>45292</v>
      </c>
      <c r="C116" s="8" t="str">
        <f t="shared" si="6"/>
        <v>月</v>
      </c>
      <c r="D116" s="50" t="s">
        <v>61</v>
      </c>
    </row>
    <row r="117" spans="1:4" x14ac:dyDescent="0.4">
      <c r="A117" s="57"/>
      <c r="B117" s="8">
        <v>45299</v>
      </c>
      <c r="C117" s="8" t="str">
        <f t="shared" si="6"/>
        <v>月</v>
      </c>
      <c r="D117" s="50" t="s">
        <v>62</v>
      </c>
    </row>
    <row r="118" spans="1:4" x14ac:dyDescent="0.4">
      <c r="A118" s="57"/>
      <c r="B118" s="8">
        <v>45333</v>
      </c>
      <c r="C118" s="8" t="str">
        <f t="shared" si="6"/>
        <v>日</v>
      </c>
      <c r="D118" s="50" t="s">
        <v>63</v>
      </c>
    </row>
    <row r="119" spans="1:4" x14ac:dyDescent="0.4">
      <c r="A119" s="57"/>
      <c r="B119" s="8">
        <v>45334</v>
      </c>
      <c r="C119" s="8" t="str">
        <f t="shared" si="6"/>
        <v>月</v>
      </c>
      <c r="D119" s="50" t="s">
        <v>56</v>
      </c>
    </row>
    <row r="120" spans="1:4" x14ac:dyDescent="0.4">
      <c r="A120" s="57"/>
      <c r="B120" s="8">
        <v>45345</v>
      </c>
      <c r="C120" s="8" t="str">
        <f t="shared" si="6"/>
        <v>金</v>
      </c>
      <c r="D120" s="50" t="s">
        <v>64</v>
      </c>
    </row>
    <row r="121" spans="1:4" x14ac:dyDescent="0.4">
      <c r="A121" s="57"/>
      <c r="B121" s="8">
        <v>45371</v>
      </c>
      <c r="C121" s="8" t="str">
        <f t="shared" si="6"/>
        <v>水</v>
      </c>
      <c r="D121" s="53" t="s">
        <v>65</v>
      </c>
    </row>
    <row r="122" spans="1:4" ht="19.5" thickBot="1" x14ac:dyDescent="0.45">
      <c r="A122" s="58"/>
      <c r="B122" s="17"/>
      <c r="C122" s="17"/>
      <c r="D122" s="18"/>
    </row>
    <row r="123" spans="1:4" x14ac:dyDescent="0.4">
      <c r="A123" s="55" t="s">
        <v>72</v>
      </c>
      <c r="B123" s="14">
        <v>45411</v>
      </c>
      <c r="C123" s="14" t="str">
        <f>TEXT(B123,"aaa")</f>
        <v>月</v>
      </c>
      <c r="D123" s="15" t="s">
        <v>49</v>
      </c>
    </row>
    <row r="124" spans="1:4" x14ac:dyDescent="0.4">
      <c r="A124" s="56"/>
      <c r="B124" s="8">
        <v>45415</v>
      </c>
      <c r="C124" s="8" t="str">
        <f t="shared" ref="C124:C143" si="7">TEXT(B124,"aaa")</f>
        <v>金</v>
      </c>
      <c r="D124" s="16" t="s">
        <v>69</v>
      </c>
    </row>
    <row r="125" spans="1:4" x14ac:dyDescent="0.4">
      <c r="A125" s="56"/>
      <c r="B125" s="8">
        <v>45416</v>
      </c>
      <c r="C125" s="8" t="str">
        <f t="shared" si="7"/>
        <v>土</v>
      </c>
      <c r="D125" s="16" t="s">
        <v>70</v>
      </c>
    </row>
    <row r="126" spans="1:4" x14ac:dyDescent="0.4">
      <c r="A126" s="56"/>
      <c r="B126" s="8">
        <v>45417</v>
      </c>
      <c r="C126" s="8" t="str">
        <f t="shared" si="7"/>
        <v>日</v>
      </c>
      <c r="D126" s="16" t="s">
        <v>71</v>
      </c>
    </row>
    <row r="127" spans="1:4" x14ac:dyDescent="0.4">
      <c r="A127" s="56"/>
      <c r="B127" s="8">
        <v>45418</v>
      </c>
      <c r="C127" s="8" t="str">
        <f t="shared" si="7"/>
        <v>月</v>
      </c>
      <c r="D127" s="50" t="s">
        <v>56</v>
      </c>
    </row>
    <row r="128" spans="1:4" x14ac:dyDescent="0.4">
      <c r="A128" s="56"/>
      <c r="B128" s="8">
        <v>45488</v>
      </c>
      <c r="C128" s="8" t="str">
        <f t="shared" si="7"/>
        <v>月</v>
      </c>
      <c r="D128" s="50" t="s">
        <v>53</v>
      </c>
    </row>
    <row r="129" spans="1:4" x14ac:dyDescent="0.4">
      <c r="A129" s="56"/>
      <c r="B129" s="8">
        <v>45515</v>
      </c>
      <c r="C129" s="8" t="str">
        <f t="shared" si="7"/>
        <v>日</v>
      </c>
      <c r="D129" s="50" t="s">
        <v>67</v>
      </c>
    </row>
    <row r="130" spans="1:4" x14ac:dyDescent="0.4">
      <c r="A130" s="56"/>
      <c r="B130" s="8">
        <v>45516</v>
      </c>
      <c r="C130" s="8" t="str">
        <f t="shared" si="7"/>
        <v>月</v>
      </c>
      <c r="D130" s="50" t="s">
        <v>56</v>
      </c>
    </row>
    <row r="131" spans="1:4" x14ac:dyDescent="0.4">
      <c r="A131" s="56"/>
      <c r="B131" s="8">
        <v>45551</v>
      </c>
      <c r="C131" s="8" t="str">
        <f t="shared" si="7"/>
        <v>月</v>
      </c>
      <c r="D131" s="50" t="s">
        <v>57</v>
      </c>
    </row>
    <row r="132" spans="1:4" x14ac:dyDescent="0.4">
      <c r="A132" s="56"/>
      <c r="B132" s="8">
        <v>45557</v>
      </c>
      <c r="C132" s="8" t="str">
        <f t="shared" si="7"/>
        <v>日</v>
      </c>
      <c r="D132" s="50" t="s">
        <v>58</v>
      </c>
    </row>
    <row r="133" spans="1:4" x14ac:dyDescent="0.4">
      <c r="A133" s="56"/>
      <c r="B133" s="8">
        <v>45558</v>
      </c>
      <c r="C133" s="8" t="str">
        <f t="shared" si="7"/>
        <v>月</v>
      </c>
      <c r="D133" s="50" t="s">
        <v>56</v>
      </c>
    </row>
    <row r="134" spans="1:4" x14ac:dyDescent="0.4">
      <c r="A134" s="57"/>
      <c r="B134" s="8">
        <v>45579</v>
      </c>
      <c r="C134" s="8" t="str">
        <f t="shared" si="7"/>
        <v>月</v>
      </c>
      <c r="D134" s="50" t="s">
        <v>54</v>
      </c>
    </row>
    <row r="135" spans="1:4" x14ac:dyDescent="0.4">
      <c r="A135" s="57"/>
      <c r="B135" s="8">
        <v>45599</v>
      </c>
      <c r="C135" s="8" t="str">
        <f t="shared" si="7"/>
        <v>日</v>
      </c>
      <c r="D135" s="50" t="s">
        <v>59</v>
      </c>
    </row>
    <row r="136" spans="1:4" x14ac:dyDescent="0.4">
      <c r="A136" s="57"/>
      <c r="B136" s="8">
        <v>45600</v>
      </c>
      <c r="C136" s="8" t="str">
        <f t="shared" si="7"/>
        <v>月</v>
      </c>
      <c r="D136" s="50" t="s">
        <v>56</v>
      </c>
    </row>
    <row r="137" spans="1:4" x14ac:dyDescent="0.4">
      <c r="A137" s="57"/>
      <c r="B137" s="8">
        <v>45619</v>
      </c>
      <c r="C137" s="8" t="str">
        <f t="shared" si="7"/>
        <v>土</v>
      </c>
      <c r="D137" s="53" t="s">
        <v>60</v>
      </c>
    </row>
    <row r="138" spans="1:4" x14ac:dyDescent="0.4">
      <c r="A138" s="57"/>
      <c r="B138" s="8">
        <v>45658</v>
      </c>
      <c r="C138" s="8" t="str">
        <f t="shared" si="7"/>
        <v>水</v>
      </c>
      <c r="D138" s="53" t="s">
        <v>61</v>
      </c>
    </row>
    <row r="139" spans="1:4" x14ac:dyDescent="0.4">
      <c r="A139" s="57"/>
      <c r="B139" s="19">
        <v>45670</v>
      </c>
      <c r="C139" s="19" t="str">
        <f t="shared" si="7"/>
        <v>月</v>
      </c>
      <c r="D139" s="53" t="s">
        <v>62</v>
      </c>
    </row>
    <row r="140" spans="1:4" x14ac:dyDescent="0.4">
      <c r="A140" s="57"/>
      <c r="B140" s="19">
        <v>45699</v>
      </c>
      <c r="C140" s="19" t="str">
        <f t="shared" si="7"/>
        <v>火</v>
      </c>
      <c r="D140" s="53" t="s">
        <v>63</v>
      </c>
    </row>
    <row r="141" spans="1:4" x14ac:dyDescent="0.4">
      <c r="A141" s="57"/>
      <c r="B141" s="19">
        <v>45711</v>
      </c>
      <c r="C141" s="19" t="str">
        <f t="shared" si="7"/>
        <v>日</v>
      </c>
      <c r="D141" s="53" t="s">
        <v>64</v>
      </c>
    </row>
    <row r="142" spans="1:4" x14ac:dyDescent="0.4">
      <c r="A142" s="57"/>
      <c r="B142" s="19">
        <v>45712</v>
      </c>
      <c r="C142" s="19" t="str">
        <f t="shared" si="7"/>
        <v>月</v>
      </c>
      <c r="D142" s="53" t="s">
        <v>56</v>
      </c>
    </row>
    <row r="143" spans="1:4" ht="19.5" thickBot="1" x14ac:dyDescent="0.45">
      <c r="A143" s="58"/>
      <c r="B143" s="17">
        <v>45736</v>
      </c>
      <c r="C143" s="17" t="str">
        <f t="shared" si="7"/>
        <v>木</v>
      </c>
      <c r="D143" s="54" t="s">
        <v>65</v>
      </c>
    </row>
  </sheetData>
  <mergeCells count="7">
    <mergeCell ref="A105:A122"/>
    <mergeCell ref="A123:A143"/>
    <mergeCell ref="A2:A20"/>
    <mergeCell ref="A21:A44"/>
    <mergeCell ref="A45:A61"/>
    <mergeCell ref="A62:A80"/>
    <mergeCell ref="A81:A10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2024年●月</vt:lpstr>
      <vt:lpstr>記載例</vt:lpstr>
      <vt:lpstr>祝日</vt:lpstr>
      <vt:lpstr>'2024年●月'!Print_Area</vt:lpstr>
      <vt:lpstr>記載例!Print_Area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ichikawa2019</cp:lastModifiedBy>
  <cp:lastPrinted>2024-03-29T05:08:53Z</cp:lastPrinted>
  <dcterms:created xsi:type="dcterms:W3CDTF">2017-12-13T00:12:47Z</dcterms:created>
  <dcterms:modified xsi:type="dcterms:W3CDTF">2024-03-29T05:09:14Z</dcterms:modified>
</cp:coreProperties>
</file>