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平成31年版統計年鑑関係\08 ホームページ用\Excel\"/>
    </mc:Choice>
  </mc:AlternateContent>
  <bookViews>
    <workbookView xWindow="0" yWindow="0" windowWidth="20490" windowHeight="7770"/>
  </bookViews>
  <sheets>
    <sheet name="17-161" sheetId="1" r:id="rId1"/>
    <sheet name="17-162" sheetId="2" r:id="rId2"/>
    <sheet name="17-163" sheetId="3" r:id="rId3"/>
    <sheet name="17-164" sheetId="4" r:id="rId4"/>
    <sheet name="17-165" sheetId="5" r:id="rId5"/>
    <sheet name="17-166" sheetId="6" r:id="rId6"/>
    <sheet name="17-167" sheetId="7" r:id="rId7"/>
    <sheet name="17-168(1)" sheetId="8" r:id="rId8"/>
    <sheet name="17-168(2)" sheetId="9" r:id="rId9"/>
    <sheet name="17-169" sheetId="10" r:id="rId10"/>
  </sheets>
  <definedNames>
    <definedName name="_xlnm.Print_Area" localSheetId="0">'17-161'!$A$1:$M$44</definedName>
    <definedName name="_xlnm.Print_Area" localSheetId="1">'17-162'!$A$1:$M$29</definedName>
    <definedName name="_xlnm.Print_Area" localSheetId="2">'17-163'!$A$1:$M$19</definedName>
    <definedName name="_xlnm.Print_Area" localSheetId="3">'17-164'!$A$1:$G$10</definedName>
    <definedName name="_xlnm.Print_Area" localSheetId="4">'17-165'!$A$1:$H$36</definedName>
    <definedName name="_xlnm.Print_Area" localSheetId="5">'17-166'!$A$1:$I$12</definedName>
    <definedName name="_xlnm.Print_Area" localSheetId="6">'17-167'!$A$1:$K$22</definedName>
    <definedName name="_xlnm.Print_Area" localSheetId="7">'17-168(1)'!$A$1:$L$26</definedName>
    <definedName name="_xlnm.Print_Area" localSheetId="8">'17-168(2)'!$A$2:$L$19</definedName>
    <definedName name="_xlnm.Print_Area" localSheetId="9">'17-169'!$A$1:$L$19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0" l="1"/>
  <c r="K4" i="10"/>
  <c r="K5" i="9"/>
  <c r="K5" i="8"/>
  <c r="G3" i="4"/>
  <c r="L10" i="3"/>
  <c r="L4" i="3"/>
  <c r="L27" i="2"/>
  <c r="L20" i="2"/>
  <c r="L19" i="2" s="1"/>
  <c r="M19" i="2"/>
  <c r="L13" i="2"/>
  <c r="M5" i="2"/>
  <c r="L6" i="2"/>
  <c r="L5" i="2"/>
  <c r="M31" i="1"/>
  <c r="L31" i="1"/>
  <c r="M5" i="1"/>
  <c r="L5" i="1"/>
</calcChain>
</file>

<file path=xl/sharedStrings.xml><?xml version="1.0" encoding="utf-8"?>
<sst xmlns="http://schemas.openxmlformats.org/spreadsheetml/2006/main" count="406" uniqueCount="194">
  <si>
    <t>１６１  一般会計歳入歳出決算</t>
    <rPh sb="5" eb="6">
      <t>１</t>
    </rPh>
    <rPh sb="6" eb="7">
      <t>バン</t>
    </rPh>
    <rPh sb="7" eb="8">
      <t>カイ</t>
    </rPh>
    <rPh sb="8" eb="9">
      <t>ケイ</t>
    </rPh>
    <rPh sb="9" eb="10">
      <t>トシ</t>
    </rPh>
    <rPh sb="10" eb="11">
      <t>イ</t>
    </rPh>
    <rPh sb="11" eb="12">
      <t>トシ</t>
    </rPh>
    <rPh sb="12" eb="13">
      <t>デ</t>
    </rPh>
    <rPh sb="13" eb="14">
      <t>ケツ</t>
    </rPh>
    <rPh sb="14" eb="15">
      <t>サン</t>
    </rPh>
    <phoneticPr fontId="4"/>
  </si>
  <si>
    <t>　（1）　歳　　入</t>
    <rPh sb="5" eb="6">
      <t>トシ</t>
    </rPh>
    <rPh sb="8" eb="9">
      <t>イ</t>
    </rPh>
    <phoneticPr fontId="4"/>
  </si>
  <si>
    <t>款別</t>
    <rPh sb="0" eb="1">
      <t>カン</t>
    </rPh>
    <rPh sb="1" eb="2">
      <t>ベツ</t>
    </rPh>
    <phoneticPr fontId="4"/>
  </si>
  <si>
    <t>平　成　25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</si>
  <si>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26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</si>
  <si>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27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</si>
  <si>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28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</si>
  <si>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平　成　29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</si>
  <si>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金額（円）</t>
    <rPh sb="0" eb="1">
      <t>キン</t>
    </rPh>
    <rPh sb="1" eb="2">
      <t>ガク</t>
    </rPh>
    <rPh sb="3" eb="4">
      <t>エン</t>
    </rPh>
    <phoneticPr fontId="4"/>
  </si>
  <si>
    <t>構成比（％）</t>
    <rPh sb="0" eb="2">
      <t>コウセイ</t>
    </rPh>
    <rPh sb="2" eb="3">
      <t>ヒ</t>
    </rPh>
    <phoneticPr fontId="4"/>
  </si>
  <si>
    <t>総額</t>
    <rPh sb="0" eb="1">
      <t>フサ</t>
    </rPh>
    <rPh sb="1" eb="2">
      <t>ガク</t>
    </rPh>
    <phoneticPr fontId="4"/>
  </si>
  <si>
    <t>市　　　　　　　　 税</t>
    <rPh sb="0" eb="1">
      <t>シ</t>
    </rPh>
    <rPh sb="10" eb="11">
      <t>ゼイ</t>
    </rPh>
    <phoneticPr fontId="4"/>
  </si>
  <si>
    <t>地  方  譲　与　税</t>
    <rPh sb="0" eb="1">
      <t>チ</t>
    </rPh>
    <rPh sb="3" eb="4">
      <t>ホウ</t>
    </rPh>
    <rPh sb="6" eb="7">
      <t>ユズル</t>
    </rPh>
    <rPh sb="8" eb="9">
      <t>クミ</t>
    </rPh>
    <rPh sb="10" eb="11">
      <t>ゼイ</t>
    </rPh>
    <phoneticPr fontId="4"/>
  </si>
  <si>
    <t>利 子 割 交 付 金</t>
    <rPh sb="0" eb="1">
      <t>リ</t>
    </rPh>
    <rPh sb="2" eb="3">
      <t>コ</t>
    </rPh>
    <rPh sb="4" eb="5">
      <t>ワリ</t>
    </rPh>
    <rPh sb="6" eb="7">
      <t>コウ</t>
    </rPh>
    <rPh sb="8" eb="9">
      <t>ヅケ</t>
    </rPh>
    <rPh sb="10" eb="11">
      <t>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</si>
  <si>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</si>
  <si>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4"/>
  </si>
  <si>
    <t>地方消費税交付金</t>
    <rPh sb="0" eb="1">
      <t>チ</t>
    </rPh>
    <rPh sb="1" eb="2">
      <t>ホウ</t>
    </rPh>
    <rPh sb="2" eb="3">
      <t>ケ</t>
    </rPh>
    <rPh sb="3" eb="4">
      <t>ヒ</t>
    </rPh>
    <rPh sb="4" eb="5">
      <t>ゼイ</t>
    </rPh>
    <rPh sb="5" eb="8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</si>
  <si>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</si>
  <si>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 方 特 例 交 付 金</t>
    <rPh sb="0" eb="1">
      <t>チ</t>
    </rPh>
    <rPh sb="2" eb="3">
      <t>ホウ</t>
    </rPh>
    <rPh sb="4" eb="5">
      <t>トク</t>
    </rPh>
    <rPh sb="6" eb="7">
      <t>レイ</t>
    </rPh>
    <rPh sb="8" eb="9">
      <t>コウ</t>
    </rPh>
    <rPh sb="10" eb="11">
      <t>ヅケ</t>
    </rPh>
    <rPh sb="12" eb="13">
      <t>キン</t>
    </rPh>
    <phoneticPr fontId="4"/>
  </si>
  <si>
    <t>地  方  交  付  税</t>
    <rPh sb="0" eb="1">
      <t>チ</t>
    </rPh>
    <rPh sb="3" eb="4">
      <t>ホウ</t>
    </rPh>
    <rPh sb="6" eb="7">
      <t>コウ</t>
    </rPh>
    <rPh sb="9" eb="10">
      <t>ヅケ</t>
    </rPh>
    <rPh sb="12" eb="13">
      <t>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</si>
  <si>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</si>
  <si>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</si>
  <si>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</si>
  <si>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国  庫  支  出  金</t>
    <rPh sb="0" eb="1">
      <t>クニ</t>
    </rPh>
    <rPh sb="3" eb="4">
      <t>コ</t>
    </rPh>
    <rPh sb="6" eb="7">
      <t>ササ</t>
    </rPh>
    <rPh sb="9" eb="10">
      <t>デ</t>
    </rPh>
    <rPh sb="12" eb="13">
      <t>キン</t>
    </rPh>
    <phoneticPr fontId="4"/>
  </si>
  <si>
    <t>県    支    出    金</t>
    <rPh sb="0" eb="1">
      <t>ケン</t>
    </rPh>
    <rPh sb="5" eb="6">
      <t>ササ</t>
    </rPh>
    <rPh sb="10" eb="11">
      <t>デ</t>
    </rPh>
    <rPh sb="15" eb="16">
      <t>キン</t>
    </rPh>
    <phoneticPr fontId="4"/>
  </si>
  <si>
    <t>財    産    収    入</t>
    <rPh sb="0" eb="1">
      <t>ザイ</t>
    </rPh>
    <rPh sb="5" eb="6">
      <t>サン</t>
    </rPh>
    <rPh sb="10" eb="11">
      <t>オサム</t>
    </rPh>
    <rPh sb="15" eb="16">
      <t>イ</t>
    </rPh>
    <phoneticPr fontId="4"/>
  </si>
  <si>
    <t>寄       附       金</t>
    <rPh sb="0" eb="1">
      <t>キ</t>
    </rPh>
    <rPh sb="8" eb="9">
      <t>フ</t>
    </rPh>
    <rPh sb="16" eb="17">
      <t>キン</t>
    </rPh>
    <phoneticPr fontId="4"/>
  </si>
  <si>
    <t>繰       入       金</t>
    <rPh sb="0" eb="1">
      <t>グリ</t>
    </rPh>
    <rPh sb="8" eb="9">
      <t>イ</t>
    </rPh>
    <rPh sb="16" eb="17">
      <t>キン</t>
    </rPh>
    <phoneticPr fontId="4"/>
  </si>
  <si>
    <t>繰       越       金</t>
    <rPh sb="0" eb="1">
      <t>グリ</t>
    </rPh>
    <rPh sb="8" eb="9">
      <t>コシ</t>
    </rPh>
    <rPh sb="16" eb="17">
      <t>キン</t>
    </rPh>
    <phoneticPr fontId="4"/>
  </si>
  <si>
    <t>諸       収       入</t>
    <rPh sb="0" eb="1">
      <t>ショ</t>
    </rPh>
    <rPh sb="8" eb="9">
      <t>オサム</t>
    </rPh>
    <rPh sb="16" eb="17">
      <t>イ</t>
    </rPh>
    <phoneticPr fontId="4"/>
  </si>
  <si>
    <t>市　　　　　　　　　債</t>
    <rPh sb="0" eb="1">
      <t>シ</t>
    </rPh>
    <rPh sb="10" eb="11">
      <t>サイ</t>
    </rPh>
    <phoneticPr fontId="4"/>
  </si>
  <si>
    <t>　（2）　歳　　出</t>
    <rPh sb="5" eb="6">
      <t>トシ</t>
    </rPh>
    <rPh sb="8" eb="9">
      <t>デ</t>
    </rPh>
    <phoneticPr fontId="4"/>
  </si>
  <si>
    <t>議　　　　会　　　　費</t>
    <rPh sb="0" eb="1">
      <t>ギ</t>
    </rPh>
    <rPh sb="5" eb="6">
      <t>カイ</t>
    </rPh>
    <rPh sb="10" eb="11">
      <t>ヒ</t>
    </rPh>
    <phoneticPr fontId="4"/>
  </si>
  <si>
    <t>総　　　　務　　　　費</t>
    <rPh sb="0" eb="1">
      <t>フサ</t>
    </rPh>
    <rPh sb="5" eb="6">
      <t>ツトム</t>
    </rPh>
    <rPh sb="10" eb="11">
      <t>ヒ</t>
    </rPh>
    <phoneticPr fontId="4"/>
  </si>
  <si>
    <t>民　　　　生　　　　費</t>
    <rPh sb="0" eb="1">
      <t>タミ</t>
    </rPh>
    <rPh sb="5" eb="6">
      <t>ショウ</t>
    </rPh>
    <rPh sb="10" eb="11">
      <t>ヒ</t>
    </rPh>
    <phoneticPr fontId="4"/>
  </si>
  <si>
    <t>衛　　　　生　　　　費</t>
    <rPh sb="0" eb="1">
      <t>マモル</t>
    </rPh>
    <rPh sb="5" eb="6">
      <t>ショウ</t>
    </rPh>
    <rPh sb="10" eb="11">
      <t>ヒ</t>
    </rPh>
    <phoneticPr fontId="4"/>
  </si>
  <si>
    <t>労　　　　働　　　　費</t>
    <rPh sb="0" eb="1">
      <t>ロウ</t>
    </rPh>
    <rPh sb="5" eb="6">
      <t>ドウ</t>
    </rPh>
    <rPh sb="10" eb="11">
      <t>ヒ</t>
    </rPh>
    <phoneticPr fontId="4"/>
  </si>
  <si>
    <t>農  林  水  産  業  費</t>
    <rPh sb="0" eb="1">
      <t>ノウ</t>
    </rPh>
    <rPh sb="3" eb="4">
      <t>ハヤシ</t>
    </rPh>
    <rPh sb="6" eb="7">
      <t>ミズ</t>
    </rPh>
    <rPh sb="9" eb="10">
      <t>サン</t>
    </rPh>
    <rPh sb="12" eb="13">
      <t>ギョウ</t>
    </rPh>
    <rPh sb="15" eb="16">
      <t>ヒ</t>
    </rPh>
    <phoneticPr fontId="4"/>
  </si>
  <si>
    <t>商　　　　工　　　　費</t>
    <rPh sb="0" eb="1">
      <t>ショウ</t>
    </rPh>
    <rPh sb="5" eb="6">
      <t>タクミ</t>
    </rPh>
    <rPh sb="10" eb="11">
      <t>ヒ</t>
    </rPh>
    <phoneticPr fontId="4"/>
  </si>
  <si>
    <t>土　　　　木　　　　費</t>
    <rPh sb="0" eb="1">
      <t>ツチ</t>
    </rPh>
    <rPh sb="5" eb="6">
      <t>キ</t>
    </rPh>
    <rPh sb="10" eb="11">
      <t>ヒ</t>
    </rPh>
    <phoneticPr fontId="4"/>
  </si>
  <si>
    <t>消　　　　防　　　　費</t>
    <rPh sb="0" eb="1">
      <t>ケ</t>
    </rPh>
    <rPh sb="5" eb="6">
      <t>ボウ</t>
    </rPh>
    <rPh sb="10" eb="11">
      <t>ヒ</t>
    </rPh>
    <phoneticPr fontId="4"/>
  </si>
  <si>
    <t>教　　　　育　　　　費</t>
    <rPh sb="0" eb="1">
      <t>キョウ</t>
    </rPh>
    <rPh sb="5" eb="6">
      <t>イク</t>
    </rPh>
    <rPh sb="10" eb="11">
      <t>ヒ</t>
    </rPh>
    <phoneticPr fontId="4"/>
  </si>
  <si>
    <t>公　　　　債　　　　費</t>
    <rPh sb="0" eb="1">
      <t>オオヤケ</t>
    </rPh>
    <rPh sb="5" eb="6">
      <t>サイ</t>
    </rPh>
    <rPh sb="10" eb="11">
      <t>ヒ</t>
    </rPh>
    <phoneticPr fontId="4"/>
  </si>
  <si>
    <t>諸　　支　　出　　金</t>
    <rPh sb="0" eb="1">
      <t>ショ</t>
    </rPh>
    <rPh sb="3" eb="4">
      <t>ササ</t>
    </rPh>
    <rPh sb="6" eb="7">
      <t>デ</t>
    </rPh>
    <rPh sb="9" eb="10">
      <t>キン</t>
    </rPh>
    <phoneticPr fontId="4"/>
  </si>
  <si>
    <t>資料　財政部財政課</t>
    <rPh sb="0" eb="2">
      <t>シリョウ</t>
    </rPh>
    <rPh sb="3" eb="5">
      <t>ザイセイ</t>
    </rPh>
    <rPh sb="5" eb="6">
      <t>ブ</t>
    </rPh>
    <rPh sb="6" eb="8">
      <t>ザイセイ</t>
    </rPh>
    <rPh sb="8" eb="9">
      <t>カ</t>
    </rPh>
    <phoneticPr fontId="4"/>
  </si>
  <si>
    <t>1６２ 特別会計および公営企業会計歳入歳出決算</t>
    <rPh sb="4" eb="5">
      <t>トク</t>
    </rPh>
    <rPh sb="5" eb="6">
      <t>ベツ</t>
    </rPh>
    <rPh sb="6" eb="7">
      <t>カイ</t>
    </rPh>
    <rPh sb="7" eb="8">
      <t>ケイ</t>
    </rPh>
    <rPh sb="11" eb="13">
      <t>コウエイ</t>
    </rPh>
    <rPh sb="13" eb="15">
      <t>キギョウ</t>
    </rPh>
    <rPh sb="15" eb="17">
      <t>カイケイ</t>
    </rPh>
    <rPh sb="17" eb="18">
      <t>トシ</t>
    </rPh>
    <rPh sb="18" eb="19">
      <t>イ</t>
    </rPh>
    <rPh sb="19" eb="20">
      <t>トシ</t>
    </rPh>
    <rPh sb="20" eb="21">
      <t>デ</t>
    </rPh>
    <rPh sb="21" eb="22">
      <t>ケツ</t>
    </rPh>
    <rPh sb="22" eb="23">
      <t>サン</t>
    </rPh>
    <phoneticPr fontId="4"/>
  </si>
  <si>
    <t>　（1）　歳 　入</t>
    <rPh sb="5" eb="6">
      <t>トシ</t>
    </rPh>
    <rPh sb="8" eb="9">
      <t>イ</t>
    </rPh>
    <phoneticPr fontId="4"/>
  </si>
  <si>
    <t>事業別</t>
    <rPh sb="0" eb="2">
      <t>ジギョウ</t>
    </rPh>
    <rPh sb="2" eb="3">
      <t>ベツ</t>
    </rPh>
    <phoneticPr fontId="4"/>
  </si>
  <si>
    <t>特別会計</t>
    <rPh sb="0" eb="2">
      <t>トクベツ</t>
    </rPh>
    <rPh sb="2" eb="4">
      <t>カイケイ</t>
    </rPh>
    <phoneticPr fontId="4"/>
  </si>
  <si>
    <t>国　民　健　康　保　険</t>
    <rPh sb="0" eb="1">
      <t>クニ</t>
    </rPh>
    <rPh sb="2" eb="3">
      <t>タミ</t>
    </rPh>
    <rPh sb="4" eb="5">
      <t>ケン</t>
    </rPh>
    <rPh sb="6" eb="7">
      <t>ヤスシ</t>
    </rPh>
    <rPh sb="8" eb="9">
      <t>タモツ</t>
    </rPh>
    <rPh sb="10" eb="11">
      <t>ケン</t>
    </rPh>
    <phoneticPr fontId="4"/>
  </si>
  <si>
    <t>下　  水  　道  　事  　業</t>
    <rPh sb="0" eb="1">
      <t>シタ</t>
    </rPh>
    <rPh sb="4" eb="5">
      <t>ミズ</t>
    </rPh>
    <rPh sb="8" eb="9">
      <t>ミチ</t>
    </rPh>
    <rPh sb="12" eb="13">
      <t>コト</t>
    </rPh>
    <rPh sb="16" eb="17">
      <t>ギョウ</t>
    </rPh>
    <phoneticPr fontId="4"/>
  </si>
  <si>
    <t>地 方 卸 売 市 場 事 業</t>
    <rPh sb="0" eb="1">
      <t>チ</t>
    </rPh>
    <rPh sb="2" eb="3">
      <t>ホウ</t>
    </rPh>
    <rPh sb="4" eb="5">
      <t>オロシ</t>
    </rPh>
    <rPh sb="6" eb="7">
      <t>バイ</t>
    </rPh>
    <rPh sb="8" eb="9">
      <t>シ</t>
    </rPh>
    <rPh sb="10" eb="11">
      <t>バ</t>
    </rPh>
    <rPh sb="12" eb="13">
      <t>コト</t>
    </rPh>
    <rPh sb="14" eb="15">
      <t>ギョウ</t>
    </rPh>
    <phoneticPr fontId="4"/>
  </si>
  <si>
    <t>介 護 老 人 保 健 施 設</t>
    <rPh sb="0" eb="1">
      <t>スケ</t>
    </rPh>
    <rPh sb="2" eb="3">
      <t>マモル</t>
    </rPh>
    <rPh sb="4" eb="5">
      <t>ロウ</t>
    </rPh>
    <rPh sb="6" eb="7">
      <t>ヒト</t>
    </rPh>
    <rPh sb="8" eb="9">
      <t>タモツ</t>
    </rPh>
    <rPh sb="10" eb="11">
      <t>ケン</t>
    </rPh>
    <rPh sb="12" eb="13">
      <t>ホドコ</t>
    </rPh>
    <rPh sb="14" eb="15">
      <t>セツ</t>
    </rPh>
    <phoneticPr fontId="4"/>
  </si>
  <si>
    <t>-</t>
  </si>
  <si>
    <t>-</t>
    <phoneticPr fontId="4"/>
  </si>
  <si>
    <t>介　 　護 　　保 　　険</t>
    <rPh sb="0" eb="1">
      <t>スケ</t>
    </rPh>
    <rPh sb="4" eb="5">
      <t>マモル</t>
    </rPh>
    <rPh sb="8" eb="9">
      <t>タモツ</t>
    </rPh>
    <rPh sb="12" eb="13">
      <t>ケン</t>
    </rPh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</si>
  <si>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</si>
  <si>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公営企業会計</t>
    <rPh sb="0" eb="2">
      <t>コウエイ</t>
    </rPh>
    <rPh sb="2" eb="4">
      <t>キギョウ</t>
    </rPh>
    <rPh sb="4" eb="6">
      <t>カイケイ</t>
    </rPh>
    <phoneticPr fontId="4"/>
  </si>
  <si>
    <t>病院事業</t>
    <rPh sb="0" eb="1">
      <t>ヤマイ</t>
    </rPh>
    <rPh sb="1" eb="2">
      <t>イン</t>
    </rPh>
    <rPh sb="2" eb="4">
      <t>ジギョウ</t>
    </rPh>
    <phoneticPr fontId="4"/>
  </si>
  <si>
    <t>　（2）　歳 　出</t>
    <rPh sb="5" eb="6">
      <t>トシ</t>
    </rPh>
    <rPh sb="8" eb="9">
      <t>デ</t>
    </rPh>
    <phoneticPr fontId="4"/>
  </si>
  <si>
    <t>-</t>
    <phoneticPr fontId="4"/>
  </si>
  <si>
    <t>病院事業</t>
    <rPh sb="0" eb="1">
      <t>ヤマイ</t>
    </rPh>
    <rPh sb="1" eb="2">
      <t>イン</t>
    </rPh>
    <rPh sb="2" eb="3">
      <t>コト</t>
    </rPh>
    <rPh sb="3" eb="4">
      <t>ギョウ</t>
    </rPh>
    <phoneticPr fontId="4"/>
  </si>
  <si>
    <t>１６３　一般会計における性質別決算</t>
    <rPh sb="4" eb="6">
      <t>イッパン</t>
    </rPh>
    <rPh sb="6" eb="7">
      <t>カイ</t>
    </rPh>
    <rPh sb="7" eb="8">
      <t>ケイ</t>
    </rPh>
    <rPh sb="12" eb="13">
      <t>セイ</t>
    </rPh>
    <rPh sb="13" eb="14">
      <t>シツ</t>
    </rPh>
    <rPh sb="14" eb="15">
      <t>ベツ</t>
    </rPh>
    <rPh sb="15" eb="16">
      <t>ケツ</t>
    </rPh>
    <rPh sb="16" eb="17">
      <t>サン</t>
    </rPh>
    <phoneticPr fontId="4"/>
  </si>
  <si>
    <t>性質別</t>
    <rPh sb="0" eb="1">
      <t>セイ</t>
    </rPh>
    <rPh sb="1" eb="2">
      <t>シツ</t>
    </rPh>
    <rPh sb="2" eb="3">
      <t>ベツ</t>
    </rPh>
    <phoneticPr fontId="4"/>
  </si>
  <si>
    <t>金額（千円）</t>
    <rPh sb="0" eb="1">
      <t>キン</t>
    </rPh>
    <rPh sb="1" eb="2">
      <t>ガク</t>
    </rPh>
    <rPh sb="3" eb="4">
      <t>セン</t>
    </rPh>
    <rPh sb="4" eb="5">
      <t>エン</t>
    </rPh>
    <phoneticPr fontId="4"/>
  </si>
  <si>
    <t>総　　　　　　　 　　　 額</t>
    <rPh sb="0" eb="1">
      <t>フサ</t>
    </rPh>
    <rPh sb="13" eb="14">
      <t>ガク</t>
    </rPh>
    <phoneticPr fontId="4"/>
  </si>
  <si>
    <t>人件費</t>
    <rPh sb="0" eb="3">
      <t>ジンケンヒ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</si>
  <si>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</si>
  <si>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</si>
  <si>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扶助費</t>
    <rPh sb="0" eb="3">
      <t>フジョヒ</t>
    </rPh>
    <phoneticPr fontId="4"/>
  </si>
  <si>
    <t>補助費等</t>
    <rPh sb="0" eb="2">
      <t>ホジョ</t>
    </rPh>
    <rPh sb="2" eb="3">
      <t>ヒ</t>
    </rPh>
    <rPh sb="3" eb="4">
      <t>ナド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</si>
  <si>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</si>
  <si>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補助事業費</t>
    <rPh sb="0" eb="2">
      <t>ホジョ</t>
    </rPh>
    <rPh sb="2" eb="5">
      <t>ジギョウヒ</t>
    </rPh>
    <phoneticPr fontId="4"/>
  </si>
  <si>
    <t>単独事業費</t>
    <rPh sb="0" eb="2">
      <t>タンドク</t>
    </rPh>
    <rPh sb="2" eb="5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</si>
  <si>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</si>
  <si>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公債費</t>
    <rPh sb="0" eb="2">
      <t>コウサイ</t>
    </rPh>
    <rPh sb="2" eb="3">
      <t>ヒ</t>
    </rPh>
    <phoneticPr fontId="4"/>
  </si>
  <si>
    <t>積立金</t>
    <rPh sb="0" eb="2">
      <t>ツミタテ</t>
    </rPh>
    <rPh sb="2" eb="3">
      <t>キン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</si>
  <si>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</si>
  <si>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-</t>
    <phoneticPr fontId="4"/>
  </si>
  <si>
    <t>-</t>
    <phoneticPr fontId="4"/>
  </si>
  <si>
    <t>-</t>
    <phoneticPr fontId="4"/>
  </si>
  <si>
    <t>貸付金</t>
    <rPh sb="0" eb="2">
      <t>カシツケ</t>
    </rPh>
    <rPh sb="2" eb="3">
      <t>キン</t>
    </rPh>
    <phoneticPr fontId="4"/>
  </si>
  <si>
    <t>繰出金</t>
    <rPh sb="0" eb="1">
      <t>グリ</t>
    </rPh>
    <rPh sb="1" eb="3">
      <t>シュッキン</t>
    </rPh>
    <phoneticPr fontId="4"/>
  </si>
  <si>
    <t>１６４　市税決算額</t>
    <rPh sb="4" eb="5">
      <t>シ</t>
    </rPh>
    <rPh sb="5" eb="6">
      <t>ゼイ</t>
    </rPh>
    <rPh sb="6" eb="7">
      <t>ケツ</t>
    </rPh>
    <rPh sb="7" eb="8">
      <t>サン</t>
    </rPh>
    <rPh sb="8" eb="9">
      <t>ガク</t>
    </rPh>
    <phoneticPr fontId="4"/>
  </si>
  <si>
    <t>単位：円</t>
    <rPh sb="0" eb="2">
      <t>タンイ</t>
    </rPh>
    <rPh sb="3" eb="4">
      <t>エン</t>
    </rPh>
    <phoneticPr fontId="4"/>
  </si>
  <si>
    <t>税目別</t>
    <rPh sb="0" eb="1">
      <t>ゼイ</t>
    </rPh>
    <rPh sb="1" eb="2">
      <t>モク</t>
    </rPh>
    <rPh sb="2" eb="3">
      <t>ベツ</t>
    </rPh>
    <phoneticPr fontId="4"/>
  </si>
  <si>
    <t>平成25年度</t>
    <rPh sb="0" eb="2">
      <t>ヘイセイ</t>
    </rPh>
    <rPh sb="4" eb="6">
      <t>ネンド</t>
    </rPh>
    <phoneticPr fontId="4"/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</si>
  <si>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</si>
  <si>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</si>
  <si>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</si>
  <si>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</si>
  <si>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</si>
  <si>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</si>
  <si>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</si>
  <si>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</si>
  <si>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事業所税</t>
    <rPh sb="0" eb="3">
      <t>ジギョウショ</t>
    </rPh>
    <rPh sb="3" eb="4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</si>
  <si>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</si>
  <si>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１６５  市民の市税負担状況</t>
    <rPh sb="5" eb="6">
      <t>シ</t>
    </rPh>
    <rPh sb="6" eb="7">
      <t>タミ</t>
    </rPh>
    <rPh sb="8" eb="9">
      <t>シ</t>
    </rPh>
    <rPh sb="9" eb="10">
      <t>ゼイ</t>
    </rPh>
    <rPh sb="10" eb="11">
      <t>フ</t>
    </rPh>
    <rPh sb="11" eb="12">
      <t>ニナ</t>
    </rPh>
    <rPh sb="12" eb="13">
      <t>ジョウ</t>
    </rPh>
    <rPh sb="13" eb="14">
      <t>イワン</t>
    </rPh>
    <phoneticPr fontId="4"/>
  </si>
  <si>
    <t>年　度　・　税　目</t>
    <rPh sb="0" eb="1">
      <t>トシ</t>
    </rPh>
    <rPh sb="2" eb="3">
      <t>タビ</t>
    </rPh>
    <rPh sb="6" eb="7">
      <t>ゼイ</t>
    </rPh>
    <rPh sb="8" eb="9">
      <t>モク</t>
    </rPh>
    <phoneticPr fontId="4"/>
  </si>
  <si>
    <t>現 年 度 分</t>
    <rPh sb="0" eb="1">
      <t>ゲン</t>
    </rPh>
    <rPh sb="2" eb="3">
      <t>ネン</t>
    </rPh>
    <rPh sb="4" eb="5">
      <t>ド</t>
    </rPh>
    <rPh sb="6" eb="7">
      <t>ブン</t>
    </rPh>
    <phoneticPr fontId="4"/>
  </si>
  <si>
    <t>1 人 あ た り</t>
    <rPh sb="2" eb="3">
      <t>ニン</t>
    </rPh>
    <phoneticPr fontId="4"/>
  </si>
  <si>
    <t>1 世 帯 あ た り</t>
    <rPh sb="2" eb="3">
      <t>ヨ</t>
    </rPh>
    <rPh sb="4" eb="5">
      <t>オビ</t>
    </rPh>
    <phoneticPr fontId="4"/>
  </si>
  <si>
    <t>収 納 済 額</t>
    <rPh sb="0" eb="1">
      <t>オサム</t>
    </rPh>
    <rPh sb="2" eb="3">
      <t>オサム</t>
    </rPh>
    <rPh sb="4" eb="5">
      <t>スミ</t>
    </rPh>
    <rPh sb="6" eb="7">
      <t>ガク</t>
    </rPh>
    <phoneticPr fontId="4"/>
  </si>
  <si>
    <t>負    担    額</t>
    <rPh sb="0" eb="1">
      <t>フ</t>
    </rPh>
    <rPh sb="5" eb="6">
      <t>ニナ</t>
    </rPh>
    <rPh sb="10" eb="11">
      <t>ガク</t>
    </rPh>
    <phoneticPr fontId="4"/>
  </si>
  <si>
    <t>負      担      額</t>
    <rPh sb="0" eb="1">
      <t>フ</t>
    </rPh>
    <rPh sb="7" eb="8">
      <t>ニナ</t>
    </rPh>
    <rPh sb="14" eb="15">
      <t>ガク</t>
    </rPh>
    <phoneticPr fontId="4"/>
  </si>
  <si>
    <t>総　　　   額</t>
    <rPh sb="0" eb="1">
      <t>フサ</t>
    </rPh>
    <rPh sb="7" eb="8">
      <t>ガク</t>
    </rPh>
    <phoneticPr fontId="4"/>
  </si>
  <si>
    <t>個人市民税</t>
    <rPh sb="0" eb="2">
      <t>コジン</t>
    </rPh>
    <rPh sb="2" eb="5">
      <t>シミンゼイ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</si>
  <si>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</si>
  <si>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</si>
  <si>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法人市民税</t>
    <rPh sb="0" eb="2">
      <t>ホウジン</t>
    </rPh>
    <rPh sb="2" eb="5">
      <t>シミンゼイ</t>
    </rPh>
    <phoneticPr fontId="4"/>
  </si>
  <si>
    <t>そ　 の　 他</t>
    <rPh sb="6" eb="7">
      <t>タ</t>
    </rPh>
    <phoneticPr fontId="4"/>
  </si>
  <si>
    <t>そ 　の　 他</t>
    <rPh sb="6" eb="7">
      <t>タ</t>
    </rPh>
    <phoneticPr fontId="4"/>
  </si>
  <si>
    <t>注：１人（１世帯）あたり負担額は、</t>
    <rPh sb="0" eb="1">
      <t>チュウ</t>
    </rPh>
    <rPh sb="3" eb="4">
      <t>ニン</t>
    </rPh>
    <rPh sb="6" eb="8">
      <t>セタイ</t>
    </rPh>
    <rPh sb="12" eb="14">
      <t>フタン</t>
    </rPh>
    <rPh sb="14" eb="15">
      <t>ガク</t>
    </rPh>
    <phoneticPr fontId="4"/>
  </si>
  <si>
    <t>資料　財政部</t>
    <rPh sb="0" eb="2">
      <t>シリョウ</t>
    </rPh>
    <rPh sb="3" eb="5">
      <t>ザイセイ</t>
    </rPh>
    <rPh sb="5" eb="6">
      <t>ブ</t>
    </rPh>
    <phoneticPr fontId="4"/>
  </si>
  <si>
    <t>　　 住民基本台帳データ（各年度末時点）に基づき算出。</t>
    <phoneticPr fontId="4"/>
  </si>
  <si>
    <t>　　 法人市民税（1人あたり負担額）については、市内法人数に基づき算出。</t>
    <rPh sb="3" eb="5">
      <t>ホウジン</t>
    </rPh>
    <rPh sb="5" eb="8">
      <t>シミンゼイ</t>
    </rPh>
    <rPh sb="10" eb="11">
      <t>リ</t>
    </rPh>
    <rPh sb="14" eb="16">
      <t>フタン</t>
    </rPh>
    <rPh sb="16" eb="17">
      <t>ガク</t>
    </rPh>
    <rPh sb="24" eb="26">
      <t>シナイ</t>
    </rPh>
    <rPh sb="26" eb="29">
      <t>ホウジンスウ</t>
    </rPh>
    <phoneticPr fontId="4"/>
  </si>
  <si>
    <t xml:space="preserve">     平成31年版統計年鑑にて平成25年「その他の1世帯あたりの負担額」を修正。</t>
    <rPh sb="5" eb="7">
      <t>ヘイセイ</t>
    </rPh>
    <rPh sb="9" eb="10">
      <t>ネン</t>
    </rPh>
    <rPh sb="10" eb="11">
      <t>バン</t>
    </rPh>
    <rPh sb="11" eb="13">
      <t>トウケイ</t>
    </rPh>
    <rPh sb="13" eb="15">
      <t>ネンカン</t>
    </rPh>
    <rPh sb="17" eb="19">
      <t>ヘイセイ</t>
    </rPh>
    <rPh sb="21" eb="22">
      <t>ネン</t>
    </rPh>
    <rPh sb="25" eb="26">
      <t>タ</t>
    </rPh>
    <rPh sb="28" eb="30">
      <t>セタイ</t>
    </rPh>
    <rPh sb="34" eb="36">
      <t>フタン</t>
    </rPh>
    <rPh sb="36" eb="37">
      <t>ガク</t>
    </rPh>
    <rPh sb="39" eb="41">
      <t>シュウセイ</t>
    </rPh>
    <phoneticPr fontId="4"/>
  </si>
  <si>
    <r>
      <t>１６６  市 税 徴 収 実 績　</t>
    </r>
    <r>
      <rPr>
        <sz val="11"/>
        <rFont val="ＭＳ Ｐ明朝"/>
        <family val="1"/>
        <charset val="128"/>
      </rPr>
      <t/>
    </r>
    <rPh sb="5" eb="6">
      <t>シ</t>
    </rPh>
    <rPh sb="7" eb="8">
      <t>ゼイ</t>
    </rPh>
    <rPh sb="9" eb="10">
      <t>シルシ</t>
    </rPh>
    <rPh sb="11" eb="12">
      <t>オサム</t>
    </rPh>
    <rPh sb="13" eb="14">
      <t>ミ</t>
    </rPh>
    <rPh sb="15" eb="16">
      <t>イサオ</t>
    </rPh>
    <phoneticPr fontId="4"/>
  </si>
  <si>
    <t>（平成29年度）</t>
  </si>
  <si>
    <t>税　　目　　別</t>
    <rPh sb="0" eb="1">
      <t>ゼイ</t>
    </rPh>
    <rPh sb="3" eb="4">
      <t>モク</t>
    </rPh>
    <rPh sb="6" eb="7">
      <t>ベツ</t>
    </rPh>
    <phoneticPr fontId="4"/>
  </si>
  <si>
    <t>予算額（円）</t>
    <rPh sb="0" eb="1">
      <t>ヨ</t>
    </rPh>
    <rPh sb="1" eb="2">
      <t>サン</t>
    </rPh>
    <rPh sb="2" eb="3">
      <t>ガク</t>
    </rPh>
    <rPh sb="4" eb="5">
      <t>エン</t>
    </rPh>
    <phoneticPr fontId="4"/>
  </si>
  <si>
    <t>調定額（円）</t>
    <rPh sb="0" eb="3">
      <t>チョウテイガク</t>
    </rPh>
    <rPh sb="2" eb="3">
      <t>ガク</t>
    </rPh>
    <phoneticPr fontId="4"/>
  </si>
  <si>
    <t>収入済額（円）</t>
    <rPh sb="0" eb="2">
      <t>シュウニュウ</t>
    </rPh>
    <rPh sb="2" eb="3">
      <t>スミ</t>
    </rPh>
    <rPh sb="3" eb="4">
      <t>ガク</t>
    </rPh>
    <phoneticPr fontId="4"/>
  </si>
  <si>
    <t>欠損額（円）</t>
    <rPh sb="0" eb="2">
      <t>ケッソン</t>
    </rPh>
    <rPh sb="2" eb="3">
      <t>ガク</t>
    </rPh>
    <phoneticPr fontId="4"/>
  </si>
  <si>
    <t>未収額（円）</t>
    <rPh sb="0" eb="2">
      <t>ミシュウ</t>
    </rPh>
    <rPh sb="2" eb="3">
      <t>ガク</t>
    </rPh>
    <phoneticPr fontId="4"/>
  </si>
  <si>
    <t>徴収割合</t>
    <rPh sb="0" eb="2">
      <t>チョウシュウ</t>
    </rPh>
    <rPh sb="2" eb="4">
      <t>ワリアイ</t>
    </rPh>
    <phoneticPr fontId="4"/>
  </si>
  <si>
    <t>対予算（％）</t>
    <rPh sb="0" eb="1">
      <t>タイ</t>
    </rPh>
    <rPh sb="1" eb="3">
      <t>ヨサン</t>
    </rPh>
    <phoneticPr fontId="4"/>
  </si>
  <si>
    <t>対調定（％）</t>
    <rPh sb="0" eb="1">
      <t>タイ</t>
    </rPh>
    <rPh sb="1" eb="2">
      <t>チョウ</t>
    </rPh>
    <rPh sb="2" eb="3">
      <t>サダム</t>
    </rPh>
    <phoneticPr fontId="4"/>
  </si>
  <si>
    <t>１６７  市債の状況</t>
    <rPh sb="5" eb="6">
      <t>シ</t>
    </rPh>
    <rPh sb="6" eb="7">
      <t>サイ</t>
    </rPh>
    <rPh sb="8" eb="9">
      <t>ジョウ</t>
    </rPh>
    <rPh sb="9" eb="10">
      <t>イワン</t>
    </rPh>
    <phoneticPr fontId="4"/>
  </si>
  <si>
    <t>科目別</t>
    <rPh sb="0" eb="2">
      <t>カモク</t>
    </rPh>
    <rPh sb="2" eb="3">
      <t>ベツ</t>
    </rPh>
    <phoneticPr fontId="4"/>
  </si>
  <si>
    <t>平成29年度</t>
    <rPh sb="0" eb="2">
      <t>ヘイセイ</t>
    </rPh>
    <rPh sb="4" eb="6">
      <t>ネンド</t>
    </rPh>
    <phoneticPr fontId="4"/>
  </si>
  <si>
    <t>平成29度</t>
    <rPh sb="0" eb="2">
      <t>ヘイセイ</t>
    </rPh>
    <rPh sb="4" eb="5">
      <t>ド</t>
    </rPh>
    <phoneticPr fontId="4"/>
  </si>
  <si>
    <t>構成比</t>
    <rPh sb="0" eb="2">
      <t>コウセイ</t>
    </rPh>
    <rPh sb="2" eb="3">
      <t>ヒ</t>
    </rPh>
    <phoneticPr fontId="4"/>
  </si>
  <si>
    <t>借入先</t>
    <rPh sb="0" eb="1">
      <t>シャク</t>
    </rPh>
    <rPh sb="1" eb="2">
      <t>イ</t>
    </rPh>
    <rPh sb="2" eb="3">
      <t>サキ</t>
    </rPh>
    <phoneticPr fontId="4"/>
  </si>
  <si>
    <t>現債額（千円）</t>
    <rPh sb="0" eb="1">
      <t>ゲン</t>
    </rPh>
    <rPh sb="1" eb="2">
      <t>サイ</t>
    </rPh>
    <rPh sb="2" eb="3">
      <t>ガク</t>
    </rPh>
    <rPh sb="4" eb="6">
      <t>センエン</t>
    </rPh>
    <phoneticPr fontId="4"/>
  </si>
  <si>
    <t>発行額（千円）</t>
    <rPh sb="0" eb="1">
      <t>パツ</t>
    </rPh>
    <rPh sb="1" eb="2">
      <t>ギョウ</t>
    </rPh>
    <rPh sb="2" eb="3">
      <t>ガク</t>
    </rPh>
    <rPh sb="4" eb="6">
      <t>センエン</t>
    </rPh>
    <phoneticPr fontId="4"/>
  </si>
  <si>
    <t>償還額（千円）</t>
    <rPh sb="0" eb="1">
      <t>ツグナ</t>
    </rPh>
    <rPh sb="1" eb="2">
      <t>メグ</t>
    </rPh>
    <rPh sb="2" eb="3">
      <t>ガク</t>
    </rPh>
    <rPh sb="4" eb="6">
      <t>センエン</t>
    </rPh>
    <phoneticPr fontId="4"/>
  </si>
  <si>
    <t>財務省（千円）</t>
    <rPh sb="0" eb="1">
      <t>ザイ</t>
    </rPh>
    <rPh sb="1" eb="2">
      <t>ツトム</t>
    </rPh>
    <rPh sb="2" eb="3">
      <t>ショウ</t>
    </rPh>
    <rPh sb="4" eb="6">
      <t>センエン</t>
    </rPh>
    <phoneticPr fontId="4"/>
  </si>
  <si>
    <t>総務省（千円）</t>
    <rPh sb="0" eb="1">
      <t>フサ</t>
    </rPh>
    <rPh sb="1" eb="2">
      <t>ツトム</t>
    </rPh>
    <rPh sb="2" eb="3">
      <t>ショウ</t>
    </rPh>
    <rPh sb="4" eb="6">
      <t>センエン</t>
    </rPh>
    <phoneticPr fontId="4"/>
  </si>
  <si>
    <t>その他（千円）</t>
    <rPh sb="2" eb="3">
      <t>タ</t>
    </rPh>
    <rPh sb="4" eb="6">
      <t>センエン</t>
    </rPh>
    <phoneticPr fontId="4"/>
  </si>
  <si>
    <t>一般会計</t>
    <rPh sb="0" eb="1">
      <t>１</t>
    </rPh>
    <rPh sb="1" eb="2">
      <t>バン</t>
    </rPh>
    <rPh sb="2" eb="3">
      <t>カイ</t>
    </rPh>
    <rPh sb="3" eb="4">
      <t>ケイ</t>
    </rPh>
    <phoneticPr fontId="4"/>
  </si>
  <si>
    <t>総務債</t>
    <rPh sb="0" eb="2">
      <t>ソウム</t>
    </rPh>
    <rPh sb="2" eb="3">
      <t>サイ</t>
    </rPh>
    <phoneticPr fontId="4"/>
  </si>
  <si>
    <t>民生債</t>
    <rPh sb="0" eb="2">
      <t>ミンセイ</t>
    </rPh>
    <rPh sb="2" eb="3">
      <t>サイ</t>
    </rPh>
    <phoneticPr fontId="4"/>
  </si>
  <si>
    <t>衛生債</t>
    <rPh sb="0" eb="2">
      <t>エイセイ</t>
    </rPh>
    <rPh sb="2" eb="3">
      <t>サイ</t>
    </rPh>
    <phoneticPr fontId="4"/>
  </si>
  <si>
    <t>労働債</t>
    <rPh sb="0" eb="2">
      <t>ロウドウ</t>
    </rPh>
    <rPh sb="2" eb="3">
      <t>サイ</t>
    </rPh>
    <phoneticPr fontId="4"/>
  </si>
  <si>
    <t>農林水産業債</t>
    <rPh sb="0" eb="2">
      <t>ノウリン</t>
    </rPh>
    <rPh sb="2" eb="5">
      <t>スイサンギョウ</t>
    </rPh>
    <rPh sb="5" eb="6">
      <t>サイ</t>
    </rPh>
    <phoneticPr fontId="4"/>
  </si>
  <si>
    <t>土木債</t>
    <rPh sb="0" eb="2">
      <t>ドボク</t>
    </rPh>
    <rPh sb="2" eb="3">
      <t>サイ</t>
    </rPh>
    <phoneticPr fontId="4"/>
  </si>
  <si>
    <t>消防債</t>
    <rPh sb="0" eb="2">
      <t>ショウボウ</t>
    </rPh>
    <rPh sb="2" eb="3">
      <t>サイ</t>
    </rPh>
    <phoneticPr fontId="4"/>
  </si>
  <si>
    <t>教育債</t>
    <rPh sb="0" eb="2">
      <t>キョウイク</t>
    </rPh>
    <rPh sb="2" eb="3">
      <t>サイ</t>
    </rPh>
    <phoneticPr fontId="4"/>
  </si>
  <si>
    <t>減税補てん債</t>
    <rPh sb="0" eb="2">
      <t>ゲンゼイ</t>
    </rPh>
    <rPh sb="2" eb="3">
      <t>ホ</t>
    </rPh>
    <rPh sb="5" eb="6">
      <t>サイ</t>
    </rPh>
    <phoneticPr fontId="4"/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</si>
  <si>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4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</si>
  <si>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</si>
  <si>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減収補てん債</t>
    <rPh sb="0" eb="2">
      <t>ゲンシュウ</t>
    </rPh>
    <rPh sb="2" eb="3">
      <t>ホ</t>
    </rPh>
    <rPh sb="5" eb="6">
      <t>サイ</t>
    </rPh>
    <phoneticPr fontId="4"/>
  </si>
  <si>
    <t>特別会計等</t>
    <rPh sb="0" eb="1">
      <t>トク</t>
    </rPh>
    <rPh sb="1" eb="2">
      <t>ベツ</t>
    </rPh>
    <rPh sb="2" eb="3">
      <t>カイ</t>
    </rPh>
    <rPh sb="3" eb="4">
      <t>ケイ</t>
    </rPh>
    <rPh sb="4" eb="5">
      <t>トウ</t>
    </rPh>
    <phoneticPr fontId="4"/>
  </si>
  <si>
    <t>下水道事業債</t>
    <rPh sb="0" eb="3">
      <t>ゲスイドウ</t>
    </rPh>
    <rPh sb="3" eb="5">
      <t>ジギョウ</t>
    </rPh>
    <rPh sb="5" eb="6">
      <t>サイ</t>
    </rPh>
    <phoneticPr fontId="4"/>
  </si>
  <si>
    <t>病院事業債</t>
    <rPh sb="0" eb="2">
      <t>ビョウイン</t>
    </rPh>
    <rPh sb="2" eb="5">
      <t>ジギョウサイ</t>
    </rPh>
    <phoneticPr fontId="4"/>
  </si>
  <si>
    <t>注：各事業債について千円未満を四捨五入としているため、合計が合わない場合がある。</t>
    <rPh sb="0" eb="1">
      <t>チュウ</t>
    </rPh>
    <phoneticPr fontId="4"/>
  </si>
  <si>
    <r>
      <t>１６８　一般会計における款別予算額の推移　</t>
    </r>
    <r>
      <rPr>
        <sz val="11"/>
        <rFont val="ＭＳ Ｐ明朝"/>
        <family val="1"/>
        <charset val="128"/>
      </rPr>
      <t>（当初予算）</t>
    </r>
    <rPh sb="4" eb="6">
      <t>イッパン</t>
    </rPh>
    <rPh sb="6" eb="8">
      <t>カイケイ</t>
    </rPh>
    <rPh sb="12" eb="13">
      <t>カン</t>
    </rPh>
    <rPh sb="13" eb="14">
      <t>ベツ</t>
    </rPh>
    <rPh sb="14" eb="16">
      <t>ヨサン</t>
    </rPh>
    <rPh sb="16" eb="17">
      <t>ガク</t>
    </rPh>
    <rPh sb="18" eb="20">
      <t>スイイ</t>
    </rPh>
    <rPh sb="22" eb="24">
      <t>トウショ</t>
    </rPh>
    <rPh sb="24" eb="26">
      <t>ヨサン</t>
    </rPh>
    <phoneticPr fontId="4"/>
  </si>
  <si>
    <t>（1）　歳　　入</t>
    <rPh sb="4" eb="5">
      <t>トシ</t>
    </rPh>
    <rPh sb="7" eb="8">
      <t>イリ</t>
    </rPh>
    <phoneticPr fontId="4"/>
  </si>
  <si>
    <t>平　成　30　年　度</t>
    <rPh sb="0" eb="1">
      <t>ヒラ</t>
    </rPh>
    <rPh sb="2" eb="3">
      <t>シゲル</t>
    </rPh>
    <rPh sb="7" eb="8">
      <t>トシ</t>
    </rPh>
    <rPh sb="9" eb="10">
      <t>タビ</t>
    </rPh>
    <phoneticPr fontId="4"/>
  </si>
  <si>
    <t>金額（千円）</t>
    <rPh sb="0" eb="1">
      <t>キン</t>
    </rPh>
    <rPh sb="1" eb="2">
      <t>ガク</t>
    </rPh>
    <rPh sb="3" eb="5">
      <t>センエン</t>
    </rPh>
    <phoneticPr fontId="4"/>
  </si>
  <si>
    <t>構成比
（％）</t>
    <rPh sb="0" eb="2">
      <t>コウセイ</t>
    </rPh>
    <rPh sb="2" eb="3">
      <t>ヒ</t>
    </rPh>
    <phoneticPr fontId="4"/>
  </si>
  <si>
    <t>市税</t>
    <rPh sb="0" eb="2">
      <t>シゼイ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</si>
  <si>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</si>
  <si>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利子割交付金</t>
    <rPh sb="0" eb="2">
      <t>リシ</t>
    </rPh>
    <rPh sb="2" eb="3">
      <t>カチ</t>
    </rPh>
    <rPh sb="3" eb="6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</si>
  <si>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</si>
  <si>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</si>
  <si>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</si>
  <si>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国庫支出金</t>
    <rPh sb="0" eb="2">
      <t>コッコ</t>
    </rPh>
    <rPh sb="2" eb="5">
      <t>シシュツキン</t>
    </rPh>
    <phoneticPr fontId="4"/>
  </si>
  <si>
    <t>県支出金</t>
    <rPh sb="0" eb="1">
      <t>ケン</t>
    </rPh>
    <rPh sb="1" eb="4">
      <t>シシュツキン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</si>
  <si>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</si>
  <si>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3">
      <t>キフキン</t>
    </rPh>
    <phoneticPr fontId="4"/>
  </si>
  <si>
    <t>繰入金</t>
    <rPh sb="0" eb="2">
      <t>クリイレ</t>
    </rPh>
    <rPh sb="2" eb="3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</si>
  <si>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</si>
  <si>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</si>
  <si>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市債</t>
    <rPh sb="0" eb="2">
      <t>シサイ</t>
    </rPh>
    <phoneticPr fontId="4"/>
  </si>
  <si>
    <t>（2）　歳　　出</t>
    <rPh sb="4" eb="5">
      <t>トシ</t>
    </rPh>
    <rPh sb="7" eb="8">
      <t>デ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</si>
  <si>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</si>
  <si>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</si>
  <si>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民生費</t>
    <rPh sb="0" eb="2">
      <t>ミンセイ</t>
    </rPh>
    <rPh sb="2" eb="3">
      <t>ヒ</t>
    </rPh>
    <phoneticPr fontId="4"/>
  </si>
  <si>
    <t>衛生費</t>
    <rPh sb="0" eb="3">
      <t>エイセイヒ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</si>
  <si>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</si>
  <si>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</si>
  <si>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</si>
  <si>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</si>
  <si>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</si>
  <si>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</si>
  <si>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諸支出費</t>
    <rPh sb="0" eb="1">
      <t>ショ</t>
    </rPh>
    <rPh sb="1" eb="3">
      <t>シシュツ</t>
    </rPh>
    <rPh sb="3" eb="4">
      <t>ヒ</t>
    </rPh>
    <phoneticPr fontId="4"/>
  </si>
  <si>
    <t>予備費</t>
    <rPh sb="0" eb="3">
      <t>ヨビヒ</t>
    </rPh>
    <phoneticPr fontId="4"/>
  </si>
  <si>
    <r>
      <t xml:space="preserve">１６９  一般会計における性質別予算額の推移  </t>
    </r>
    <r>
      <rPr>
        <sz val="11"/>
        <rFont val="ＭＳ Ｐ明朝"/>
        <family val="1"/>
        <charset val="128"/>
      </rPr>
      <t>（当初予算）</t>
    </r>
    <rPh sb="5" eb="7">
      <t>イッパン</t>
    </rPh>
    <rPh sb="7" eb="9">
      <t>カイケイ</t>
    </rPh>
    <rPh sb="13" eb="15">
      <t>セイシツ</t>
    </rPh>
    <rPh sb="15" eb="16">
      <t>ベツ</t>
    </rPh>
    <rPh sb="16" eb="18">
      <t>ヨサン</t>
    </rPh>
    <rPh sb="18" eb="19">
      <t>ガク</t>
    </rPh>
    <rPh sb="20" eb="22">
      <t>スイイ</t>
    </rPh>
    <rPh sb="25" eb="27">
      <t>トウショ</t>
    </rPh>
    <rPh sb="27" eb="29">
      <t>ヨサン</t>
    </rPh>
    <phoneticPr fontId="4"/>
  </si>
  <si>
    <t>性　　質　　別</t>
    <rPh sb="0" eb="1">
      <t>セイ</t>
    </rPh>
    <rPh sb="3" eb="4">
      <t>シツ</t>
    </rPh>
    <rPh sb="6" eb="7">
      <t>ベツ</t>
    </rPh>
    <phoneticPr fontId="4"/>
  </si>
  <si>
    <t>補 助 事 業 費</t>
    <rPh sb="0" eb="1">
      <t>ホ</t>
    </rPh>
    <rPh sb="2" eb="3">
      <t>スケ</t>
    </rPh>
    <rPh sb="4" eb="5">
      <t>コト</t>
    </rPh>
    <rPh sb="6" eb="7">
      <t>ギョウ</t>
    </rPh>
    <rPh sb="8" eb="9">
      <t>ヒ</t>
    </rPh>
    <phoneticPr fontId="4"/>
  </si>
  <si>
    <t>単 独 事 業 費</t>
    <rPh sb="0" eb="1">
      <t>タン</t>
    </rPh>
    <rPh sb="2" eb="3">
      <t>ドク</t>
    </rPh>
    <rPh sb="4" eb="5">
      <t>コト</t>
    </rPh>
    <rPh sb="6" eb="7">
      <t>ギョウ</t>
    </rPh>
    <rPh sb="8" eb="9">
      <t>ヒ</t>
    </rPh>
    <phoneticPr fontId="4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</si>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</sst>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_ * #,##0.0_ ;_ * \-#,##0.0_ ;_ * &quot;-&quot;?_ ;_ @_ "/>
    <numFmt numFmtId="177" formatCode="0.0_);[Red]\(0.0\)"/>
    <numFmt numFmtId="178" formatCode="0.0%"/>
    <numFmt numFmtId="179" formatCode="#,##0.0_ "/>
    <numFmt numFmtId="180" formatCode="#,##0.0;[Red]\-#,##0.0"/>
    <numFmt numFmtId="181" formatCode="0_);[Red]\(0\)"/>
    <numFmt numFmtId="182" formatCode="0.0"/>
    <numFmt numFmtId="183" formatCode="0.0_ "/>
    <numFmt numFmtId="184" formatCode="#,##0.0"/>
    <numFmt numFmtId="185" formatCode="#,##0_ "/>
    <numFmt numFmtId="186" formatCode="#,##0_ ;\-#,##0_ ;\-_ "/>
    <numFmt numFmtId="187" formatCode="#,##0.000_ ;\-#,##0.000_ ;\-_ "/>
    <numFmt numFmtId="188" formatCode="0.0000%"/>
    <numFmt numFmtId="189" formatCode="#,##0.0_ ;[Red]\-#,##0.0\ "/>
    <numFmt numFmtId="190" formatCode="_ * #,##0_ ;_ * \-#,##0_ ;_ * &quot;-&quot;?_ ;_ @_ "/>
  </numFmts>
  <fonts count="1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.5"/>
      <name val="ＭＳ Ｐ明朝"/>
      <family val="1"/>
      <charset val="128"/>
    </font>
    <font>
      <sz val="12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8" xfId="1" applyFont="1" applyBorder="1" applyAlignment="1">
      <alignment horizontal="distributed" vertical="center" inden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38" fontId="5" fillId="0" borderId="0" xfId="1" applyFont="1" applyAlignment="1">
      <alignment horizontal="distributed" vertical="center"/>
    </xf>
    <xf numFmtId="38" fontId="5" fillId="0" borderId="12" xfId="1" applyFont="1" applyBorder="1" applyAlignment="1">
      <alignment horizontal="distributed" vertical="center"/>
    </xf>
    <xf numFmtId="41" fontId="5" fillId="0" borderId="0" xfId="1" applyNumberFormat="1" applyFont="1" applyFill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Alignment="1">
      <alignment horizontal="right" vertical="center"/>
    </xf>
    <xf numFmtId="178" fontId="5" fillId="0" borderId="0" xfId="1" applyNumberFormat="1" applyFont="1" applyAlignment="1">
      <alignment vertical="center"/>
    </xf>
    <xf numFmtId="179" fontId="5" fillId="0" borderId="0" xfId="1" applyNumberFormat="1" applyFont="1" applyFill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6" xfId="1" applyFont="1" applyBorder="1" applyAlignment="1">
      <alignment horizontal="distributed" vertical="center"/>
    </xf>
    <xf numFmtId="38" fontId="5" fillId="0" borderId="7" xfId="1" applyFont="1" applyBorder="1" applyAlignment="1">
      <alignment horizontal="distributed" vertical="center"/>
    </xf>
    <xf numFmtId="41" fontId="5" fillId="0" borderId="6" xfId="1" applyNumberFormat="1" applyFont="1" applyFill="1" applyBorder="1" applyAlignment="1">
      <alignment horizontal="right" vertical="center"/>
    </xf>
    <xf numFmtId="176" fontId="5" fillId="0" borderId="6" xfId="1" applyNumberFormat="1" applyFont="1" applyFill="1" applyBorder="1" applyAlignment="1">
      <alignment horizontal="right" vertical="center"/>
    </xf>
    <xf numFmtId="179" fontId="5" fillId="0" borderId="6" xfId="1" applyNumberFormat="1" applyFont="1" applyFill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/>
    </xf>
    <xf numFmtId="38" fontId="5" fillId="0" borderId="8" xfId="1" applyFont="1" applyFill="1" applyBorder="1" applyAlignment="1">
      <alignment horizontal="distributed" vertical="center" indent="1"/>
    </xf>
    <xf numFmtId="38" fontId="5" fillId="0" borderId="9" xfId="1" applyFont="1" applyFill="1" applyBorder="1" applyAlignment="1">
      <alignment horizontal="center" vertical="center"/>
    </xf>
    <xf numFmtId="180" fontId="5" fillId="0" borderId="0" xfId="1" applyNumberFormat="1" applyFont="1" applyAlignment="1">
      <alignment vertical="center"/>
    </xf>
    <xf numFmtId="38" fontId="5" fillId="0" borderId="10" xfId="1" applyFont="1" applyFill="1" applyBorder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5" fillId="0" borderId="8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179" fontId="6" fillId="0" borderId="0" xfId="1" applyNumberFormat="1" applyFont="1" applyFill="1" applyAlignment="1">
      <alignment horizontal="right" vertical="center"/>
    </xf>
    <xf numFmtId="177" fontId="6" fillId="0" borderId="0" xfId="3" applyNumberFormat="1" applyFont="1" applyFill="1" applyAlignment="1">
      <alignment horizontal="right" vertical="center"/>
    </xf>
    <xf numFmtId="180" fontId="6" fillId="0" borderId="0" xfId="1" applyNumberFormat="1" applyFont="1" applyFill="1" applyAlignment="1">
      <alignment vertical="center"/>
    </xf>
    <xf numFmtId="38" fontId="6" fillId="0" borderId="12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distributed" vertical="center"/>
    </xf>
    <xf numFmtId="38" fontId="5" fillId="0" borderId="12" xfId="1" applyFont="1" applyFill="1" applyBorder="1" applyAlignment="1">
      <alignment horizontal="distributed" vertical="center"/>
    </xf>
    <xf numFmtId="179" fontId="1" fillId="0" borderId="0" xfId="1" applyNumberFormat="1" applyFont="1" applyFill="1" applyAlignment="1">
      <alignment horizontal="right" vertical="center"/>
    </xf>
    <xf numFmtId="177" fontId="1" fillId="0" borderId="0" xfId="3" applyNumberFormat="1" applyFont="1" applyFill="1" applyAlignment="1">
      <alignment horizontal="right" vertical="center"/>
    </xf>
    <xf numFmtId="181" fontId="5" fillId="0" borderId="0" xfId="1" applyNumberFormat="1" applyFont="1" applyFill="1" applyAlignment="1">
      <alignment horizontal="right" vertical="center"/>
    </xf>
    <xf numFmtId="177" fontId="1" fillId="0" borderId="0" xfId="1" applyNumberFormat="1" applyFont="1" applyFill="1" applyAlignment="1">
      <alignment horizontal="right" vertical="center"/>
    </xf>
    <xf numFmtId="38" fontId="7" fillId="0" borderId="0" xfId="1" applyFont="1" applyFill="1" applyAlignment="1">
      <alignment horizontal="distributed" vertical="center"/>
    </xf>
    <xf numFmtId="38" fontId="7" fillId="0" borderId="12" xfId="1" applyFont="1" applyFill="1" applyBorder="1" applyAlignment="1">
      <alignment horizontal="distributed" vertical="center"/>
    </xf>
    <xf numFmtId="41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Alignment="1">
      <alignment horizontal="right" vertical="center"/>
    </xf>
    <xf numFmtId="38" fontId="5" fillId="0" borderId="6" xfId="1" applyFont="1" applyFill="1" applyBorder="1" applyAlignment="1">
      <alignment vertical="center"/>
    </xf>
    <xf numFmtId="38" fontId="5" fillId="0" borderId="6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179" fontId="1" fillId="0" borderId="6" xfId="1" applyNumberFormat="1" applyFont="1" applyFill="1" applyBorder="1" applyAlignment="1">
      <alignment horizontal="right" vertical="center"/>
    </xf>
    <xf numFmtId="177" fontId="1" fillId="0" borderId="6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82" fontId="6" fillId="0" borderId="0" xfId="3" applyNumberFormat="1" applyFont="1" applyFill="1" applyAlignment="1">
      <alignment horizontal="right" vertical="center"/>
    </xf>
    <xf numFmtId="180" fontId="5" fillId="0" borderId="0" xfId="1" applyNumberFormat="1" applyFont="1" applyFill="1" applyAlignment="1">
      <alignment vertical="center"/>
    </xf>
    <xf numFmtId="182" fontId="1" fillId="0" borderId="0" xfId="3" applyNumberFormat="1" applyFont="1" applyFill="1" applyAlignment="1">
      <alignment horizontal="right" vertical="center"/>
    </xf>
    <xf numFmtId="182" fontId="1" fillId="0" borderId="6" xfId="3" applyNumberFormat="1" applyFont="1" applyFill="1" applyBorder="1" applyAlignment="1">
      <alignment horizontal="right" vertical="center"/>
    </xf>
    <xf numFmtId="0" fontId="5" fillId="0" borderId="0" xfId="1" applyNumberFormat="1" applyFont="1" applyFill="1" applyAlignment="1"/>
    <xf numFmtId="41" fontId="5" fillId="0" borderId="10" xfId="1" applyNumberFormat="1" applyFont="1" applyFill="1" applyBorder="1" applyAlignment="1">
      <alignment vertical="center"/>
    </xf>
    <xf numFmtId="0" fontId="5" fillId="0" borderId="10" xfId="1" applyNumberFormat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5" fillId="0" borderId="8" xfId="1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right" vertical="center"/>
    </xf>
    <xf numFmtId="183" fontId="6" fillId="0" borderId="0" xfId="1" applyNumberFormat="1" applyFont="1" applyFill="1" applyAlignment="1">
      <alignment horizontal="right" vertical="center"/>
    </xf>
    <xf numFmtId="38" fontId="5" fillId="0" borderId="0" xfId="1" applyFont="1" applyFill="1" applyAlignment="1">
      <alignment horizontal="right" vertical="center"/>
    </xf>
    <xf numFmtId="180" fontId="5" fillId="0" borderId="0" xfId="1" applyNumberFormat="1" applyFont="1" applyFill="1" applyAlignment="1">
      <alignment horizontal="right" vertical="center"/>
    </xf>
    <xf numFmtId="184" fontId="5" fillId="0" borderId="0" xfId="1" applyNumberFormat="1" applyFont="1" applyFill="1" applyAlignment="1">
      <alignment horizontal="right" vertical="center"/>
    </xf>
    <xf numFmtId="0" fontId="5" fillId="0" borderId="0" xfId="1" applyNumberFormat="1" applyFont="1" applyFill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180" fontId="5" fillId="0" borderId="6" xfId="1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180" fontId="5" fillId="0" borderId="0" xfId="1" applyNumberFormat="1" applyFont="1" applyFill="1" applyAlignment="1"/>
    <xf numFmtId="0" fontId="2" fillId="0" borderId="0" xfId="4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0" fontId="5" fillId="0" borderId="13" xfId="4" applyFont="1" applyFill="1" applyBorder="1" applyAlignment="1">
      <alignment horizontal="right"/>
    </xf>
    <xf numFmtId="0" fontId="2" fillId="0" borderId="0" xfId="4" applyFont="1" applyFill="1">
      <alignment vertical="center"/>
    </xf>
    <xf numFmtId="0" fontId="5" fillId="0" borderId="14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5" fillId="0" borderId="0" xfId="4" applyFont="1" applyFill="1" applyBorder="1">
      <alignment vertical="center"/>
    </xf>
    <xf numFmtId="0" fontId="5" fillId="0" borderId="0" xfId="4" applyFont="1" applyFill="1">
      <alignment vertical="center"/>
    </xf>
    <xf numFmtId="185" fontId="6" fillId="0" borderId="0" xfId="4" applyNumberFormat="1" applyFont="1" applyFill="1">
      <alignment vertical="center"/>
    </xf>
    <xf numFmtId="185" fontId="6" fillId="0" borderId="0" xfId="4" applyNumberFormat="1" applyFont="1" applyFill="1" applyBorder="1">
      <alignment vertical="center"/>
    </xf>
    <xf numFmtId="0" fontId="6" fillId="0" borderId="0" xfId="4" applyFont="1" applyFill="1">
      <alignment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distributed" vertical="center"/>
    </xf>
    <xf numFmtId="185" fontId="5" fillId="0" borderId="0" xfId="4" applyNumberFormat="1" applyFont="1" applyFill="1">
      <alignment vertical="center"/>
    </xf>
    <xf numFmtId="185" fontId="5" fillId="0" borderId="0" xfId="4" applyNumberFormat="1" applyFont="1" applyFill="1" applyBorder="1">
      <alignment vertical="center"/>
    </xf>
    <xf numFmtId="41" fontId="5" fillId="0" borderId="0" xfId="4" applyNumberFormat="1" applyFont="1" applyFill="1">
      <alignment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distributed" vertical="center"/>
    </xf>
    <xf numFmtId="185" fontId="5" fillId="0" borderId="6" xfId="4" applyNumberFormat="1" applyFont="1" applyFill="1" applyBorder="1">
      <alignment vertical="center"/>
    </xf>
    <xf numFmtId="41" fontId="5" fillId="0" borderId="6" xfId="4" applyNumberFormat="1" applyFont="1" applyFill="1" applyBorder="1">
      <alignment vertical="center"/>
    </xf>
    <xf numFmtId="0" fontId="5" fillId="0" borderId="10" xfId="4" applyFont="1" applyFill="1" applyBorder="1" applyAlignment="1">
      <alignment horizontal="right" vertical="center"/>
    </xf>
    <xf numFmtId="0" fontId="1" fillId="0" borderId="0" xfId="4" applyFill="1">
      <alignment vertical="center"/>
    </xf>
    <xf numFmtId="38" fontId="5" fillId="0" borderId="0" xfId="1" applyFont="1" applyAlignment="1">
      <alignment horizontal="right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6" fillId="0" borderId="19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vertical="center"/>
    </xf>
    <xf numFmtId="38" fontId="5" fillId="2" borderId="19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1" fillId="0" borderId="0" xfId="1" applyFont="1" applyFill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9" xfId="1" applyFont="1" applyFill="1" applyBorder="1" applyAlignment="1">
      <alignment vertical="center"/>
    </xf>
    <xf numFmtId="38" fontId="1" fillId="0" borderId="0" xfId="1" applyFont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6" xfId="1" applyFont="1" applyBorder="1" applyAlignment="1">
      <alignment horizontal="center" vertical="center"/>
    </xf>
    <xf numFmtId="38" fontId="5" fillId="0" borderId="18" xfId="1" applyFont="1" applyFill="1" applyBorder="1" applyAlignment="1">
      <alignment horizontal="right" vertical="center"/>
    </xf>
    <xf numFmtId="38" fontId="5" fillId="2" borderId="0" xfId="1" applyFont="1" applyFill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0" xfId="1" applyFont="1" applyAlignment="1"/>
    <xf numFmtId="0" fontId="2" fillId="0" borderId="13" xfId="4" applyFont="1" applyFill="1" applyBorder="1" applyAlignment="1">
      <alignment vertical="center"/>
    </xf>
    <xf numFmtId="0" fontId="5" fillId="0" borderId="13" xfId="4" applyFont="1" applyFill="1" applyBorder="1" applyAlignment="1">
      <alignment vertical="center"/>
    </xf>
    <xf numFmtId="0" fontId="9" fillId="0" borderId="13" xfId="4" applyFont="1" applyFill="1" applyBorder="1" applyAlignment="1">
      <alignment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41" fontId="12" fillId="0" borderId="19" xfId="5" applyNumberFormat="1" applyFont="1" applyFill="1" applyBorder="1" applyAlignment="1">
      <alignment horizontal="right" vertical="center"/>
    </xf>
    <xf numFmtId="41" fontId="12" fillId="0" borderId="0" xfId="5" applyNumberFormat="1" applyFont="1" applyFill="1" applyBorder="1" applyAlignment="1">
      <alignment horizontal="right" vertical="center"/>
    </xf>
    <xf numFmtId="183" fontId="6" fillId="0" borderId="0" xfId="4" applyNumberFormat="1" applyFont="1" applyFill="1" applyAlignment="1">
      <alignment horizontal="right" vertical="center"/>
    </xf>
    <xf numFmtId="183" fontId="6" fillId="0" borderId="0" xfId="4" applyNumberFormat="1" applyFont="1" applyFill="1" applyBorder="1">
      <alignment vertical="center"/>
    </xf>
    <xf numFmtId="0" fontId="5" fillId="0" borderId="0" xfId="4" applyFont="1" applyFill="1" applyAlignment="1">
      <alignment horizontal="distributed" vertical="center" indent="1"/>
    </xf>
    <xf numFmtId="41" fontId="5" fillId="0" borderId="19" xfId="5" applyNumberFormat="1" applyFont="1" applyFill="1" applyBorder="1" applyAlignment="1">
      <alignment horizontal="right" vertical="center"/>
    </xf>
    <xf numFmtId="41" fontId="5" fillId="0" borderId="0" xfId="5" applyNumberFormat="1" applyFont="1" applyFill="1" applyAlignment="1">
      <alignment horizontal="right" vertical="center"/>
    </xf>
    <xf numFmtId="41" fontId="5" fillId="0" borderId="0" xfId="5" applyNumberFormat="1" applyFont="1" applyFill="1">
      <alignment vertical="center"/>
    </xf>
    <xf numFmtId="41" fontId="5" fillId="0" borderId="0" xfId="5" applyNumberFormat="1" applyFont="1" applyFill="1" applyBorder="1" applyAlignment="1">
      <alignment horizontal="right" vertical="center"/>
    </xf>
    <xf numFmtId="41" fontId="5" fillId="0" borderId="0" xfId="5" quotePrefix="1" applyNumberFormat="1" applyFont="1" applyFill="1" applyBorder="1" applyAlignment="1">
      <alignment horizontal="right" vertical="center"/>
    </xf>
    <xf numFmtId="0" fontId="5" fillId="0" borderId="6" xfId="4" applyFont="1" applyFill="1" applyBorder="1" applyAlignment="1">
      <alignment horizontal="distributed" vertical="center" indent="1"/>
    </xf>
    <xf numFmtId="41" fontId="5" fillId="0" borderId="18" xfId="5" applyNumberFormat="1" applyFont="1" applyFill="1" applyBorder="1" applyAlignment="1">
      <alignment horizontal="right" vertical="center"/>
    </xf>
    <xf numFmtId="41" fontId="5" fillId="0" borderId="6" xfId="5" applyNumberFormat="1" applyFont="1" applyFill="1" applyBorder="1" applyAlignment="1">
      <alignment horizontal="right" vertical="center"/>
    </xf>
    <xf numFmtId="41" fontId="5" fillId="0" borderId="6" xfId="5" applyNumberFormat="1" applyFont="1" applyFill="1" applyBorder="1">
      <alignment vertical="center"/>
    </xf>
    <xf numFmtId="183" fontId="6" fillId="0" borderId="6" xfId="4" applyNumberFormat="1" applyFont="1" applyFill="1" applyBorder="1" applyAlignment="1">
      <alignment horizontal="right" vertical="center"/>
    </xf>
    <xf numFmtId="183" fontId="6" fillId="0" borderId="6" xfId="4" applyNumberFormat="1" applyFont="1" applyFill="1" applyBorder="1">
      <alignment vertical="center"/>
    </xf>
    <xf numFmtId="186" fontId="1" fillId="0" borderId="0" xfId="4" applyNumberFormat="1" applyFill="1">
      <alignment vertical="center"/>
    </xf>
    <xf numFmtId="187" fontId="1" fillId="0" borderId="0" xfId="4" applyNumberFormat="1" applyFill="1">
      <alignment vertical="center"/>
    </xf>
    <xf numFmtId="0" fontId="5" fillId="0" borderId="0" xfId="4" applyFont="1" applyFill="1" applyAlignment="1">
      <alignment horizontal="right" vertical="center"/>
    </xf>
    <xf numFmtId="180" fontId="2" fillId="0" borderId="0" xfId="1" applyNumberFormat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5" fillId="0" borderId="15" xfId="1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distributed" vertical="center" indent="5"/>
    </xf>
    <xf numFmtId="38" fontId="5" fillId="0" borderId="17" xfId="1" applyFont="1" applyFill="1" applyBorder="1" applyAlignment="1">
      <alignment horizontal="distributed" vertical="center"/>
    </xf>
    <xf numFmtId="38" fontId="5" fillId="0" borderId="18" xfId="1" applyFont="1" applyFill="1" applyBorder="1" applyAlignment="1">
      <alignment horizontal="distributed" vertical="center"/>
    </xf>
    <xf numFmtId="0" fontId="5" fillId="0" borderId="0" xfId="1" applyNumberFormat="1" applyFont="1" applyFill="1" applyAlignment="1">
      <alignment vertical="center" wrapText="1"/>
    </xf>
    <xf numFmtId="41" fontId="6" fillId="0" borderId="0" xfId="1" applyNumberFormat="1" applyFont="1" applyFill="1" applyAlignment="1">
      <alignment vertical="center"/>
    </xf>
    <xf numFmtId="178" fontId="6" fillId="0" borderId="0" xfId="1" applyNumberFormat="1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178" fontId="5" fillId="0" borderId="0" xfId="3" applyNumberFormat="1" applyFont="1" applyFill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178" fontId="5" fillId="0" borderId="0" xfId="1" applyNumberFormat="1" applyFont="1" applyFill="1" applyAlignment="1">
      <alignment horizontal="right" vertical="center"/>
    </xf>
    <xf numFmtId="41" fontId="5" fillId="0" borderId="6" xfId="1" applyNumberFormat="1" applyFont="1" applyFill="1" applyBorder="1" applyAlignment="1">
      <alignment vertical="center"/>
    </xf>
    <xf numFmtId="0" fontId="5" fillId="0" borderId="10" xfId="1" applyNumberFormat="1" applyFont="1" applyFill="1" applyBorder="1" applyAlignment="1"/>
    <xf numFmtId="0" fontId="7" fillId="0" borderId="10" xfId="1" applyNumberFormat="1" applyFont="1" applyFill="1" applyBorder="1" applyAlignment="1">
      <alignment horizontal="left" vertical="top"/>
    </xf>
    <xf numFmtId="0" fontId="7" fillId="0" borderId="10" xfId="1" applyNumberFormat="1" applyFont="1" applyFill="1" applyBorder="1" applyAlignment="1">
      <alignment vertical="top" wrapText="1"/>
    </xf>
    <xf numFmtId="0" fontId="5" fillId="0" borderId="0" xfId="2" applyFont="1" applyFill="1" applyAlignment="1">
      <alignment horizontal="right" vertical="center"/>
    </xf>
    <xf numFmtId="0" fontId="5" fillId="0" borderId="0" xfId="1" applyNumberFormat="1" applyFont="1" applyFill="1" applyBorder="1" applyAlignment="1">
      <alignment vertical="center" wrapText="1"/>
    </xf>
    <xf numFmtId="0" fontId="7" fillId="0" borderId="0" xfId="1" applyNumberFormat="1" applyFont="1" applyFill="1" applyAlignment="1">
      <alignment vertical="top"/>
    </xf>
    <xf numFmtId="0" fontId="7" fillId="0" borderId="0" xfId="1" applyNumberFormat="1" applyFont="1" applyFill="1" applyAlignment="1">
      <alignment vertical="top" wrapText="1"/>
    </xf>
    <xf numFmtId="38" fontId="9" fillId="0" borderId="0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41" fontId="6" fillId="0" borderId="0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38" fontId="7" fillId="0" borderId="12" xfId="1" applyFont="1" applyBorder="1" applyAlignment="1">
      <alignment horizontal="distributed" vertical="center"/>
    </xf>
    <xf numFmtId="38" fontId="13" fillId="0" borderId="12" xfId="1" applyFont="1" applyBorder="1" applyAlignment="1">
      <alignment horizontal="distributed" vertical="center"/>
    </xf>
    <xf numFmtId="41" fontId="5" fillId="0" borderId="6" xfId="1" applyNumberFormat="1" applyFont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Alignment="1">
      <alignment horizontal="left" vertical="center" indent="1"/>
    </xf>
    <xf numFmtId="38" fontId="5" fillId="0" borderId="0" xfId="1" applyFont="1" applyAlignment="1">
      <alignment horizontal="left" vertical="center" indent="2"/>
    </xf>
    <xf numFmtId="188" fontId="5" fillId="0" borderId="0" xfId="1" applyNumberFormat="1" applyFont="1" applyAlignment="1">
      <alignment vertical="center"/>
    </xf>
    <xf numFmtId="189" fontId="5" fillId="0" borderId="0" xfId="1" applyNumberFormat="1" applyFont="1" applyAlignment="1">
      <alignment vertical="center"/>
    </xf>
    <xf numFmtId="38" fontId="5" fillId="0" borderId="10" xfId="1" applyFont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38" fontId="5" fillId="0" borderId="9" xfId="1" applyFont="1" applyFill="1" applyBorder="1" applyAlignment="1">
      <alignment horizontal="center" vertical="center" wrapText="1"/>
    </xf>
    <xf numFmtId="183" fontId="5" fillId="0" borderId="0" xfId="1" applyNumberFormat="1" applyFont="1" applyFill="1" applyAlignment="1">
      <alignment horizontal="right" vertical="center"/>
    </xf>
    <xf numFmtId="189" fontId="5" fillId="0" borderId="0" xfId="1" applyNumberFormat="1" applyFont="1" applyFill="1" applyAlignment="1">
      <alignment vertical="center"/>
    </xf>
    <xf numFmtId="190" fontId="5" fillId="0" borderId="0" xfId="1" applyNumberFormat="1" applyFont="1" applyFill="1" applyAlignment="1">
      <alignment horizontal="right" vertical="center"/>
    </xf>
    <xf numFmtId="0" fontId="5" fillId="0" borderId="12" xfId="1" applyNumberFormat="1" applyFont="1" applyFill="1" applyBorder="1" applyAlignment="1">
      <alignment horizontal="right" vertical="center"/>
    </xf>
    <xf numFmtId="183" fontId="5" fillId="0" borderId="6" xfId="1" applyNumberFormat="1" applyFont="1" applyFill="1" applyBorder="1" applyAlignment="1">
      <alignment horizontal="right" vertical="center"/>
    </xf>
    <xf numFmtId="38" fontId="5" fillId="0" borderId="0" xfId="1" applyFont="1" applyFill="1" applyAlignment="1"/>
    <xf numFmtId="38" fontId="10" fillId="2" borderId="0" xfId="1" applyFont="1" applyFill="1" applyAlignment="1">
      <alignment vertical="center"/>
    </xf>
    <xf numFmtId="38" fontId="11" fillId="2" borderId="0" xfId="1" applyFont="1" applyFill="1" applyAlignment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5" fillId="0" borderId="1" xfId="1" applyFont="1" applyBorder="1" applyAlignment="1">
      <alignment horizontal="distributed" vertical="center" justifyLastLine="1"/>
    </xf>
    <xf numFmtId="38" fontId="5" fillId="0" borderId="2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  <xf numFmtId="38" fontId="5" fillId="0" borderId="7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6" fillId="0" borderId="10" xfId="1" applyFont="1" applyBorder="1" applyAlignment="1">
      <alignment horizontal="distributed" vertical="center"/>
    </xf>
    <xf numFmtId="38" fontId="5" fillId="0" borderId="1" xfId="1" applyFont="1" applyFill="1" applyBorder="1" applyAlignment="1">
      <alignment horizontal="distributed" vertical="center" justifyLastLine="1"/>
    </xf>
    <xf numFmtId="0" fontId="1" fillId="0" borderId="1" xfId="2" applyFill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distributed" vertical="center" justifyLastLine="1"/>
    </xf>
    <xf numFmtId="0" fontId="1" fillId="0" borderId="6" xfId="2" applyFill="1" applyBorder="1" applyAlignment="1">
      <alignment horizontal="distributed" vertical="center" justifyLastLine="1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distributed" vertical="center"/>
    </xf>
    <xf numFmtId="0" fontId="1" fillId="0" borderId="2" xfId="2" applyFill="1" applyBorder="1" applyAlignment="1">
      <alignment horizontal="distributed" vertical="center" justifyLastLine="1"/>
    </xf>
    <xf numFmtId="0" fontId="1" fillId="0" borderId="7" xfId="2" applyFill="1" applyBorder="1" applyAlignment="1">
      <alignment horizontal="distributed" vertical="center" justifyLastLine="1"/>
    </xf>
    <xf numFmtId="38" fontId="5" fillId="0" borderId="0" xfId="1" applyFont="1" applyFill="1" applyAlignment="1">
      <alignment horizontal="distributed" vertical="center"/>
    </xf>
    <xf numFmtId="38" fontId="5" fillId="0" borderId="12" xfId="1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distributed" vertical="center" justifyLastLine="1"/>
    </xf>
    <xf numFmtId="38" fontId="5" fillId="0" borderId="7" xfId="1" applyFont="1" applyFill="1" applyBorder="1" applyAlignment="1">
      <alignment horizontal="distributed" vertical="center" justifyLastLine="1"/>
    </xf>
    <xf numFmtId="0" fontId="6" fillId="0" borderId="0" xfId="1" applyNumberFormat="1" applyFont="1" applyFill="1" applyAlignment="1">
      <alignment horizontal="right" vertical="center"/>
    </xf>
    <xf numFmtId="0" fontId="6" fillId="0" borderId="12" xfId="1" applyNumberFormat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distributed" vertical="center"/>
    </xf>
    <xf numFmtId="38" fontId="5" fillId="0" borderId="7" xfId="1" applyFont="1" applyFill="1" applyBorder="1" applyAlignment="1">
      <alignment horizontal="distributed" vertical="center"/>
    </xf>
    <xf numFmtId="38" fontId="5" fillId="0" borderId="0" xfId="1" applyFont="1" applyFill="1" applyBorder="1" applyAlignment="1">
      <alignment horizontal="distributed" vertical="center"/>
    </xf>
    <xf numFmtId="0" fontId="5" fillId="0" borderId="5" xfId="4" applyFont="1" applyFill="1" applyBorder="1" applyAlignment="1">
      <alignment horizontal="distributed" vertical="center" justifyLastLine="1"/>
    </xf>
    <xf numFmtId="0" fontId="5" fillId="0" borderId="4" xfId="4" applyFont="1" applyFill="1" applyBorder="1" applyAlignment="1">
      <alignment horizontal="distributed" vertical="center" justifyLastLine="1"/>
    </xf>
    <xf numFmtId="0" fontId="6" fillId="0" borderId="10" xfId="4" applyFont="1" applyFill="1" applyBorder="1" applyAlignment="1">
      <alignment horizontal="distributed" vertical="center"/>
    </xf>
    <xf numFmtId="0" fontId="6" fillId="0" borderId="11" xfId="4" applyFont="1" applyFill="1" applyBorder="1" applyAlignment="1">
      <alignment horizontal="distributed" vertical="center"/>
    </xf>
    <xf numFmtId="38" fontId="6" fillId="0" borderId="0" xfId="1" applyFont="1" applyAlignment="1">
      <alignment vertical="center"/>
    </xf>
    <xf numFmtId="38" fontId="6" fillId="0" borderId="12" xfId="1" applyFont="1" applyBorder="1" applyAlignment="1">
      <alignment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10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0" fontId="5" fillId="0" borderId="19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distributed" vertical="center" indent="1"/>
    </xf>
    <xf numFmtId="0" fontId="6" fillId="0" borderId="11" xfId="4" applyFont="1" applyFill="1" applyBorder="1" applyAlignment="1">
      <alignment horizontal="distributed" vertical="center" indent="1"/>
    </xf>
    <xf numFmtId="0" fontId="5" fillId="0" borderId="12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18" xfId="4" applyFont="1" applyFill="1" applyBorder="1" applyAlignment="1">
      <alignment horizontal="center" vertical="center"/>
    </xf>
    <xf numFmtId="0" fontId="5" fillId="0" borderId="20" xfId="4" applyFont="1" applyFill="1" applyBorder="1" applyAlignment="1">
      <alignment horizontal="center" vertical="center"/>
    </xf>
    <xf numFmtId="0" fontId="5" fillId="0" borderId="17" xfId="4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distributed" vertical="center" justifyLastLine="1"/>
    </xf>
    <xf numFmtId="0" fontId="5" fillId="0" borderId="2" xfId="1" applyNumberFormat="1" applyFont="1" applyFill="1" applyBorder="1" applyAlignment="1">
      <alignment horizontal="distributed" vertical="center" justifyLastLine="1"/>
    </xf>
    <xf numFmtId="0" fontId="5" fillId="0" borderId="6" xfId="1" applyNumberFormat="1" applyFont="1" applyFill="1" applyBorder="1" applyAlignment="1">
      <alignment horizontal="distributed" vertical="center" justifyLastLine="1"/>
    </xf>
    <xf numFmtId="0" fontId="5" fillId="0" borderId="7" xfId="1" applyNumberFormat="1" applyFont="1" applyFill="1" applyBorder="1" applyAlignment="1">
      <alignment horizontal="distributed" vertical="center" justifyLastLine="1"/>
    </xf>
    <xf numFmtId="180" fontId="5" fillId="0" borderId="15" xfId="1" applyNumberFormat="1" applyFont="1" applyFill="1" applyBorder="1" applyAlignment="1">
      <alignment horizontal="center" vertical="center" wrapText="1"/>
    </xf>
    <xf numFmtId="180" fontId="5" fillId="0" borderId="17" xfId="1" applyNumberFormat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distributed" vertical="center" indent="5"/>
    </xf>
    <xf numFmtId="38" fontId="5" fillId="0" borderId="5" xfId="1" applyFont="1" applyFill="1" applyBorder="1" applyAlignment="1">
      <alignment horizontal="distributed" vertical="center" indent="5"/>
    </xf>
    <xf numFmtId="38" fontId="6" fillId="0" borderId="0" xfId="1" applyFont="1" applyFill="1" applyBorder="1" applyAlignment="1">
      <alignment horizontal="distributed" vertical="center"/>
    </xf>
    <xf numFmtId="38" fontId="6" fillId="0" borderId="12" xfId="1" applyFont="1" applyFill="1" applyBorder="1" applyAlignment="1">
      <alignment horizontal="distributed" vertical="center"/>
    </xf>
    <xf numFmtId="0" fontId="5" fillId="0" borderId="0" xfId="1" applyNumberFormat="1" applyFont="1" applyFill="1" applyBorder="1" applyAlignment="1">
      <alignment horizontal="distributed" vertical="center"/>
    </xf>
    <xf numFmtId="0" fontId="5" fillId="0" borderId="12" xfId="1" applyNumberFormat="1" applyFont="1" applyFill="1" applyBorder="1" applyAlignment="1">
      <alignment horizontal="distributed" vertical="center"/>
    </xf>
    <xf numFmtId="38" fontId="6" fillId="0" borderId="3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1" xfId="1" applyFont="1" applyBorder="1" applyAlignment="1">
      <alignment horizontal="distributed" vertical="center"/>
    </xf>
    <xf numFmtId="38" fontId="6" fillId="0" borderId="21" xfId="1" applyFont="1" applyBorder="1" applyAlignment="1">
      <alignment horizontal="distributed" vertical="center"/>
    </xf>
    <xf numFmtId="0" fontId="6" fillId="0" borderId="0" xfId="1" applyNumberFormat="1" applyFont="1" applyBorder="1" applyAlignment="1">
      <alignment horizontal="distributed" vertical="center"/>
    </xf>
    <xf numFmtId="0" fontId="6" fillId="0" borderId="12" xfId="1" applyNumberFormat="1" applyFont="1" applyBorder="1" applyAlignment="1">
      <alignment horizontal="distributed" vertical="center"/>
    </xf>
    <xf numFmtId="38" fontId="6" fillId="0" borderId="11" xfId="1" applyFont="1" applyFill="1" applyBorder="1" applyAlignment="1">
      <alignment horizontal="distributed" vertical="center"/>
    </xf>
    <xf numFmtId="38" fontId="6" fillId="0" borderId="21" xfId="1" applyFont="1" applyFill="1" applyBorder="1" applyAlignment="1">
      <alignment horizontal="distributed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</cellXfs>
  <cellStyles count="6">
    <cellStyle name="パーセント 2" xfId="3"/>
    <cellStyle name="桁区切り" xfId="1" builtinId="6"/>
    <cellStyle name="桁区切り 2" xfId="5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Normal="100" zoomScaleSheetLayoutView="70" workbookViewId="0"/>
  </sheetViews>
  <sheetFormatPr defaultRowHeight="13.5"/>
  <cols>
    <col min="1" max="1" width="1.25" style="3" customWidth="1"/>
    <col min="2" max="2" width="22.875" style="3" customWidth="1"/>
    <col min="3" max="3" width="0.625" style="3" customWidth="1"/>
    <col min="4" max="4" width="20.875" style="3" customWidth="1"/>
    <col min="5" max="5" width="11.125" style="3" customWidth="1"/>
    <col min="6" max="6" width="20.875" style="3" customWidth="1"/>
    <col min="7" max="7" width="11.125" style="3" customWidth="1"/>
    <col min="8" max="8" width="20.875" style="3" customWidth="1"/>
    <col min="9" max="9" width="11.125" style="3" customWidth="1"/>
    <col min="10" max="10" width="20.875" style="3" customWidth="1"/>
    <col min="11" max="11" width="11.125" style="3" customWidth="1"/>
    <col min="12" max="12" width="20.875" style="5" customWidth="1"/>
    <col min="13" max="13" width="11.125" style="5" customWidth="1"/>
    <col min="14" max="16384" width="9" style="3"/>
  </cols>
  <sheetData>
    <row r="1" spans="1:14" ht="3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4" ht="14.25" customHeight="1" thickBot="1">
      <c r="A2" s="4" t="s">
        <v>1</v>
      </c>
    </row>
    <row r="3" spans="1:14" ht="14.25" customHeight="1">
      <c r="A3" s="202" t="s">
        <v>2</v>
      </c>
      <c r="B3" s="202"/>
      <c r="C3" s="203"/>
      <c r="D3" s="206" t="s">
        <v>3</v>
      </c>
      <c r="E3" s="207"/>
      <c r="F3" s="206" t="s">
        <v>4</v>
      </c>
      <c r="G3" s="207"/>
      <c r="H3" s="206" t="s">
        <v>5</v>
      </c>
      <c r="I3" s="207"/>
      <c r="J3" s="206" t="s">
        <v>6</v>
      </c>
      <c r="K3" s="207"/>
      <c r="L3" s="200" t="s">
        <v>7</v>
      </c>
      <c r="M3" s="201"/>
    </row>
    <row r="4" spans="1:14" ht="14.25" customHeight="1">
      <c r="A4" s="204"/>
      <c r="B4" s="204"/>
      <c r="C4" s="205"/>
      <c r="D4" s="6" t="s">
        <v>8</v>
      </c>
      <c r="E4" s="7" t="s">
        <v>9</v>
      </c>
      <c r="F4" s="6" t="s">
        <v>8</v>
      </c>
      <c r="G4" s="7" t="s">
        <v>9</v>
      </c>
      <c r="H4" s="6" t="s">
        <v>8</v>
      </c>
      <c r="I4" s="7" t="s">
        <v>9</v>
      </c>
      <c r="J4" s="6" t="s">
        <v>8</v>
      </c>
      <c r="K4" s="7" t="s">
        <v>9</v>
      </c>
      <c r="L4" s="6" t="s">
        <v>8</v>
      </c>
      <c r="M4" s="8" t="s">
        <v>9</v>
      </c>
    </row>
    <row r="5" spans="1:14" s="4" customFormat="1" ht="14.25" customHeight="1">
      <c r="A5" s="208" t="s">
        <v>10</v>
      </c>
      <c r="B5" s="208"/>
      <c r="C5" s="9"/>
      <c r="D5" s="10">
        <v>131367997461</v>
      </c>
      <c r="E5" s="11">
        <v>99.999999999999986</v>
      </c>
      <c r="F5" s="10">
        <v>133554881936</v>
      </c>
      <c r="G5" s="11">
        <v>99.999999999999972</v>
      </c>
      <c r="H5" s="10">
        <v>139244818111</v>
      </c>
      <c r="I5" s="11">
        <v>100</v>
      </c>
      <c r="J5" s="12">
        <v>140799638388</v>
      </c>
      <c r="K5" s="13">
        <v>100.00000000000001</v>
      </c>
      <c r="L5" s="12">
        <f>SUM(L6:L25)</f>
        <v>151572251133</v>
      </c>
      <c r="M5" s="13">
        <f>SUM(M6:M25)</f>
        <v>100.00000000000001</v>
      </c>
    </row>
    <row r="6" spans="1:14" ht="14.25" customHeight="1">
      <c r="B6" s="14" t="s">
        <v>11</v>
      </c>
      <c r="C6" s="15"/>
      <c r="D6" s="16">
        <v>78443381383</v>
      </c>
      <c r="E6" s="17">
        <v>59.7</v>
      </c>
      <c r="F6" s="16">
        <v>80024928011</v>
      </c>
      <c r="G6" s="17">
        <v>59.9</v>
      </c>
      <c r="H6" s="16">
        <v>80832050706</v>
      </c>
      <c r="I6" s="17">
        <v>58.1</v>
      </c>
      <c r="J6" s="16">
        <v>81458930433</v>
      </c>
      <c r="K6" s="18">
        <v>57.9</v>
      </c>
      <c r="L6" s="16">
        <v>82452307406</v>
      </c>
      <c r="M6" s="18">
        <v>54.4</v>
      </c>
      <c r="N6" s="19"/>
    </row>
    <row r="7" spans="1:14" ht="14.25" customHeight="1">
      <c r="B7" s="14" t="s">
        <v>12</v>
      </c>
      <c r="C7" s="15"/>
      <c r="D7" s="16">
        <v>725917464</v>
      </c>
      <c r="E7" s="17">
        <v>0.6</v>
      </c>
      <c r="F7" s="16">
        <v>691132850</v>
      </c>
      <c r="G7" s="17">
        <v>0.5</v>
      </c>
      <c r="H7" s="16">
        <v>721676590</v>
      </c>
      <c r="I7" s="17">
        <v>0.5</v>
      </c>
      <c r="J7" s="16">
        <v>712970835</v>
      </c>
      <c r="K7" s="18">
        <v>0.5</v>
      </c>
      <c r="L7" s="16">
        <v>709987871</v>
      </c>
      <c r="M7" s="18">
        <v>0.5</v>
      </c>
    </row>
    <row r="8" spans="1:14" ht="14.25" customHeight="1">
      <c r="B8" s="14" t="s">
        <v>13</v>
      </c>
      <c r="C8" s="15"/>
      <c r="D8" s="16">
        <v>176242000</v>
      </c>
      <c r="E8" s="17">
        <v>0.1</v>
      </c>
      <c r="F8" s="16">
        <v>167432000</v>
      </c>
      <c r="G8" s="17">
        <v>0.1</v>
      </c>
      <c r="H8" s="16">
        <v>148864000</v>
      </c>
      <c r="I8" s="17">
        <v>0.1</v>
      </c>
      <c r="J8" s="16">
        <v>85050000</v>
      </c>
      <c r="K8" s="18">
        <v>0.1</v>
      </c>
      <c r="L8" s="16">
        <v>133548000</v>
      </c>
      <c r="M8" s="18">
        <v>0.1</v>
      </c>
    </row>
    <row r="9" spans="1:14" ht="14.25" customHeight="1">
      <c r="B9" s="14" t="s">
        <v>14</v>
      </c>
      <c r="C9" s="15"/>
      <c r="D9" s="16">
        <v>336484000</v>
      </c>
      <c r="E9" s="17">
        <v>0.3</v>
      </c>
      <c r="F9" s="16">
        <v>737029000</v>
      </c>
      <c r="G9" s="17">
        <v>0.6</v>
      </c>
      <c r="H9" s="16">
        <v>545083000</v>
      </c>
      <c r="I9" s="17">
        <v>0.4</v>
      </c>
      <c r="J9" s="16">
        <v>373132000</v>
      </c>
      <c r="K9" s="18">
        <v>0.3</v>
      </c>
      <c r="L9" s="16">
        <v>513633000</v>
      </c>
      <c r="M9" s="18">
        <v>0.3</v>
      </c>
    </row>
    <row r="10" spans="1:14" ht="14.25" customHeight="1">
      <c r="B10" s="14" t="s">
        <v>15</v>
      </c>
      <c r="C10" s="15"/>
      <c r="D10" s="16">
        <v>619233000</v>
      </c>
      <c r="E10" s="17">
        <v>0.5</v>
      </c>
      <c r="F10" s="16">
        <v>516827000</v>
      </c>
      <c r="G10" s="17">
        <v>0.4</v>
      </c>
      <c r="H10" s="16">
        <v>572093000</v>
      </c>
      <c r="I10" s="20">
        <v>0.4</v>
      </c>
      <c r="J10" s="16">
        <v>275956000</v>
      </c>
      <c r="K10" s="18">
        <v>0.2</v>
      </c>
      <c r="L10" s="16">
        <v>600772000</v>
      </c>
      <c r="M10" s="18">
        <v>0.4</v>
      </c>
    </row>
    <row r="11" spans="1:14" ht="14.25" customHeight="1">
      <c r="B11" s="14" t="s">
        <v>16</v>
      </c>
      <c r="C11" s="15"/>
      <c r="D11" s="16">
        <v>3567415000</v>
      </c>
      <c r="E11" s="17">
        <v>2.7</v>
      </c>
      <c r="F11" s="16">
        <v>4430259000</v>
      </c>
      <c r="G11" s="17">
        <v>3.3</v>
      </c>
      <c r="H11" s="16">
        <v>7543205000</v>
      </c>
      <c r="I11" s="17">
        <v>5.4</v>
      </c>
      <c r="J11" s="16">
        <v>6801340000</v>
      </c>
      <c r="K11" s="18">
        <v>4.8</v>
      </c>
      <c r="L11" s="16">
        <v>7203087000</v>
      </c>
      <c r="M11" s="18">
        <v>4.7</v>
      </c>
    </row>
    <row r="12" spans="1:14" ht="14.25" customHeight="1">
      <c r="B12" s="14" t="s">
        <v>17</v>
      </c>
      <c r="C12" s="15"/>
      <c r="D12" s="16">
        <v>321290000</v>
      </c>
      <c r="E12" s="17">
        <v>0.2</v>
      </c>
      <c r="F12" s="16">
        <v>135919000</v>
      </c>
      <c r="G12" s="17">
        <v>0.1</v>
      </c>
      <c r="H12" s="16">
        <v>190326000</v>
      </c>
      <c r="I12" s="17">
        <v>0.1</v>
      </c>
      <c r="J12" s="16">
        <v>189043000</v>
      </c>
      <c r="K12" s="18">
        <v>0.1</v>
      </c>
      <c r="L12" s="16">
        <v>280449000</v>
      </c>
      <c r="M12" s="18">
        <v>0.2</v>
      </c>
    </row>
    <row r="13" spans="1:14" ht="14.25" customHeight="1">
      <c r="B13" s="14" t="s">
        <v>18</v>
      </c>
      <c r="C13" s="15"/>
      <c r="D13" s="16">
        <v>292374000</v>
      </c>
      <c r="E13" s="17">
        <v>0.2</v>
      </c>
      <c r="F13" s="16">
        <v>257639000</v>
      </c>
      <c r="G13" s="17">
        <v>0.2</v>
      </c>
      <c r="H13" s="16">
        <v>269999000</v>
      </c>
      <c r="I13" s="17">
        <v>0.2</v>
      </c>
      <c r="J13" s="16">
        <v>291550000</v>
      </c>
      <c r="K13" s="18">
        <v>0.2</v>
      </c>
      <c r="L13" s="16">
        <v>309544000</v>
      </c>
      <c r="M13" s="18">
        <v>0.2</v>
      </c>
    </row>
    <row r="14" spans="1:14" ht="14.25" customHeight="1">
      <c r="B14" s="14" t="s">
        <v>19</v>
      </c>
      <c r="C14" s="15"/>
      <c r="D14" s="16">
        <v>720737000</v>
      </c>
      <c r="E14" s="17">
        <v>0.5</v>
      </c>
      <c r="F14" s="16">
        <v>333248000</v>
      </c>
      <c r="G14" s="17">
        <v>0.3</v>
      </c>
      <c r="H14" s="16">
        <v>261085000</v>
      </c>
      <c r="I14" s="17">
        <v>0.2</v>
      </c>
      <c r="J14" s="16">
        <v>130457000</v>
      </c>
      <c r="K14" s="18">
        <v>0.1</v>
      </c>
      <c r="L14" s="16">
        <v>128126000</v>
      </c>
      <c r="M14" s="18">
        <v>0.1</v>
      </c>
    </row>
    <row r="15" spans="1:14" ht="14.25" customHeight="1">
      <c r="B15" s="14" t="s">
        <v>20</v>
      </c>
      <c r="C15" s="15"/>
      <c r="D15" s="16">
        <v>49781000</v>
      </c>
      <c r="E15" s="20">
        <v>0</v>
      </c>
      <c r="F15" s="16">
        <v>44011000</v>
      </c>
      <c r="G15" s="20">
        <v>0</v>
      </c>
      <c r="H15" s="16">
        <v>45805000</v>
      </c>
      <c r="I15" s="17">
        <v>1E-8</v>
      </c>
      <c r="J15" s="16">
        <v>43359000</v>
      </c>
      <c r="K15" s="18">
        <v>0.01</v>
      </c>
      <c r="L15" s="16">
        <v>42924000</v>
      </c>
      <c r="M15" s="18">
        <v>0</v>
      </c>
    </row>
    <row r="16" spans="1:14" ht="14.25" customHeight="1">
      <c r="B16" s="14" t="s">
        <v>21</v>
      </c>
      <c r="C16" s="15"/>
      <c r="D16" s="16">
        <v>1936999083</v>
      </c>
      <c r="E16" s="17">
        <v>1.5</v>
      </c>
      <c r="F16" s="16">
        <v>2106971493</v>
      </c>
      <c r="G16" s="17">
        <v>1.6</v>
      </c>
      <c r="H16" s="16">
        <v>1339505740</v>
      </c>
      <c r="I16" s="17">
        <v>1</v>
      </c>
      <c r="J16" s="16">
        <v>1498627379</v>
      </c>
      <c r="K16" s="18">
        <v>1.1000000000000001</v>
      </c>
      <c r="L16" s="16">
        <v>1781187728</v>
      </c>
      <c r="M16" s="18">
        <v>1.2</v>
      </c>
    </row>
    <row r="17" spans="1:14" ht="14.25" customHeight="1">
      <c r="B17" s="14" t="s">
        <v>22</v>
      </c>
      <c r="C17" s="15"/>
      <c r="D17" s="16">
        <v>3822583023</v>
      </c>
      <c r="E17" s="17">
        <v>2.9</v>
      </c>
      <c r="F17" s="16">
        <v>3580600860</v>
      </c>
      <c r="G17" s="17">
        <v>2.7</v>
      </c>
      <c r="H17" s="16">
        <v>4605806840</v>
      </c>
      <c r="I17" s="17">
        <v>3.3</v>
      </c>
      <c r="J17" s="16">
        <v>4722541829</v>
      </c>
      <c r="K17" s="18">
        <v>3.4</v>
      </c>
      <c r="L17" s="16">
        <v>4845809925</v>
      </c>
      <c r="M17" s="18">
        <v>3.2</v>
      </c>
    </row>
    <row r="18" spans="1:14" ht="14.25" customHeight="1">
      <c r="B18" s="14" t="s">
        <v>23</v>
      </c>
      <c r="C18" s="15"/>
      <c r="D18" s="16">
        <v>21950710705</v>
      </c>
      <c r="E18" s="17">
        <v>16.7</v>
      </c>
      <c r="F18" s="16">
        <v>21771175571</v>
      </c>
      <c r="G18" s="17">
        <v>16.3</v>
      </c>
      <c r="H18" s="16">
        <v>22363311046</v>
      </c>
      <c r="I18" s="17">
        <v>16.100000000000001</v>
      </c>
      <c r="J18" s="16">
        <v>24000310192</v>
      </c>
      <c r="K18" s="18">
        <v>17</v>
      </c>
      <c r="L18" s="16">
        <v>25180467197</v>
      </c>
      <c r="M18" s="18">
        <v>16.600000000000001</v>
      </c>
    </row>
    <row r="19" spans="1:14" ht="14.25" customHeight="1">
      <c r="B19" s="14" t="s">
        <v>24</v>
      </c>
      <c r="C19" s="15"/>
      <c r="D19" s="16">
        <v>6789966061</v>
      </c>
      <c r="E19" s="17">
        <v>5.2</v>
      </c>
      <c r="F19" s="16">
        <v>7255719833</v>
      </c>
      <c r="G19" s="17">
        <v>5.4</v>
      </c>
      <c r="H19" s="16">
        <v>7707880121</v>
      </c>
      <c r="I19" s="17">
        <v>5.5</v>
      </c>
      <c r="J19" s="16">
        <v>7662713947</v>
      </c>
      <c r="K19" s="18">
        <v>5.4</v>
      </c>
      <c r="L19" s="16">
        <v>8513329241</v>
      </c>
      <c r="M19" s="18">
        <v>5.6</v>
      </c>
    </row>
    <row r="20" spans="1:14" ht="14.25" customHeight="1">
      <c r="B20" s="14" t="s">
        <v>25</v>
      </c>
      <c r="C20" s="15"/>
      <c r="D20" s="16">
        <v>551499178</v>
      </c>
      <c r="E20" s="17">
        <v>0.4</v>
      </c>
      <c r="F20" s="16">
        <v>577591406</v>
      </c>
      <c r="G20" s="17">
        <v>0.4</v>
      </c>
      <c r="H20" s="16">
        <v>436182456</v>
      </c>
      <c r="I20" s="17">
        <v>0.3</v>
      </c>
      <c r="J20" s="16">
        <v>593299131</v>
      </c>
      <c r="K20" s="18">
        <v>0.4</v>
      </c>
      <c r="L20" s="16">
        <v>605118989</v>
      </c>
      <c r="M20" s="18">
        <v>0.4</v>
      </c>
    </row>
    <row r="21" spans="1:14" ht="14.25" customHeight="1">
      <c r="B21" s="14" t="s">
        <v>26</v>
      </c>
      <c r="C21" s="15"/>
      <c r="D21" s="16">
        <v>244785896</v>
      </c>
      <c r="E21" s="17">
        <v>0.2</v>
      </c>
      <c r="F21" s="16">
        <v>291916517</v>
      </c>
      <c r="G21" s="17">
        <v>0.2</v>
      </c>
      <c r="H21" s="16">
        <v>317833957</v>
      </c>
      <c r="I21" s="17">
        <v>0.2</v>
      </c>
      <c r="J21" s="16">
        <v>372245776</v>
      </c>
      <c r="K21" s="18">
        <v>0.3</v>
      </c>
      <c r="L21" s="16">
        <v>292520248</v>
      </c>
      <c r="M21" s="18">
        <v>0.2</v>
      </c>
    </row>
    <row r="22" spans="1:14" ht="14.25" customHeight="1">
      <c r="B22" s="14" t="s">
        <v>27</v>
      </c>
      <c r="C22" s="15"/>
      <c r="D22" s="16">
        <v>1236096690</v>
      </c>
      <c r="E22" s="17">
        <v>0.9</v>
      </c>
      <c r="F22" s="16">
        <v>650048273</v>
      </c>
      <c r="G22" s="17">
        <v>0.5</v>
      </c>
      <c r="H22" s="16">
        <v>559134266</v>
      </c>
      <c r="I22" s="17">
        <v>0.4</v>
      </c>
      <c r="J22" s="16">
        <v>246854969</v>
      </c>
      <c r="K22" s="18">
        <v>0.2</v>
      </c>
      <c r="L22" s="16">
        <v>1504821709</v>
      </c>
      <c r="M22" s="18">
        <v>1</v>
      </c>
    </row>
    <row r="23" spans="1:14" ht="14.25" customHeight="1">
      <c r="B23" s="14" t="s">
        <v>28</v>
      </c>
      <c r="C23" s="15"/>
      <c r="D23" s="16">
        <v>1075137448</v>
      </c>
      <c r="E23" s="17">
        <v>0.8</v>
      </c>
      <c r="F23" s="16">
        <v>2046215778</v>
      </c>
      <c r="G23" s="17">
        <v>1.5</v>
      </c>
      <c r="H23" s="16">
        <v>2352075345</v>
      </c>
      <c r="I23" s="17">
        <v>1.7</v>
      </c>
      <c r="J23" s="16">
        <v>2747175901</v>
      </c>
      <c r="K23" s="18">
        <v>1.9</v>
      </c>
      <c r="L23" s="16">
        <v>2993765076</v>
      </c>
      <c r="M23" s="18">
        <v>2</v>
      </c>
    </row>
    <row r="24" spans="1:14" ht="14.25" customHeight="1">
      <c r="B24" s="14" t="s">
        <v>29</v>
      </c>
      <c r="C24" s="15"/>
      <c r="D24" s="16">
        <v>3288064530</v>
      </c>
      <c r="E24" s="17">
        <v>2.5</v>
      </c>
      <c r="F24" s="16">
        <v>3395717344</v>
      </c>
      <c r="G24" s="17">
        <v>2.6</v>
      </c>
      <c r="H24" s="16">
        <v>3175801044</v>
      </c>
      <c r="I24" s="17">
        <v>2.2999999999999998</v>
      </c>
      <c r="J24" s="16">
        <v>3389380996</v>
      </c>
      <c r="K24" s="18">
        <v>2.4</v>
      </c>
      <c r="L24" s="16">
        <v>3659952743</v>
      </c>
      <c r="M24" s="18">
        <v>2.4</v>
      </c>
    </row>
    <row r="25" spans="1:14" ht="14.25" customHeight="1">
      <c r="A25" s="21"/>
      <c r="B25" s="22" t="s">
        <v>30</v>
      </c>
      <c r="C25" s="23"/>
      <c r="D25" s="24">
        <v>5219300000</v>
      </c>
      <c r="E25" s="25">
        <v>4</v>
      </c>
      <c r="F25" s="24">
        <v>4540500000</v>
      </c>
      <c r="G25" s="25">
        <v>3.4</v>
      </c>
      <c r="H25" s="24">
        <v>5257100000</v>
      </c>
      <c r="I25" s="26">
        <v>3.8</v>
      </c>
      <c r="J25" s="24">
        <v>5204700000</v>
      </c>
      <c r="K25" s="27">
        <v>3.7</v>
      </c>
      <c r="L25" s="24">
        <v>9820900000</v>
      </c>
      <c r="M25" s="27">
        <v>6.5</v>
      </c>
    </row>
    <row r="26" spans="1:14" ht="17.25" customHeight="1"/>
    <row r="27" spans="1:14" ht="14.25" customHeight="1"/>
    <row r="28" spans="1:14" ht="14.25" customHeight="1" thickBot="1">
      <c r="A28" s="4" t="s">
        <v>31</v>
      </c>
    </row>
    <row r="29" spans="1:14" ht="14.25" customHeight="1">
      <c r="A29" s="202" t="s">
        <v>2</v>
      </c>
      <c r="B29" s="202"/>
      <c r="C29" s="203"/>
      <c r="D29" s="206" t="s">
        <v>3</v>
      </c>
      <c r="E29" s="207"/>
      <c r="F29" s="206" t="s">
        <v>4</v>
      </c>
      <c r="G29" s="207"/>
      <c r="H29" s="206" t="s">
        <v>5</v>
      </c>
      <c r="I29" s="207"/>
      <c r="J29" s="206" t="s">
        <v>6</v>
      </c>
      <c r="K29" s="207"/>
      <c r="L29" s="200" t="s">
        <v>7</v>
      </c>
      <c r="M29" s="201"/>
    </row>
    <row r="30" spans="1:14" ht="14.25" customHeight="1">
      <c r="A30" s="204"/>
      <c r="B30" s="204"/>
      <c r="C30" s="205"/>
      <c r="D30" s="6" t="s">
        <v>8</v>
      </c>
      <c r="E30" s="7" t="s">
        <v>9</v>
      </c>
      <c r="F30" s="6" t="s">
        <v>8</v>
      </c>
      <c r="G30" s="7" t="s">
        <v>9</v>
      </c>
      <c r="H30" s="6" t="s">
        <v>8</v>
      </c>
      <c r="I30" s="7" t="s">
        <v>9</v>
      </c>
      <c r="J30" s="6" t="s">
        <v>8</v>
      </c>
      <c r="K30" s="7" t="s">
        <v>9</v>
      </c>
      <c r="L30" s="28" t="s">
        <v>8</v>
      </c>
      <c r="M30" s="29" t="s">
        <v>9</v>
      </c>
    </row>
    <row r="31" spans="1:14" ht="14.25" customHeight="1">
      <c r="A31" s="208" t="s">
        <v>10</v>
      </c>
      <c r="B31" s="208"/>
      <c r="C31" s="9"/>
      <c r="D31" s="10">
        <v>127672781683</v>
      </c>
      <c r="E31" s="11">
        <v>99.999999999999986</v>
      </c>
      <c r="F31" s="10">
        <v>129265806591</v>
      </c>
      <c r="G31" s="11">
        <v>100</v>
      </c>
      <c r="H31" s="12">
        <v>134097642210</v>
      </c>
      <c r="I31" s="13">
        <v>100</v>
      </c>
      <c r="J31" s="12">
        <v>135805873312</v>
      </c>
      <c r="K31" s="13">
        <v>100</v>
      </c>
      <c r="L31" s="12">
        <f>SUM(L32:L43)</f>
        <v>147434135592</v>
      </c>
      <c r="M31" s="13">
        <f>SUM(M32:M43)</f>
        <v>100</v>
      </c>
    </row>
    <row r="32" spans="1:14" ht="14.25" customHeight="1">
      <c r="B32" s="14" t="s">
        <v>32</v>
      </c>
      <c r="C32" s="15"/>
      <c r="D32" s="16">
        <v>836561779</v>
      </c>
      <c r="E32" s="17">
        <v>0.7</v>
      </c>
      <c r="F32" s="16">
        <v>855877379</v>
      </c>
      <c r="G32" s="17">
        <v>0.7</v>
      </c>
      <c r="H32" s="16">
        <v>876548170</v>
      </c>
      <c r="I32" s="20">
        <v>0.6</v>
      </c>
      <c r="J32" s="16">
        <v>798723090</v>
      </c>
      <c r="K32" s="20">
        <v>0.6</v>
      </c>
      <c r="L32" s="16">
        <v>807658572</v>
      </c>
      <c r="M32" s="20">
        <v>0.5</v>
      </c>
      <c r="N32" s="30"/>
    </row>
    <row r="33" spans="1:14" ht="14.25" customHeight="1">
      <c r="B33" s="14" t="s">
        <v>33</v>
      </c>
      <c r="C33" s="15"/>
      <c r="D33" s="16">
        <v>15454639902</v>
      </c>
      <c r="E33" s="17">
        <v>12.1</v>
      </c>
      <c r="F33" s="16">
        <v>15465660625</v>
      </c>
      <c r="G33" s="17">
        <v>12</v>
      </c>
      <c r="H33" s="16">
        <v>17833837132</v>
      </c>
      <c r="I33" s="20">
        <v>13.3</v>
      </c>
      <c r="J33" s="16">
        <v>16858709840</v>
      </c>
      <c r="K33" s="20">
        <v>12.4</v>
      </c>
      <c r="L33" s="16">
        <v>15888132450</v>
      </c>
      <c r="M33" s="20">
        <v>10.8</v>
      </c>
      <c r="N33" s="30"/>
    </row>
    <row r="34" spans="1:14" ht="14.25" customHeight="1">
      <c r="B34" s="14" t="s">
        <v>34</v>
      </c>
      <c r="C34" s="15"/>
      <c r="D34" s="16">
        <v>51072010156</v>
      </c>
      <c r="E34" s="17">
        <v>40</v>
      </c>
      <c r="F34" s="16">
        <v>55605927486</v>
      </c>
      <c r="G34" s="17">
        <v>43</v>
      </c>
      <c r="H34" s="16">
        <v>56611629591</v>
      </c>
      <c r="I34" s="20">
        <v>42.2</v>
      </c>
      <c r="J34" s="16">
        <v>59123925332</v>
      </c>
      <c r="K34" s="20">
        <v>43.6</v>
      </c>
      <c r="L34" s="16">
        <v>62225063179</v>
      </c>
      <c r="M34" s="20">
        <v>42.2</v>
      </c>
      <c r="N34" s="30"/>
    </row>
    <row r="35" spans="1:14" ht="14.25" customHeight="1">
      <c r="B35" s="14" t="s">
        <v>35</v>
      </c>
      <c r="C35" s="15"/>
      <c r="D35" s="16">
        <v>18186153909</v>
      </c>
      <c r="E35" s="17">
        <v>14.2</v>
      </c>
      <c r="F35" s="16">
        <v>16730946304</v>
      </c>
      <c r="G35" s="17">
        <v>12.9</v>
      </c>
      <c r="H35" s="16">
        <v>16176821160</v>
      </c>
      <c r="I35" s="20">
        <v>12.1</v>
      </c>
      <c r="J35" s="16">
        <v>17022677256</v>
      </c>
      <c r="K35" s="20">
        <v>12.5</v>
      </c>
      <c r="L35" s="16">
        <v>17137355588</v>
      </c>
      <c r="M35" s="20">
        <v>11.6</v>
      </c>
      <c r="N35" s="30"/>
    </row>
    <row r="36" spans="1:14" ht="14.25" customHeight="1">
      <c r="B36" s="14" t="s">
        <v>36</v>
      </c>
      <c r="C36" s="15"/>
      <c r="D36" s="16">
        <v>149487009</v>
      </c>
      <c r="E36" s="17">
        <v>0.1</v>
      </c>
      <c r="F36" s="16">
        <v>150518633</v>
      </c>
      <c r="G36" s="17">
        <v>0.1</v>
      </c>
      <c r="H36" s="16">
        <v>148137152</v>
      </c>
      <c r="I36" s="20">
        <v>0.1</v>
      </c>
      <c r="J36" s="16">
        <v>173160846</v>
      </c>
      <c r="K36" s="20">
        <v>0.1</v>
      </c>
      <c r="L36" s="16">
        <v>145538459</v>
      </c>
      <c r="M36" s="20">
        <v>0.1</v>
      </c>
      <c r="N36" s="30"/>
    </row>
    <row r="37" spans="1:14" ht="14.25" customHeight="1">
      <c r="B37" s="14" t="s">
        <v>37</v>
      </c>
      <c r="C37" s="15"/>
      <c r="D37" s="16">
        <v>232571939</v>
      </c>
      <c r="E37" s="17">
        <v>0.2</v>
      </c>
      <c r="F37" s="16">
        <v>261556155</v>
      </c>
      <c r="G37" s="17">
        <v>0.2</v>
      </c>
      <c r="H37" s="16">
        <v>281642681</v>
      </c>
      <c r="I37" s="20">
        <v>0.2</v>
      </c>
      <c r="J37" s="16">
        <v>528414917</v>
      </c>
      <c r="K37" s="20">
        <v>0.4</v>
      </c>
      <c r="L37" s="16">
        <v>1402245093</v>
      </c>
      <c r="M37" s="20">
        <v>1</v>
      </c>
      <c r="N37" s="30"/>
    </row>
    <row r="38" spans="1:14" ht="14.25" customHeight="1">
      <c r="B38" s="14" t="s">
        <v>38</v>
      </c>
      <c r="C38" s="15"/>
      <c r="D38" s="16">
        <v>1443262543</v>
      </c>
      <c r="E38" s="17">
        <v>1.1000000000000001</v>
      </c>
      <c r="F38" s="16">
        <v>1482394844</v>
      </c>
      <c r="G38" s="17">
        <v>1.1000000000000001</v>
      </c>
      <c r="H38" s="16">
        <v>1913634202</v>
      </c>
      <c r="I38" s="20">
        <v>1.4</v>
      </c>
      <c r="J38" s="16">
        <v>1541767301</v>
      </c>
      <c r="K38" s="20">
        <v>1.1000000000000001</v>
      </c>
      <c r="L38" s="16">
        <v>1556103179</v>
      </c>
      <c r="M38" s="20">
        <v>1.1000000000000001</v>
      </c>
      <c r="N38" s="30"/>
    </row>
    <row r="39" spans="1:14" ht="14.25" customHeight="1">
      <c r="B39" s="14" t="s">
        <v>39</v>
      </c>
      <c r="C39" s="15"/>
      <c r="D39" s="16">
        <v>10689395173</v>
      </c>
      <c r="E39" s="17">
        <v>8.4</v>
      </c>
      <c r="F39" s="16">
        <v>11280134576</v>
      </c>
      <c r="G39" s="17">
        <v>8.6999999999999993</v>
      </c>
      <c r="H39" s="16">
        <v>14590796623</v>
      </c>
      <c r="I39" s="20">
        <v>10.9</v>
      </c>
      <c r="J39" s="16">
        <v>14133169765</v>
      </c>
      <c r="K39" s="20">
        <v>10.4</v>
      </c>
      <c r="L39" s="16">
        <v>21959570149</v>
      </c>
      <c r="M39" s="20">
        <v>14.9</v>
      </c>
      <c r="N39" s="30"/>
    </row>
    <row r="40" spans="1:14" ht="14.25" customHeight="1">
      <c r="B40" s="14" t="s">
        <v>40</v>
      </c>
      <c r="C40" s="15"/>
      <c r="D40" s="16">
        <v>5110363009</v>
      </c>
      <c r="E40" s="17">
        <v>4</v>
      </c>
      <c r="F40" s="16">
        <v>5221459667</v>
      </c>
      <c r="G40" s="17">
        <v>4</v>
      </c>
      <c r="H40" s="16">
        <v>5208578437</v>
      </c>
      <c r="I40" s="20">
        <v>3.9</v>
      </c>
      <c r="J40" s="16">
        <v>5286356232</v>
      </c>
      <c r="K40" s="20">
        <v>3.9</v>
      </c>
      <c r="L40" s="16">
        <v>5476383176</v>
      </c>
      <c r="M40" s="20">
        <v>3.7</v>
      </c>
      <c r="N40" s="30"/>
    </row>
    <row r="41" spans="1:14" ht="14.25" customHeight="1">
      <c r="B41" s="14" t="s">
        <v>41</v>
      </c>
      <c r="C41" s="15"/>
      <c r="D41" s="16">
        <v>15183817199</v>
      </c>
      <c r="E41" s="17">
        <v>11.9</v>
      </c>
      <c r="F41" s="16">
        <v>13293511855</v>
      </c>
      <c r="G41" s="17">
        <v>10.3</v>
      </c>
      <c r="H41" s="16">
        <v>12825886458</v>
      </c>
      <c r="I41" s="20">
        <v>9.6</v>
      </c>
      <c r="J41" s="16">
        <v>12152086657</v>
      </c>
      <c r="K41" s="20">
        <v>9</v>
      </c>
      <c r="L41" s="16">
        <v>12149665054</v>
      </c>
      <c r="M41" s="20">
        <v>8.1999999999999993</v>
      </c>
      <c r="N41" s="30"/>
    </row>
    <row r="42" spans="1:14" ht="14.25" customHeight="1">
      <c r="B42" s="14" t="s">
        <v>42</v>
      </c>
      <c r="C42" s="15"/>
      <c r="D42" s="16">
        <v>9284048096</v>
      </c>
      <c r="E42" s="17">
        <v>7.3</v>
      </c>
      <c r="F42" s="16">
        <v>8883777746</v>
      </c>
      <c r="G42" s="17">
        <v>6.9</v>
      </c>
      <c r="H42" s="16">
        <v>7589583674</v>
      </c>
      <c r="I42" s="20">
        <v>5.7</v>
      </c>
      <c r="J42" s="16">
        <v>8136248250</v>
      </c>
      <c r="K42" s="20">
        <v>6</v>
      </c>
      <c r="L42" s="16">
        <v>8629425735</v>
      </c>
      <c r="M42" s="20">
        <v>5.9</v>
      </c>
      <c r="N42" s="30"/>
    </row>
    <row r="43" spans="1:14" ht="14.25" customHeight="1">
      <c r="A43" s="21"/>
      <c r="B43" s="22" t="s">
        <v>43</v>
      </c>
      <c r="C43" s="23"/>
      <c r="D43" s="24">
        <v>30470969</v>
      </c>
      <c r="E43" s="25">
        <v>2.3866456576200137E-2</v>
      </c>
      <c r="F43" s="24">
        <v>34041321</v>
      </c>
      <c r="G43" s="25">
        <v>2.6334358557563119E-2</v>
      </c>
      <c r="H43" s="24">
        <v>40546930</v>
      </c>
      <c r="I43" s="26">
        <v>3.0236870187846085E-2</v>
      </c>
      <c r="J43" s="24">
        <v>50633826</v>
      </c>
      <c r="K43" s="26">
        <v>0.01</v>
      </c>
      <c r="L43" s="24">
        <v>56994958</v>
      </c>
      <c r="M43" s="20">
        <v>0</v>
      </c>
      <c r="N43" s="30"/>
    </row>
    <row r="44" spans="1:14" ht="17.25" customHeight="1">
      <c r="M44" s="31" t="s">
        <v>44</v>
      </c>
    </row>
  </sheetData>
  <mergeCells count="14">
    <mergeCell ref="L29:M29"/>
    <mergeCell ref="A31:B31"/>
    <mergeCell ref="A5:B5"/>
    <mergeCell ref="A29:C30"/>
    <mergeCell ref="D29:E29"/>
    <mergeCell ref="F29:G29"/>
    <mergeCell ref="H29:I29"/>
    <mergeCell ref="J29:K29"/>
    <mergeCell ref="L3:M3"/>
    <mergeCell ref="A3:C4"/>
    <mergeCell ref="D3:E3"/>
    <mergeCell ref="F3:G3"/>
    <mergeCell ref="H3:I3"/>
    <mergeCell ref="J3:K3"/>
  </mergeCells>
  <phoneticPr fontId="3"/>
  <pageMargins left="0.78740157480314965" right="0.78740157480314965" top="0.78740157480314965" bottom="0.39370078740157483" header="0.51181102362204722" footer="0.51181102362204722"/>
  <pageSetup paperSize="9" scale="6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Normal="100" zoomScaleSheetLayoutView="70" workbookViewId="0"/>
  </sheetViews>
  <sheetFormatPr defaultRowHeight="13.5"/>
  <cols>
    <col min="1" max="1" width="2.875" style="5" customWidth="1"/>
    <col min="2" max="2" width="15" style="5" customWidth="1"/>
    <col min="3" max="3" width="16.625" style="5" customWidth="1"/>
    <col min="4" max="4" width="10.125" style="5" customWidth="1"/>
    <col min="5" max="5" width="16.625" style="5" customWidth="1"/>
    <col min="6" max="6" width="10.125" style="5" customWidth="1"/>
    <col min="7" max="7" width="16.625" style="5" customWidth="1"/>
    <col min="8" max="8" width="10.125" style="5" customWidth="1"/>
    <col min="9" max="9" width="16.625" style="5" customWidth="1"/>
    <col min="10" max="10" width="10.125" style="5" customWidth="1"/>
    <col min="11" max="11" width="16.625" style="5" customWidth="1"/>
    <col min="12" max="12" width="10.125" style="5" customWidth="1"/>
    <col min="13" max="13" width="12.125" style="5" bestFit="1" customWidth="1"/>
    <col min="14" max="16384" width="9" style="5"/>
  </cols>
  <sheetData>
    <row r="1" spans="1:14" ht="30" customHeight="1" thickBot="1">
      <c r="A1" s="2" t="s">
        <v>189</v>
      </c>
      <c r="B1" s="2"/>
      <c r="C1" s="2"/>
      <c r="D1" s="2"/>
      <c r="E1" s="2"/>
      <c r="F1" s="2"/>
      <c r="G1" s="2"/>
      <c r="H1" s="2"/>
      <c r="I1" s="190"/>
      <c r="J1" s="155"/>
      <c r="K1" s="155"/>
      <c r="L1" s="2"/>
    </row>
    <row r="2" spans="1:14" ht="18.75" customHeight="1">
      <c r="A2" s="269" t="s">
        <v>190</v>
      </c>
      <c r="B2" s="269"/>
      <c r="C2" s="213" t="s">
        <v>4</v>
      </c>
      <c r="D2" s="214"/>
      <c r="E2" s="213" t="s">
        <v>5</v>
      </c>
      <c r="F2" s="214"/>
      <c r="G2" s="213" t="s">
        <v>6</v>
      </c>
      <c r="H2" s="214"/>
      <c r="I2" s="213" t="s">
        <v>7</v>
      </c>
      <c r="J2" s="214"/>
      <c r="K2" s="200" t="s">
        <v>159</v>
      </c>
      <c r="L2" s="201"/>
    </row>
    <row r="3" spans="1:14" ht="27">
      <c r="A3" s="270"/>
      <c r="B3" s="270"/>
      <c r="C3" s="33" t="s">
        <v>160</v>
      </c>
      <c r="D3" s="67" t="s">
        <v>161</v>
      </c>
      <c r="E3" s="33" t="s">
        <v>160</v>
      </c>
      <c r="F3" s="67" t="s">
        <v>161</v>
      </c>
      <c r="G3" s="33" t="s">
        <v>160</v>
      </c>
      <c r="H3" s="67" t="s">
        <v>161</v>
      </c>
      <c r="I3" s="33" t="s">
        <v>160</v>
      </c>
      <c r="J3" s="67" t="s">
        <v>161</v>
      </c>
      <c r="K3" s="33" t="s">
        <v>160</v>
      </c>
      <c r="L3" s="191" t="s">
        <v>161</v>
      </c>
    </row>
    <row r="4" spans="1:14" s="32" customFormat="1" ht="21" customHeight="1">
      <c r="A4" s="267" t="s">
        <v>10</v>
      </c>
      <c r="B4" s="268"/>
      <c r="C4" s="115">
        <v>131100000</v>
      </c>
      <c r="D4" s="69">
        <v>100</v>
      </c>
      <c r="E4" s="115">
        <v>134000000</v>
      </c>
      <c r="F4" s="69">
        <v>100</v>
      </c>
      <c r="G4" s="115">
        <v>140800000</v>
      </c>
      <c r="H4" s="69">
        <v>100</v>
      </c>
      <c r="I4" s="115">
        <v>144800000</v>
      </c>
      <c r="J4" s="69">
        <v>100</v>
      </c>
      <c r="K4" s="115">
        <f>SUM(K5:K14,K16:K18)</f>
        <v>144000000</v>
      </c>
      <c r="L4" s="69">
        <v>100</v>
      </c>
      <c r="M4" s="5"/>
    </row>
    <row r="5" spans="1:14" ht="21" customHeight="1">
      <c r="B5" s="40" t="s">
        <v>66</v>
      </c>
      <c r="C5" s="70">
        <v>30452352</v>
      </c>
      <c r="D5" s="192">
        <v>23.2</v>
      </c>
      <c r="E5" s="70">
        <v>30355472</v>
      </c>
      <c r="F5" s="192">
        <v>22.7</v>
      </c>
      <c r="G5" s="70">
        <v>30378794</v>
      </c>
      <c r="H5" s="192">
        <v>21.6</v>
      </c>
      <c r="I5" s="70">
        <v>29663297</v>
      </c>
      <c r="J5" s="192">
        <v>20.5</v>
      </c>
      <c r="K5" s="70">
        <v>28614184</v>
      </c>
      <c r="L5" s="192">
        <v>19.899999999999999</v>
      </c>
      <c r="N5" s="193"/>
    </row>
    <row r="6" spans="1:14" ht="21" customHeight="1">
      <c r="B6" s="40" t="s">
        <v>69</v>
      </c>
      <c r="C6" s="70">
        <v>34932919</v>
      </c>
      <c r="D6" s="192">
        <v>26.6</v>
      </c>
      <c r="E6" s="70">
        <v>36012086</v>
      </c>
      <c r="F6" s="192">
        <v>26.9</v>
      </c>
      <c r="G6" s="70">
        <v>40445214</v>
      </c>
      <c r="H6" s="192">
        <v>28.7</v>
      </c>
      <c r="I6" s="70">
        <v>42745042</v>
      </c>
      <c r="J6" s="192">
        <v>29.5</v>
      </c>
      <c r="K6" s="70">
        <v>45792715</v>
      </c>
      <c r="L6" s="192">
        <v>31.8</v>
      </c>
      <c r="N6" s="193"/>
    </row>
    <row r="7" spans="1:14" ht="21" customHeight="1">
      <c r="B7" s="40" t="s">
        <v>75</v>
      </c>
      <c r="C7" s="70">
        <v>8949000</v>
      </c>
      <c r="D7" s="192">
        <v>6.8</v>
      </c>
      <c r="E7" s="70">
        <v>7593000</v>
      </c>
      <c r="F7" s="192">
        <v>5.7</v>
      </c>
      <c r="G7" s="70">
        <v>8227000</v>
      </c>
      <c r="H7" s="192">
        <v>5.8</v>
      </c>
      <c r="I7" s="70">
        <v>8024000</v>
      </c>
      <c r="J7" s="192">
        <v>5.5</v>
      </c>
      <c r="K7" s="70">
        <v>8265000</v>
      </c>
      <c r="L7" s="192">
        <v>5.7</v>
      </c>
      <c r="N7" s="193"/>
    </row>
    <row r="8" spans="1:14" ht="21" customHeight="1">
      <c r="B8" s="40" t="s">
        <v>67</v>
      </c>
      <c r="C8" s="70">
        <v>25193136</v>
      </c>
      <c r="D8" s="192">
        <v>19.2</v>
      </c>
      <c r="E8" s="70">
        <v>25769440</v>
      </c>
      <c r="F8" s="192">
        <v>19.2</v>
      </c>
      <c r="G8" s="70">
        <v>26091078</v>
      </c>
      <c r="H8" s="192">
        <v>18.5</v>
      </c>
      <c r="I8" s="70">
        <v>26850414</v>
      </c>
      <c r="J8" s="192">
        <v>18.5</v>
      </c>
      <c r="K8" s="70">
        <v>26427819</v>
      </c>
      <c r="L8" s="192">
        <v>18.399999999999999</v>
      </c>
      <c r="N8" s="193"/>
    </row>
    <row r="9" spans="1:14" ht="21" customHeight="1">
      <c r="B9" s="40" t="s">
        <v>68</v>
      </c>
      <c r="C9" s="70">
        <v>1338225</v>
      </c>
      <c r="D9" s="192">
        <v>1</v>
      </c>
      <c r="E9" s="70">
        <v>1311513</v>
      </c>
      <c r="F9" s="192">
        <v>1</v>
      </c>
      <c r="G9" s="70">
        <v>1354672</v>
      </c>
      <c r="H9" s="192">
        <v>1</v>
      </c>
      <c r="I9" s="70">
        <v>1243721</v>
      </c>
      <c r="J9" s="192">
        <v>0.9</v>
      </c>
      <c r="K9" s="70">
        <v>1220800</v>
      </c>
      <c r="L9" s="192">
        <v>0.9</v>
      </c>
      <c r="N9" s="193"/>
    </row>
    <row r="10" spans="1:14" ht="21" customHeight="1">
      <c r="B10" s="40" t="s">
        <v>70</v>
      </c>
      <c r="C10" s="70">
        <v>6887617</v>
      </c>
      <c r="D10" s="192">
        <v>5.3</v>
      </c>
      <c r="E10" s="70">
        <v>5886608</v>
      </c>
      <c r="F10" s="192">
        <v>4.4000000000000004</v>
      </c>
      <c r="G10" s="70">
        <v>3522272</v>
      </c>
      <c r="H10" s="192">
        <v>2.5</v>
      </c>
      <c r="I10" s="70">
        <v>4185782</v>
      </c>
      <c r="J10" s="192">
        <v>2.9</v>
      </c>
      <c r="K10" s="70">
        <v>6115219</v>
      </c>
      <c r="L10" s="192">
        <v>4.2</v>
      </c>
      <c r="N10" s="193"/>
    </row>
    <row r="11" spans="1:14" ht="21" customHeight="1">
      <c r="B11" s="40" t="s">
        <v>76</v>
      </c>
      <c r="C11" s="70">
        <v>671187</v>
      </c>
      <c r="D11" s="192">
        <v>0.5</v>
      </c>
      <c r="E11" s="70">
        <v>604921</v>
      </c>
      <c r="F11" s="192">
        <v>0.5</v>
      </c>
      <c r="G11" s="70">
        <v>555557</v>
      </c>
      <c r="H11" s="192">
        <v>0.4</v>
      </c>
      <c r="I11" s="70">
        <v>513731</v>
      </c>
      <c r="J11" s="192">
        <v>0.3</v>
      </c>
      <c r="K11" s="70">
        <v>1318132</v>
      </c>
      <c r="L11" s="192">
        <v>0.9</v>
      </c>
      <c r="N11" s="193"/>
    </row>
    <row r="12" spans="1:14" ht="21" customHeight="1">
      <c r="B12" s="40" t="s">
        <v>77</v>
      </c>
      <c r="C12" s="17" t="s">
        <v>53</v>
      </c>
      <c r="D12" s="17" t="s">
        <v>193</v>
      </c>
      <c r="E12" s="17" t="s">
        <v>53</v>
      </c>
      <c r="F12" s="17" t="s">
        <v>193</v>
      </c>
      <c r="G12" s="17" t="s">
        <v>53</v>
      </c>
      <c r="H12" s="17" t="s">
        <v>193</v>
      </c>
      <c r="I12" s="17" t="s">
        <v>54</v>
      </c>
      <c r="J12" s="17" t="s">
        <v>193</v>
      </c>
      <c r="K12" s="194">
        <v>400645</v>
      </c>
      <c r="L12" s="17">
        <v>0.3</v>
      </c>
      <c r="N12" s="193"/>
    </row>
    <row r="13" spans="1:14" ht="21" customHeight="1">
      <c r="B13" s="40" t="s">
        <v>81</v>
      </c>
      <c r="C13" s="70">
        <v>995650</v>
      </c>
      <c r="D13" s="192">
        <v>0.8</v>
      </c>
      <c r="E13" s="70">
        <v>989800</v>
      </c>
      <c r="F13" s="192">
        <v>0.7</v>
      </c>
      <c r="G13" s="70">
        <v>983450</v>
      </c>
      <c r="H13" s="192">
        <v>0.7</v>
      </c>
      <c r="I13" s="70">
        <v>979050</v>
      </c>
      <c r="J13" s="192">
        <v>0.7</v>
      </c>
      <c r="K13" s="70">
        <v>930200</v>
      </c>
      <c r="L13" s="192">
        <v>0.6</v>
      </c>
      <c r="N13" s="193"/>
    </row>
    <row r="14" spans="1:14" ht="21" customHeight="1">
      <c r="B14" s="40" t="s">
        <v>82</v>
      </c>
      <c r="C14" s="70">
        <v>14324554</v>
      </c>
      <c r="D14" s="192">
        <v>10.9</v>
      </c>
      <c r="E14" s="70">
        <v>14241327</v>
      </c>
      <c r="F14" s="192">
        <v>10.6</v>
      </c>
      <c r="G14" s="70">
        <v>14287055</v>
      </c>
      <c r="H14" s="192">
        <v>10.1</v>
      </c>
      <c r="I14" s="70">
        <v>14182110</v>
      </c>
      <c r="J14" s="192">
        <v>9.8000000000000007</v>
      </c>
      <c r="K14" s="70">
        <v>10812397</v>
      </c>
      <c r="L14" s="192">
        <v>7.5</v>
      </c>
      <c r="N14" s="193"/>
    </row>
    <row r="15" spans="1:14" ht="21" customHeight="1">
      <c r="B15" s="40" t="s">
        <v>71</v>
      </c>
      <c r="C15" s="70">
        <v>7255360</v>
      </c>
      <c r="D15" s="192">
        <v>5.5</v>
      </c>
      <c r="E15" s="70">
        <v>11135833</v>
      </c>
      <c r="F15" s="192">
        <v>8.3000000000000007</v>
      </c>
      <c r="G15" s="70">
        <v>14854908</v>
      </c>
      <c r="H15" s="192">
        <v>10.6</v>
      </c>
      <c r="I15" s="70">
        <v>16312853</v>
      </c>
      <c r="J15" s="192">
        <v>11.3</v>
      </c>
      <c r="K15" s="70">
        <f>SUM(K16:K17)</f>
        <v>14002889</v>
      </c>
      <c r="L15" s="192">
        <v>9.6999999999999993</v>
      </c>
      <c r="N15" s="193"/>
    </row>
    <row r="16" spans="1:14" ht="21" customHeight="1">
      <c r="B16" s="195" t="s">
        <v>191</v>
      </c>
      <c r="C16" s="70">
        <v>2489882</v>
      </c>
      <c r="D16" s="192">
        <v>1.9</v>
      </c>
      <c r="E16" s="70">
        <v>4094444</v>
      </c>
      <c r="F16" s="192">
        <v>3.1</v>
      </c>
      <c r="G16" s="70">
        <v>3394566</v>
      </c>
      <c r="H16" s="192">
        <v>2.4</v>
      </c>
      <c r="I16" s="70">
        <v>2599397</v>
      </c>
      <c r="J16" s="192">
        <v>1.8</v>
      </c>
      <c r="K16" s="70">
        <v>2240856</v>
      </c>
      <c r="L16" s="192">
        <v>1.5</v>
      </c>
      <c r="N16" s="193"/>
    </row>
    <row r="17" spans="1:14" ht="21" customHeight="1">
      <c r="B17" s="195" t="s">
        <v>192</v>
      </c>
      <c r="C17" s="70">
        <v>4765478</v>
      </c>
      <c r="D17" s="192">
        <v>3.6</v>
      </c>
      <c r="E17" s="70">
        <v>7041389</v>
      </c>
      <c r="F17" s="192">
        <v>5.3</v>
      </c>
      <c r="G17" s="70">
        <v>11460342</v>
      </c>
      <c r="H17" s="192">
        <v>8.1999999999999993</v>
      </c>
      <c r="I17" s="70">
        <v>13713456</v>
      </c>
      <c r="J17" s="192">
        <v>9.5</v>
      </c>
      <c r="K17" s="70">
        <v>11762033</v>
      </c>
      <c r="L17" s="192">
        <v>8.1999999999999993</v>
      </c>
      <c r="N17" s="193"/>
    </row>
    <row r="18" spans="1:14" ht="21" customHeight="1">
      <c r="A18" s="49"/>
      <c r="B18" s="51" t="s">
        <v>188</v>
      </c>
      <c r="C18" s="74">
        <v>100000</v>
      </c>
      <c r="D18" s="196">
        <v>0.1</v>
      </c>
      <c r="E18" s="74">
        <v>100000</v>
      </c>
      <c r="F18" s="196">
        <v>0.1</v>
      </c>
      <c r="G18" s="74">
        <v>100000</v>
      </c>
      <c r="H18" s="196">
        <v>0.1</v>
      </c>
      <c r="I18" s="74">
        <v>100000</v>
      </c>
      <c r="J18" s="196">
        <v>0.1</v>
      </c>
      <c r="K18" s="74">
        <v>100000</v>
      </c>
      <c r="L18" s="192">
        <v>0.1</v>
      </c>
      <c r="N18" s="193"/>
    </row>
    <row r="19" spans="1:14" s="197" customFormat="1" ht="17.25" customHeight="1">
      <c r="K19" s="128"/>
      <c r="L19" s="31" t="s">
        <v>44</v>
      </c>
    </row>
    <row r="22" spans="1:14">
      <c r="K22" s="70"/>
    </row>
  </sheetData>
  <mergeCells count="7">
    <mergeCell ref="I2:J2"/>
    <mergeCell ref="K2:L2"/>
    <mergeCell ref="A4:B4"/>
    <mergeCell ref="A2:B3"/>
    <mergeCell ref="C2:D2"/>
    <mergeCell ref="E2:F2"/>
    <mergeCell ref="G2:H2"/>
  </mergeCells>
  <phoneticPr fontId="3"/>
  <pageMargins left="0.75" right="0.75" top="1" bottom="1" header="0.51200000000000001" footer="0.51200000000000001"/>
  <pageSetup paperSize="9" scale="8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zoomScaleNormal="10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3.5"/>
  <cols>
    <col min="1" max="1" width="1.375" style="5" customWidth="1"/>
    <col min="2" max="2" width="25.625" style="5" customWidth="1"/>
    <col min="3" max="3" width="0.625" style="5" customWidth="1"/>
    <col min="4" max="4" width="19" style="5" customWidth="1"/>
    <col min="5" max="5" width="11.125" style="5" customWidth="1"/>
    <col min="6" max="6" width="19" style="5" customWidth="1"/>
    <col min="7" max="7" width="11.125" style="5" customWidth="1"/>
    <col min="8" max="8" width="19" style="5" customWidth="1"/>
    <col min="9" max="9" width="11.125" style="5" customWidth="1"/>
    <col min="10" max="10" width="19" style="5" customWidth="1"/>
    <col min="11" max="11" width="11.125" style="5" customWidth="1"/>
    <col min="12" max="12" width="19" style="5" customWidth="1"/>
    <col min="13" max="13" width="11.125" style="5" customWidth="1"/>
    <col min="14" max="14" width="9.75" style="5" bestFit="1" customWidth="1"/>
    <col min="15" max="16384" width="9" style="5"/>
  </cols>
  <sheetData>
    <row r="1" spans="1:14" ht="30" customHeight="1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4.25" customHeight="1" thickBot="1">
      <c r="A2" s="32" t="s">
        <v>46</v>
      </c>
    </row>
    <row r="3" spans="1:14" ht="14.25" customHeight="1">
      <c r="A3" s="209" t="s">
        <v>47</v>
      </c>
      <c r="B3" s="209"/>
      <c r="C3" s="210"/>
      <c r="D3" s="213" t="s">
        <v>3</v>
      </c>
      <c r="E3" s="214"/>
      <c r="F3" s="213" t="s">
        <v>4</v>
      </c>
      <c r="G3" s="214"/>
      <c r="H3" s="213" t="s">
        <v>5</v>
      </c>
      <c r="I3" s="214"/>
      <c r="J3" s="213" t="s">
        <v>6</v>
      </c>
      <c r="K3" s="214"/>
      <c r="L3" s="200" t="s">
        <v>7</v>
      </c>
      <c r="M3" s="201"/>
    </row>
    <row r="4" spans="1:14" ht="14.25" customHeight="1">
      <c r="A4" s="211"/>
      <c r="B4" s="211"/>
      <c r="C4" s="212"/>
      <c r="D4" s="28" t="s">
        <v>8</v>
      </c>
      <c r="E4" s="33" t="s">
        <v>9</v>
      </c>
      <c r="F4" s="28" t="s">
        <v>8</v>
      </c>
      <c r="G4" s="33" t="s">
        <v>9</v>
      </c>
      <c r="H4" s="28" t="s">
        <v>8</v>
      </c>
      <c r="I4" s="33" t="s">
        <v>9</v>
      </c>
      <c r="J4" s="28" t="s">
        <v>8</v>
      </c>
      <c r="K4" s="33" t="s">
        <v>9</v>
      </c>
      <c r="L4" s="28" t="s">
        <v>8</v>
      </c>
      <c r="M4" s="29" t="s">
        <v>9</v>
      </c>
    </row>
    <row r="5" spans="1:14" s="32" customFormat="1" ht="18" customHeight="1">
      <c r="A5" s="215" t="s">
        <v>10</v>
      </c>
      <c r="B5" s="215"/>
      <c r="C5" s="34"/>
      <c r="D5" s="12">
        <v>84141384127</v>
      </c>
      <c r="E5" s="13">
        <v>100</v>
      </c>
      <c r="F5" s="12">
        <v>89691813252</v>
      </c>
      <c r="G5" s="13">
        <v>100</v>
      </c>
      <c r="H5" s="12">
        <v>97164307102</v>
      </c>
      <c r="I5" s="35">
        <v>99.999999999999986</v>
      </c>
      <c r="J5" s="12">
        <v>95568488310</v>
      </c>
      <c r="K5" s="35">
        <v>100.00000000000003</v>
      </c>
      <c r="L5" s="12">
        <f>SUM(L6,L13)</f>
        <v>94252095387</v>
      </c>
      <c r="M5" s="36">
        <f>SUM(M6,M13)</f>
        <v>100.00000000000001</v>
      </c>
      <c r="N5" s="37"/>
    </row>
    <row r="6" spans="1:14" s="32" customFormat="1" ht="18" customHeight="1">
      <c r="A6" s="215" t="s">
        <v>48</v>
      </c>
      <c r="B6" s="215"/>
      <c r="C6" s="38"/>
      <c r="D6" s="12">
        <v>82434629880</v>
      </c>
      <c r="E6" s="13">
        <v>98</v>
      </c>
      <c r="F6" s="12">
        <v>88074326577</v>
      </c>
      <c r="G6" s="13">
        <v>98.2</v>
      </c>
      <c r="H6" s="12">
        <v>95610079290</v>
      </c>
      <c r="I6" s="35">
        <v>98.4</v>
      </c>
      <c r="J6" s="12">
        <v>94196706208</v>
      </c>
      <c r="K6" s="35">
        <v>98.6</v>
      </c>
      <c r="L6" s="12">
        <f>SUM(L7:L12)</f>
        <v>92624368508</v>
      </c>
      <c r="M6" s="36">
        <v>98.300000000000011</v>
      </c>
      <c r="N6" s="37"/>
    </row>
    <row r="7" spans="1:14" ht="18" customHeight="1">
      <c r="B7" s="39" t="s">
        <v>49</v>
      </c>
      <c r="C7" s="40"/>
      <c r="D7" s="16">
        <v>45029062386</v>
      </c>
      <c r="E7" s="17">
        <v>53.5</v>
      </c>
      <c r="F7" s="16">
        <v>45674334733</v>
      </c>
      <c r="G7" s="17">
        <v>50.9</v>
      </c>
      <c r="H7" s="16">
        <v>51666781575</v>
      </c>
      <c r="I7" s="41">
        <v>53.2</v>
      </c>
      <c r="J7" s="16">
        <v>49961496178</v>
      </c>
      <c r="K7" s="41">
        <v>52.3</v>
      </c>
      <c r="L7" s="16">
        <v>48654814806</v>
      </c>
      <c r="M7" s="42">
        <v>51.6</v>
      </c>
      <c r="N7" s="37"/>
    </row>
    <row r="8" spans="1:14" ht="18" customHeight="1">
      <c r="B8" s="39" t="s">
        <v>50</v>
      </c>
      <c r="C8" s="40"/>
      <c r="D8" s="16">
        <v>10517100972</v>
      </c>
      <c r="E8" s="17">
        <v>12.5</v>
      </c>
      <c r="F8" s="16">
        <v>14096907905</v>
      </c>
      <c r="G8" s="17">
        <v>15.7</v>
      </c>
      <c r="H8" s="16">
        <v>14367687073</v>
      </c>
      <c r="I8" s="41">
        <v>14.8</v>
      </c>
      <c r="J8" s="16">
        <v>13961325401</v>
      </c>
      <c r="K8" s="41">
        <v>14.6</v>
      </c>
      <c r="L8" s="16">
        <v>12510367963</v>
      </c>
      <c r="M8" s="42">
        <v>13.3</v>
      </c>
      <c r="N8" s="37"/>
    </row>
    <row r="9" spans="1:14" ht="18" customHeight="1">
      <c r="B9" s="39" t="s">
        <v>51</v>
      </c>
      <c r="C9" s="40"/>
      <c r="D9" s="16">
        <v>117018984</v>
      </c>
      <c r="E9" s="17">
        <v>0.1</v>
      </c>
      <c r="F9" s="16">
        <v>185570615</v>
      </c>
      <c r="G9" s="17">
        <v>0.2</v>
      </c>
      <c r="H9" s="16">
        <v>164218011</v>
      </c>
      <c r="I9" s="41">
        <v>0.2</v>
      </c>
      <c r="J9" s="16">
        <v>280963302</v>
      </c>
      <c r="K9" s="41">
        <v>0.3</v>
      </c>
      <c r="L9" s="16">
        <v>294604581</v>
      </c>
      <c r="M9" s="42">
        <v>0.3</v>
      </c>
      <c r="N9" s="37"/>
    </row>
    <row r="10" spans="1:14" ht="18" customHeight="1">
      <c r="B10" s="39" t="s">
        <v>52</v>
      </c>
      <c r="C10" s="40"/>
      <c r="D10" s="16">
        <v>1080678242</v>
      </c>
      <c r="E10" s="17">
        <v>1.3</v>
      </c>
      <c r="F10" s="16">
        <v>1107231305</v>
      </c>
      <c r="G10" s="17">
        <v>1.2</v>
      </c>
      <c r="H10" s="16">
        <v>1089316770</v>
      </c>
      <c r="I10" s="41">
        <v>1.1000000000000001</v>
      </c>
      <c r="J10" s="16" t="s">
        <v>53</v>
      </c>
      <c r="K10" s="41" t="s">
        <v>53</v>
      </c>
      <c r="L10" s="16" t="s">
        <v>54</v>
      </c>
      <c r="M10" s="43" t="s">
        <v>54</v>
      </c>
      <c r="N10" s="37"/>
    </row>
    <row r="11" spans="1:14" ht="18" customHeight="1">
      <c r="B11" s="39" t="s">
        <v>55</v>
      </c>
      <c r="C11" s="40"/>
      <c r="D11" s="16">
        <v>21980534524</v>
      </c>
      <c r="E11" s="17">
        <v>26.1</v>
      </c>
      <c r="F11" s="16">
        <v>23114364038</v>
      </c>
      <c r="G11" s="17">
        <v>25.8</v>
      </c>
      <c r="H11" s="16">
        <v>24338878969</v>
      </c>
      <c r="I11" s="41">
        <v>25</v>
      </c>
      <c r="J11" s="16">
        <v>25637817466</v>
      </c>
      <c r="K11" s="41">
        <v>26.8</v>
      </c>
      <c r="L11" s="16">
        <v>26550384521</v>
      </c>
      <c r="M11" s="44">
        <v>28.2</v>
      </c>
      <c r="N11" s="37"/>
    </row>
    <row r="12" spans="1:14" ht="18" customHeight="1">
      <c r="B12" s="45" t="s">
        <v>56</v>
      </c>
      <c r="C12" s="46"/>
      <c r="D12" s="16">
        <v>3710234772</v>
      </c>
      <c r="E12" s="17">
        <v>4.4000000000000004</v>
      </c>
      <c r="F12" s="16">
        <v>3895917981</v>
      </c>
      <c r="G12" s="17">
        <v>4.3</v>
      </c>
      <c r="H12" s="16">
        <v>3983196892</v>
      </c>
      <c r="I12" s="41">
        <v>4.0999999999999996</v>
      </c>
      <c r="J12" s="16">
        <v>4355103861</v>
      </c>
      <c r="K12" s="41">
        <v>4.5999999999999996</v>
      </c>
      <c r="L12" s="16">
        <v>4614196637</v>
      </c>
      <c r="M12" s="44">
        <v>4.9000000000000004</v>
      </c>
      <c r="N12" s="37"/>
    </row>
    <row r="13" spans="1:14" ht="18" customHeight="1">
      <c r="A13" s="215" t="s">
        <v>57</v>
      </c>
      <c r="B13" s="215"/>
      <c r="C13" s="46"/>
      <c r="D13" s="12">
        <v>1706754247</v>
      </c>
      <c r="E13" s="13">
        <v>2</v>
      </c>
      <c r="F13" s="12">
        <v>1617486675</v>
      </c>
      <c r="G13" s="13">
        <v>1.8</v>
      </c>
      <c r="H13" s="47">
        <v>1554227812</v>
      </c>
      <c r="I13" s="35">
        <v>1.6</v>
      </c>
      <c r="J13" s="47">
        <v>1371782102</v>
      </c>
      <c r="K13" s="35">
        <v>1.4</v>
      </c>
      <c r="L13" s="47">
        <f>L14</f>
        <v>1627726879</v>
      </c>
      <c r="M13" s="48">
        <v>1.7</v>
      </c>
      <c r="N13" s="37"/>
    </row>
    <row r="14" spans="1:14" ht="18" customHeight="1">
      <c r="A14" s="49"/>
      <c r="B14" s="50" t="s">
        <v>58</v>
      </c>
      <c r="C14" s="51"/>
      <c r="D14" s="24">
        <v>1706754247</v>
      </c>
      <c r="E14" s="25">
        <v>2</v>
      </c>
      <c r="F14" s="24">
        <v>1617486675</v>
      </c>
      <c r="G14" s="25">
        <v>1.8</v>
      </c>
      <c r="H14" s="24">
        <v>1554227812</v>
      </c>
      <c r="I14" s="52">
        <v>1.6</v>
      </c>
      <c r="J14" s="24">
        <v>1371782102</v>
      </c>
      <c r="K14" s="52">
        <v>1.4</v>
      </c>
      <c r="L14" s="24">
        <v>1627726879</v>
      </c>
      <c r="M14" s="53">
        <v>1.7</v>
      </c>
      <c r="N14" s="37"/>
    </row>
    <row r="15" spans="1:14" ht="18" customHeight="1">
      <c r="A15" s="54"/>
      <c r="B15" s="55"/>
      <c r="C15" s="55"/>
      <c r="D15" s="56"/>
      <c r="E15" s="57"/>
      <c r="F15" s="56"/>
      <c r="G15" s="57"/>
      <c r="H15" s="56"/>
      <c r="I15" s="57"/>
      <c r="J15" s="56"/>
      <c r="K15" s="57"/>
      <c r="L15" s="56"/>
      <c r="M15" s="57"/>
    </row>
    <row r="16" spans="1:14" ht="14.25" customHeight="1" thickBot="1">
      <c r="A16" s="32" t="s">
        <v>59</v>
      </c>
    </row>
    <row r="17" spans="1:14" ht="14.25" customHeight="1">
      <c r="A17" s="209" t="s">
        <v>47</v>
      </c>
      <c r="B17" s="209"/>
      <c r="C17" s="216"/>
      <c r="D17" s="213" t="s">
        <v>3</v>
      </c>
      <c r="E17" s="214"/>
      <c r="F17" s="213" t="s">
        <v>4</v>
      </c>
      <c r="G17" s="214"/>
      <c r="H17" s="213" t="s">
        <v>5</v>
      </c>
      <c r="I17" s="214"/>
      <c r="J17" s="213" t="s">
        <v>6</v>
      </c>
      <c r="K17" s="214"/>
      <c r="L17" s="200" t="s">
        <v>7</v>
      </c>
      <c r="M17" s="201"/>
    </row>
    <row r="18" spans="1:14" ht="14.25" customHeight="1">
      <c r="A18" s="211"/>
      <c r="B18" s="211"/>
      <c r="C18" s="217"/>
      <c r="D18" s="28" t="s">
        <v>8</v>
      </c>
      <c r="E18" s="33" t="s">
        <v>9</v>
      </c>
      <c r="F18" s="28" t="s">
        <v>8</v>
      </c>
      <c r="G18" s="33" t="s">
        <v>9</v>
      </c>
      <c r="H18" s="28" t="s">
        <v>8</v>
      </c>
      <c r="I18" s="33" t="s">
        <v>9</v>
      </c>
      <c r="J18" s="28" t="s">
        <v>8</v>
      </c>
      <c r="K18" s="33" t="s">
        <v>9</v>
      </c>
      <c r="L18" s="28" t="s">
        <v>8</v>
      </c>
      <c r="M18" s="29" t="s">
        <v>9</v>
      </c>
    </row>
    <row r="19" spans="1:14" ht="18" customHeight="1">
      <c r="A19" s="215" t="s">
        <v>10</v>
      </c>
      <c r="B19" s="215"/>
      <c r="C19" s="34"/>
      <c r="D19" s="12">
        <v>82378976177</v>
      </c>
      <c r="E19" s="13">
        <v>100</v>
      </c>
      <c r="F19" s="12">
        <v>87911127965</v>
      </c>
      <c r="G19" s="13">
        <v>100</v>
      </c>
      <c r="H19" s="12">
        <v>95579639734</v>
      </c>
      <c r="I19" s="35">
        <v>100.00000000000001</v>
      </c>
      <c r="J19" s="12">
        <v>94349626832</v>
      </c>
      <c r="K19" s="58">
        <v>100</v>
      </c>
      <c r="L19" s="12">
        <f>SUM(L20,L27)</f>
        <v>91264832758</v>
      </c>
      <c r="M19" s="36">
        <f>SUM(M20,M27)</f>
        <v>100</v>
      </c>
      <c r="N19" s="59"/>
    </row>
    <row r="20" spans="1:14" ht="18" customHeight="1">
      <c r="A20" s="215" t="s">
        <v>48</v>
      </c>
      <c r="B20" s="215"/>
      <c r="C20" s="38"/>
      <c r="D20" s="12">
        <v>80672506598</v>
      </c>
      <c r="E20" s="13">
        <v>97.9</v>
      </c>
      <c r="F20" s="12">
        <v>86149273719</v>
      </c>
      <c r="G20" s="13">
        <v>98</v>
      </c>
      <c r="H20" s="12">
        <v>93933080805</v>
      </c>
      <c r="I20" s="35">
        <v>98.3</v>
      </c>
      <c r="J20" s="12">
        <v>92782576151</v>
      </c>
      <c r="K20" s="58">
        <v>98.3</v>
      </c>
      <c r="L20" s="12">
        <f>SUM(L21:L26)</f>
        <v>89637403966</v>
      </c>
      <c r="M20" s="36">
        <v>98.2</v>
      </c>
      <c r="N20" s="59"/>
    </row>
    <row r="21" spans="1:14" ht="18" customHeight="1">
      <c r="B21" s="39" t="s">
        <v>49</v>
      </c>
      <c r="C21" s="40"/>
      <c r="D21" s="16">
        <v>43703672436</v>
      </c>
      <c r="E21" s="17">
        <v>53.1</v>
      </c>
      <c r="F21" s="16">
        <v>44309324893</v>
      </c>
      <c r="G21" s="17">
        <v>50.4</v>
      </c>
      <c r="H21" s="16">
        <v>50928098462</v>
      </c>
      <c r="I21" s="41">
        <v>53.3</v>
      </c>
      <c r="J21" s="16">
        <v>49272711950</v>
      </c>
      <c r="K21" s="60">
        <v>52.2</v>
      </c>
      <c r="L21" s="16">
        <v>47950695896</v>
      </c>
      <c r="M21" s="42">
        <v>52.5</v>
      </c>
      <c r="N21" s="59"/>
    </row>
    <row r="22" spans="1:14" ht="18" customHeight="1">
      <c r="B22" s="39" t="s">
        <v>50</v>
      </c>
      <c r="C22" s="40"/>
      <c r="D22" s="16">
        <v>10373289206</v>
      </c>
      <c r="E22" s="17">
        <v>12.6</v>
      </c>
      <c r="F22" s="16">
        <v>13907121002</v>
      </c>
      <c r="G22" s="17">
        <v>15.8</v>
      </c>
      <c r="H22" s="16">
        <v>14108894924</v>
      </c>
      <c r="I22" s="41">
        <v>14.7</v>
      </c>
      <c r="J22" s="16">
        <v>13727609403</v>
      </c>
      <c r="K22" s="60">
        <v>14.5</v>
      </c>
      <c r="L22" s="16">
        <v>10639919994</v>
      </c>
      <c r="M22" s="42">
        <v>11.7</v>
      </c>
      <c r="N22" s="59"/>
    </row>
    <row r="23" spans="1:14" ht="18" customHeight="1">
      <c r="B23" s="39" t="s">
        <v>51</v>
      </c>
      <c r="C23" s="40"/>
      <c r="D23" s="16">
        <v>114168042</v>
      </c>
      <c r="E23" s="17">
        <v>0.1</v>
      </c>
      <c r="F23" s="16">
        <v>139101519</v>
      </c>
      <c r="G23" s="17">
        <v>0.2</v>
      </c>
      <c r="H23" s="16">
        <v>152847044</v>
      </c>
      <c r="I23" s="41">
        <v>0.2</v>
      </c>
      <c r="J23" s="16">
        <v>242207018</v>
      </c>
      <c r="K23" s="60">
        <v>0.3</v>
      </c>
      <c r="L23" s="16">
        <v>294604581</v>
      </c>
      <c r="M23" s="42">
        <v>0.3</v>
      </c>
      <c r="N23" s="59"/>
    </row>
    <row r="24" spans="1:14" ht="18" customHeight="1">
      <c r="B24" s="39" t="s">
        <v>52</v>
      </c>
      <c r="C24" s="40"/>
      <c r="D24" s="16">
        <v>1063776676</v>
      </c>
      <c r="E24" s="17">
        <v>1.3</v>
      </c>
      <c r="F24" s="16">
        <v>1088658063</v>
      </c>
      <c r="G24" s="17">
        <v>1.2</v>
      </c>
      <c r="H24" s="16">
        <v>1089316770</v>
      </c>
      <c r="I24" s="41">
        <v>1.1000000000000001</v>
      </c>
      <c r="J24" s="16" t="s">
        <v>53</v>
      </c>
      <c r="K24" s="60" t="s">
        <v>53</v>
      </c>
      <c r="L24" s="16" t="s">
        <v>54</v>
      </c>
      <c r="M24" s="43" t="s">
        <v>60</v>
      </c>
      <c r="N24" s="59"/>
    </row>
    <row r="25" spans="1:14" ht="18" customHeight="1">
      <c r="B25" s="39" t="s">
        <v>55</v>
      </c>
      <c r="C25" s="40"/>
      <c r="D25" s="16">
        <v>21751817416</v>
      </c>
      <c r="E25" s="17">
        <v>26.4</v>
      </c>
      <c r="F25" s="16">
        <v>22820228661</v>
      </c>
      <c r="G25" s="17">
        <v>26</v>
      </c>
      <c r="H25" s="16">
        <v>23680160713</v>
      </c>
      <c r="I25" s="41">
        <v>24.8</v>
      </c>
      <c r="J25" s="16">
        <v>25193560819</v>
      </c>
      <c r="K25" s="60">
        <v>26.7</v>
      </c>
      <c r="L25" s="16">
        <v>26151906458</v>
      </c>
      <c r="M25" s="44">
        <v>28.7</v>
      </c>
      <c r="N25" s="59"/>
    </row>
    <row r="26" spans="1:14" ht="18" customHeight="1">
      <c r="B26" s="45" t="s">
        <v>56</v>
      </c>
      <c r="C26" s="46"/>
      <c r="D26" s="16">
        <v>3665782822</v>
      </c>
      <c r="E26" s="17">
        <v>4.4000000000000004</v>
      </c>
      <c r="F26" s="16">
        <v>3884839581</v>
      </c>
      <c r="G26" s="17">
        <v>4.4000000000000004</v>
      </c>
      <c r="H26" s="16">
        <v>3973762892</v>
      </c>
      <c r="I26" s="41">
        <v>4.2</v>
      </c>
      <c r="J26" s="16">
        <v>4346486961</v>
      </c>
      <c r="K26" s="60">
        <v>4.5999999999999996</v>
      </c>
      <c r="L26" s="16">
        <v>4600277037</v>
      </c>
      <c r="M26" s="44">
        <v>5</v>
      </c>
      <c r="N26" s="59"/>
    </row>
    <row r="27" spans="1:14" ht="18" customHeight="1">
      <c r="A27" s="215" t="s">
        <v>57</v>
      </c>
      <c r="B27" s="215"/>
      <c r="C27" s="46"/>
      <c r="D27" s="12">
        <v>1706469579</v>
      </c>
      <c r="E27" s="13">
        <v>2.1</v>
      </c>
      <c r="F27" s="12">
        <v>1761854246</v>
      </c>
      <c r="G27" s="13">
        <v>2</v>
      </c>
      <c r="H27" s="12">
        <v>1646558929</v>
      </c>
      <c r="I27" s="35">
        <v>1.7</v>
      </c>
      <c r="J27" s="12">
        <v>1567050681</v>
      </c>
      <c r="K27" s="58">
        <v>1.7</v>
      </c>
      <c r="L27" s="47">
        <f>L28</f>
        <v>1627428792</v>
      </c>
      <c r="M27" s="48">
        <v>1.8</v>
      </c>
      <c r="N27" s="59"/>
    </row>
    <row r="28" spans="1:14" ht="18" customHeight="1">
      <c r="A28" s="49"/>
      <c r="B28" s="50" t="s">
        <v>61</v>
      </c>
      <c r="C28" s="51"/>
      <c r="D28" s="24">
        <v>1706469579</v>
      </c>
      <c r="E28" s="25">
        <v>2.1</v>
      </c>
      <c r="F28" s="24">
        <v>1761854246</v>
      </c>
      <c r="G28" s="25">
        <v>2</v>
      </c>
      <c r="H28" s="24">
        <v>1646558929</v>
      </c>
      <c r="I28" s="52">
        <v>1.7</v>
      </c>
      <c r="J28" s="24">
        <v>1567050681</v>
      </c>
      <c r="K28" s="61">
        <v>1.7</v>
      </c>
      <c r="L28" s="24">
        <v>1627428792</v>
      </c>
      <c r="M28" s="42">
        <v>1.8</v>
      </c>
      <c r="N28" s="59"/>
    </row>
    <row r="29" spans="1:14" s="62" customFormat="1" ht="17.25" customHeight="1">
      <c r="L29" s="63"/>
      <c r="M29" s="64" t="s">
        <v>44</v>
      </c>
    </row>
    <row r="30" spans="1:14" ht="17.25" customHeight="1"/>
  </sheetData>
  <mergeCells count="18">
    <mergeCell ref="H17:I17"/>
    <mergeCell ref="J17:K17"/>
    <mergeCell ref="L17:M17"/>
    <mergeCell ref="A19:B19"/>
    <mergeCell ref="A20:B20"/>
    <mergeCell ref="D17:E17"/>
    <mergeCell ref="F17:G17"/>
    <mergeCell ref="A27:B27"/>
    <mergeCell ref="A5:B5"/>
    <mergeCell ref="A6:B6"/>
    <mergeCell ref="A13:B13"/>
    <mergeCell ref="A17:C18"/>
    <mergeCell ref="L3:M3"/>
    <mergeCell ref="A3:C4"/>
    <mergeCell ref="D3:E3"/>
    <mergeCell ref="F3:G3"/>
    <mergeCell ref="H3:I3"/>
    <mergeCell ref="J3:K3"/>
  </mergeCells>
  <phoneticPr fontId="3"/>
  <pageMargins left="0.59055118110236227" right="0.59055118110236227" top="0.78740157480314965" bottom="0.78740157480314965" header="0.51181102362204722" footer="0.51181102362204722"/>
  <pageSetup paperSize="9" scale="7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zoomScaleSheetLayoutView="70" workbookViewId="0">
      <pane xSplit="3" topLeftCell="D1" activePane="topRight" state="frozen"/>
      <selection pane="topRight"/>
    </sheetView>
  </sheetViews>
  <sheetFormatPr defaultRowHeight="13.5"/>
  <cols>
    <col min="1" max="2" width="1.875" style="5" customWidth="1"/>
    <col min="3" max="3" width="16.375" style="5" customWidth="1"/>
    <col min="4" max="4" width="14.125" style="5" customWidth="1"/>
    <col min="5" max="5" width="11.25" style="5" customWidth="1"/>
    <col min="6" max="6" width="14.125" style="5" customWidth="1"/>
    <col min="7" max="7" width="11.25" style="5" customWidth="1"/>
    <col min="8" max="8" width="14.125" style="5" customWidth="1"/>
    <col min="9" max="9" width="11.25" style="5" customWidth="1"/>
    <col min="10" max="10" width="14.125" style="5" customWidth="1"/>
    <col min="11" max="11" width="11.25" style="5" customWidth="1"/>
    <col min="12" max="12" width="14.125" style="5" customWidth="1"/>
    <col min="13" max="13" width="11.25" style="5" customWidth="1"/>
    <col min="14" max="16384" width="9" style="5"/>
  </cols>
  <sheetData>
    <row r="1" spans="1:14" ht="30" customHeight="1" thickBot="1">
      <c r="A1" s="2" t="s">
        <v>62</v>
      </c>
      <c r="B1" s="2"/>
      <c r="C1" s="2"/>
      <c r="D1" s="2"/>
      <c r="E1" s="2"/>
      <c r="F1" s="2"/>
      <c r="G1" s="2"/>
      <c r="H1" s="2"/>
      <c r="I1" s="2"/>
      <c r="J1" s="65"/>
      <c r="K1" s="66"/>
      <c r="L1" s="66"/>
      <c r="M1" s="2"/>
    </row>
    <row r="2" spans="1:14" ht="15" customHeight="1">
      <c r="A2" s="209" t="s">
        <v>63</v>
      </c>
      <c r="B2" s="209"/>
      <c r="C2" s="220"/>
      <c r="D2" s="213" t="s">
        <v>3</v>
      </c>
      <c r="E2" s="214"/>
      <c r="F2" s="213" t="s">
        <v>4</v>
      </c>
      <c r="G2" s="214"/>
      <c r="H2" s="213" t="s">
        <v>5</v>
      </c>
      <c r="I2" s="214"/>
      <c r="J2" s="213" t="s">
        <v>6</v>
      </c>
      <c r="K2" s="214"/>
      <c r="L2" s="200" t="s">
        <v>7</v>
      </c>
      <c r="M2" s="201"/>
    </row>
    <row r="3" spans="1:14" ht="15" customHeight="1">
      <c r="A3" s="211"/>
      <c r="B3" s="211"/>
      <c r="C3" s="221"/>
      <c r="D3" s="33" t="s">
        <v>64</v>
      </c>
      <c r="E3" s="33" t="s">
        <v>9</v>
      </c>
      <c r="F3" s="33" t="s">
        <v>64</v>
      </c>
      <c r="G3" s="33" t="s">
        <v>9</v>
      </c>
      <c r="H3" s="67" t="s">
        <v>64</v>
      </c>
      <c r="I3" s="33" t="s">
        <v>9</v>
      </c>
      <c r="J3" s="67" t="s">
        <v>64</v>
      </c>
      <c r="K3" s="33" t="s">
        <v>9</v>
      </c>
      <c r="L3" s="67" t="s">
        <v>64</v>
      </c>
      <c r="M3" s="29" t="s">
        <v>9</v>
      </c>
    </row>
    <row r="4" spans="1:14" s="32" customFormat="1" ht="20.100000000000001" customHeight="1">
      <c r="A4" s="222" t="s">
        <v>65</v>
      </c>
      <c r="B4" s="222"/>
      <c r="C4" s="223"/>
      <c r="D4" s="68">
        <v>127452847</v>
      </c>
      <c r="E4" s="69">
        <v>100</v>
      </c>
      <c r="F4" s="68">
        <v>129034659</v>
      </c>
      <c r="G4" s="69">
        <v>99.999999999999986</v>
      </c>
      <c r="H4" s="68">
        <v>134097642</v>
      </c>
      <c r="I4" s="69">
        <v>100</v>
      </c>
      <c r="J4" s="68">
        <v>135805873</v>
      </c>
      <c r="K4" s="69">
        <v>100</v>
      </c>
      <c r="L4" s="68">
        <f>SUM(L5:L10)+SUM(L13:L18)</f>
        <v>147434136</v>
      </c>
      <c r="M4" s="69">
        <v>100.00000000000001</v>
      </c>
    </row>
    <row r="5" spans="1:14" ht="20.100000000000001" customHeight="1">
      <c r="B5" s="218" t="s">
        <v>66</v>
      </c>
      <c r="C5" s="219"/>
      <c r="D5" s="70">
        <v>29112438</v>
      </c>
      <c r="E5" s="71">
        <v>22.8</v>
      </c>
      <c r="F5" s="70">
        <v>29397956</v>
      </c>
      <c r="G5" s="71">
        <v>23.4</v>
      </c>
      <c r="H5" s="70">
        <v>29278979</v>
      </c>
      <c r="I5" s="71">
        <v>21.8</v>
      </c>
      <c r="J5" s="70">
        <v>28778395</v>
      </c>
      <c r="K5" s="71">
        <v>21.2</v>
      </c>
      <c r="L5" s="70">
        <v>28735632</v>
      </c>
      <c r="M5" s="71">
        <v>19.5</v>
      </c>
      <c r="N5" s="59"/>
    </row>
    <row r="6" spans="1:14" ht="20.100000000000001" customHeight="1">
      <c r="B6" s="218" t="s">
        <v>67</v>
      </c>
      <c r="C6" s="219"/>
      <c r="D6" s="70">
        <v>23462709</v>
      </c>
      <c r="E6" s="71">
        <v>18.399999999999999</v>
      </c>
      <c r="F6" s="70">
        <v>24240685</v>
      </c>
      <c r="G6" s="71">
        <v>19.3</v>
      </c>
      <c r="H6" s="70">
        <v>24467831</v>
      </c>
      <c r="I6" s="71">
        <v>18.3</v>
      </c>
      <c r="J6" s="70">
        <v>24644937</v>
      </c>
      <c r="K6" s="71">
        <v>18.100000000000001</v>
      </c>
      <c r="L6" s="70">
        <v>24862774</v>
      </c>
      <c r="M6" s="71">
        <v>16.899999999999999</v>
      </c>
      <c r="N6" s="59"/>
    </row>
    <row r="7" spans="1:14" ht="20.100000000000001" customHeight="1">
      <c r="B7" s="218" t="s">
        <v>68</v>
      </c>
      <c r="C7" s="219"/>
      <c r="D7" s="70">
        <v>1078587</v>
      </c>
      <c r="E7" s="71">
        <v>0.8</v>
      </c>
      <c r="F7" s="70">
        <v>1182705</v>
      </c>
      <c r="G7" s="71">
        <v>0.9</v>
      </c>
      <c r="H7" s="70">
        <v>1394156</v>
      </c>
      <c r="I7" s="71">
        <v>1</v>
      </c>
      <c r="J7" s="70">
        <v>1338562</v>
      </c>
      <c r="K7" s="71">
        <v>1</v>
      </c>
      <c r="L7" s="70">
        <v>1289938</v>
      </c>
      <c r="M7" s="71">
        <v>0.9</v>
      </c>
      <c r="N7" s="59"/>
    </row>
    <row r="8" spans="1:14" ht="20.100000000000001" customHeight="1">
      <c r="B8" s="218" t="s">
        <v>69</v>
      </c>
      <c r="C8" s="219"/>
      <c r="D8" s="70">
        <v>33853394</v>
      </c>
      <c r="E8" s="71">
        <v>26.6</v>
      </c>
      <c r="F8" s="70">
        <v>36563467</v>
      </c>
      <c r="G8" s="71">
        <v>29.1</v>
      </c>
      <c r="H8" s="70">
        <v>38644521</v>
      </c>
      <c r="I8" s="71">
        <v>28.8</v>
      </c>
      <c r="J8" s="70">
        <v>41432714</v>
      </c>
      <c r="K8" s="71">
        <v>30.5</v>
      </c>
      <c r="L8" s="70">
        <v>43714616</v>
      </c>
      <c r="M8" s="71">
        <v>29.6</v>
      </c>
      <c r="N8" s="59"/>
    </row>
    <row r="9" spans="1:14" ht="20.100000000000001" customHeight="1">
      <c r="B9" s="218" t="s">
        <v>70</v>
      </c>
      <c r="C9" s="219"/>
      <c r="D9" s="70">
        <v>4359529</v>
      </c>
      <c r="E9" s="71">
        <v>3.4</v>
      </c>
      <c r="F9" s="70">
        <v>4815029</v>
      </c>
      <c r="G9" s="71">
        <v>3.8</v>
      </c>
      <c r="H9" s="70">
        <v>4130262</v>
      </c>
      <c r="I9" s="71">
        <v>3.1</v>
      </c>
      <c r="J9" s="70">
        <v>4186388</v>
      </c>
      <c r="K9" s="71">
        <v>3.1</v>
      </c>
      <c r="L9" s="70">
        <v>4883816</v>
      </c>
      <c r="M9" s="71">
        <v>3.3</v>
      </c>
      <c r="N9" s="59"/>
    </row>
    <row r="10" spans="1:14" ht="20.100000000000001" customHeight="1">
      <c r="B10" s="226" t="s">
        <v>71</v>
      </c>
      <c r="C10" s="219"/>
      <c r="D10" s="70">
        <v>11741092</v>
      </c>
      <c r="E10" s="71">
        <v>9.1999999999999993</v>
      </c>
      <c r="F10" s="70">
        <v>9592187</v>
      </c>
      <c r="G10" s="71">
        <v>7.6</v>
      </c>
      <c r="H10" s="70">
        <v>11880083</v>
      </c>
      <c r="I10" s="71">
        <v>8.9</v>
      </c>
      <c r="J10" s="70">
        <v>12434193</v>
      </c>
      <c r="K10" s="71">
        <v>9.1999999999999993</v>
      </c>
      <c r="L10" s="70">
        <f>SUM(L11:L12)</f>
        <v>20539600</v>
      </c>
      <c r="M10" s="71">
        <v>13.9</v>
      </c>
      <c r="N10" s="59"/>
    </row>
    <row r="11" spans="1:14" ht="20.100000000000001" customHeight="1">
      <c r="C11" s="40" t="s">
        <v>72</v>
      </c>
      <c r="D11" s="70">
        <v>6057611</v>
      </c>
      <c r="E11" s="71">
        <v>4.8</v>
      </c>
      <c r="F11" s="70">
        <v>2539360</v>
      </c>
      <c r="G11" s="71">
        <v>2</v>
      </c>
      <c r="H11" s="70">
        <v>1586336</v>
      </c>
      <c r="I11" s="71">
        <v>1.2</v>
      </c>
      <c r="J11" s="70">
        <v>1266311</v>
      </c>
      <c r="K11" s="71">
        <v>0.9</v>
      </c>
      <c r="L11" s="70">
        <v>2506844</v>
      </c>
      <c r="M11" s="71">
        <v>1.7</v>
      </c>
      <c r="N11" s="59"/>
    </row>
    <row r="12" spans="1:14" ht="20.100000000000001" customHeight="1">
      <c r="C12" s="40" t="s">
        <v>73</v>
      </c>
      <c r="D12" s="70">
        <v>5683481</v>
      </c>
      <c r="E12" s="71">
        <v>4.5</v>
      </c>
      <c r="F12" s="70">
        <v>7052827</v>
      </c>
      <c r="G12" s="71">
        <v>5.6</v>
      </c>
      <c r="H12" s="70">
        <v>10293747</v>
      </c>
      <c r="I12" s="71">
        <v>7.7</v>
      </c>
      <c r="J12" s="70">
        <v>11167882</v>
      </c>
      <c r="K12" s="71">
        <v>8.3000000000000007</v>
      </c>
      <c r="L12" s="70">
        <v>18032756</v>
      </c>
      <c r="M12" s="71">
        <v>12.2</v>
      </c>
      <c r="N12" s="59"/>
    </row>
    <row r="13" spans="1:14" ht="20.100000000000001" customHeight="1">
      <c r="B13" s="218" t="s">
        <v>74</v>
      </c>
      <c r="C13" s="219"/>
      <c r="D13" s="16">
        <v>17930</v>
      </c>
      <c r="E13" s="72">
        <v>0</v>
      </c>
      <c r="F13" s="16">
        <v>8190</v>
      </c>
      <c r="G13" s="72">
        <v>0</v>
      </c>
      <c r="H13" s="70">
        <v>0</v>
      </c>
      <c r="I13" s="71">
        <v>0</v>
      </c>
      <c r="J13" s="70">
        <v>0</v>
      </c>
      <c r="K13" s="71">
        <v>0</v>
      </c>
      <c r="L13" s="70">
        <v>0</v>
      </c>
      <c r="M13" s="71">
        <v>0</v>
      </c>
      <c r="N13" s="59"/>
    </row>
    <row r="14" spans="1:14" ht="20.100000000000001" customHeight="1">
      <c r="B14" s="218" t="s">
        <v>75</v>
      </c>
      <c r="C14" s="219"/>
      <c r="D14" s="70">
        <v>9192551</v>
      </c>
      <c r="E14" s="71">
        <v>7.2</v>
      </c>
      <c r="F14" s="70">
        <v>8817021</v>
      </c>
      <c r="G14" s="71">
        <v>7</v>
      </c>
      <c r="H14" s="70">
        <v>7589584</v>
      </c>
      <c r="I14" s="71">
        <v>5.7</v>
      </c>
      <c r="J14" s="70">
        <v>8136248</v>
      </c>
      <c r="K14" s="71">
        <v>6</v>
      </c>
      <c r="L14" s="70">
        <v>8629426</v>
      </c>
      <c r="M14" s="71">
        <v>5.8</v>
      </c>
      <c r="N14" s="59"/>
    </row>
    <row r="15" spans="1:14" ht="20.100000000000001" customHeight="1">
      <c r="B15" s="218" t="s">
        <v>76</v>
      </c>
      <c r="C15" s="219"/>
      <c r="D15" s="70">
        <v>840753</v>
      </c>
      <c r="E15" s="71">
        <v>0.7</v>
      </c>
      <c r="F15" s="70">
        <v>688723</v>
      </c>
      <c r="G15" s="71">
        <v>0.5</v>
      </c>
      <c r="H15" s="70">
        <v>2555667</v>
      </c>
      <c r="I15" s="71">
        <v>1.9</v>
      </c>
      <c r="J15" s="70">
        <v>1227404</v>
      </c>
      <c r="K15" s="71">
        <v>0.9</v>
      </c>
      <c r="L15" s="70">
        <v>1001535</v>
      </c>
      <c r="M15" s="71">
        <v>0.7</v>
      </c>
      <c r="N15" s="59"/>
    </row>
    <row r="16" spans="1:14" ht="20.100000000000001" customHeight="1">
      <c r="B16" s="218" t="s">
        <v>77</v>
      </c>
      <c r="C16" s="219"/>
      <c r="D16" s="16">
        <v>0</v>
      </c>
      <c r="E16" s="16" t="s">
        <v>193</v>
      </c>
      <c r="F16" s="16">
        <v>0</v>
      </c>
      <c r="G16" s="16" t="s">
        <v>193</v>
      </c>
      <c r="H16" s="16" t="s">
        <v>78</v>
      </c>
      <c r="I16" s="73" t="s">
        <v>53</v>
      </c>
      <c r="J16" s="16" t="s">
        <v>79</v>
      </c>
      <c r="K16" s="73" t="s">
        <v>80</v>
      </c>
      <c r="L16" s="16" t="s">
        <v>54</v>
      </c>
      <c r="M16" s="73" t="s">
        <v>53</v>
      </c>
      <c r="N16" s="59"/>
    </row>
    <row r="17" spans="1:14" ht="20.100000000000001" customHeight="1">
      <c r="B17" s="218" t="s">
        <v>81</v>
      </c>
      <c r="C17" s="219"/>
      <c r="D17" s="70">
        <v>983400</v>
      </c>
      <c r="E17" s="71">
        <v>0.8</v>
      </c>
      <c r="F17" s="70">
        <v>974450</v>
      </c>
      <c r="G17" s="71">
        <v>0.8</v>
      </c>
      <c r="H17" s="70">
        <v>977800</v>
      </c>
      <c r="I17" s="71">
        <v>0.7</v>
      </c>
      <c r="J17" s="70">
        <v>972600</v>
      </c>
      <c r="K17" s="71">
        <v>0.7</v>
      </c>
      <c r="L17" s="70">
        <v>972600</v>
      </c>
      <c r="M17" s="71">
        <v>0.7</v>
      </c>
      <c r="N17" s="59"/>
    </row>
    <row r="18" spans="1:14" ht="20.100000000000001" customHeight="1">
      <c r="A18" s="49"/>
      <c r="B18" s="224" t="s">
        <v>82</v>
      </c>
      <c r="C18" s="225"/>
      <c r="D18" s="74">
        <v>12810464</v>
      </c>
      <c r="E18" s="75">
        <v>10.1</v>
      </c>
      <c r="F18" s="74">
        <v>12754246</v>
      </c>
      <c r="G18" s="75">
        <v>7.3</v>
      </c>
      <c r="H18" s="74">
        <v>13178759</v>
      </c>
      <c r="I18" s="75">
        <v>9.8000000000000007</v>
      </c>
      <c r="J18" s="74">
        <v>12654432</v>
      </c>
      <c r="K18" s="75">
        <v>9.3000000000000007</v>
      </c>
      <c r="L18" s="74">
        <v>12804199</v>
      </c>
      <c r="M18" s="75">
        <v>8.6999999999999993</v>
      </c>
      <c r="N18" s="59"/>
    </row>
    <row r="19" spans="1:14" s="62" customFormat="1" ht="17.25" customHeight="1">
      <c r="J19" s="76"/>
      <c r="K19" s="5"/>
      <c r="M19" s="73" t="s">
        <v>44</v>
      </c>
      <c r="N19" s="77"/>
    </row>
  </sheetData>
  <mergeCells count="19">
    <mergeCell ref="B18:C18"/>
    <mergeCell ref="B10:C10"/>
    <mergeCell ref="B13:C13"/>
    <mergeCell ref="B14:C14"/>
    <mergeCell ref="B15:C15"/>
    <mergeCell ref="B16:C16"/>
    <mergeCell ref="B17:C17"/>
    <mergeCell ref="J2:K2"/>
    <mergeCell ref="L2:M2"/>
    <mergeCell ref="B9:C9"/>
    <mergeCell ref="A2:C3"/>
    <mergeCell ref="D2:E2"/>
    <mergeCell ref="F2:G2"/>
    <mergeCell ref="H2:I2"/>
    <mergeCell ref="A4:C4"/>
    <mergeCell ref="B5:C5"/>
    <mergeCell ref="B6:C6"/>
    <mergeCell ref="B7:C7"/>
    <mergeCell ref="B8:C8"/>
  </mergeCells>
  <phoneticPr fontId="3"/>
  <pageMargins left="0.78740157480314965" right="0.78740157480314965" top="0.78740157480314965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zoomScaleSheetLayoutView="85" workbookViewId="0"/>
  </sheetViews>
  <sheetFormatPr defaultRowHeight="13.5"/>
  <cols>
    <col min="1" max="1" width="3.5" style="99" customWidth="1"/>
    <col min="2" max="2" width="15.125" style="99" bestFit="1" customWidth="1"/>
    <col min="3" max="7" width="20" style="99" customWidth="1"/>
    <col min="8" max="16384" width="9" style="99"/>
  </cols>
  <sheetData>
    <row r="1" spans="1:10" s="81" customFormat="1" ht="30" customHeight="1" thickBot="1">
      <c r="A1" s="78" t="s">
        <v>83</v>
      </c>
      <c r="B1" s="78"/>
      <c r="C1" s="78"/>
      <c r="D1" s="78"/>
      <c r="E1" s="78"/>
      <c r="F1" s="79"/>
      <c r="G1" s="80" t="s">
        <v>84</v>
      </c>
    </row>
    <row r="2" spans="1:10" s="85" customFormat="1" ht="21.95" customHeight="1">
      <c r="A2" s="227" t="s">
        <v>85</v>
      </c>
      <c r="B2" s="228"/>
      <c r="C2" s="82" t="s">
        <v>86</v>
      </c>
      <c r="D2" s="82" t="s">
        <v>87</v>
      </c>
      <c r="E2" s="82" t="s">
        <v>88</v>
      </c>
      <c r="F2" s="82" t="s">
        <v>89</v>
      </c>
      <c r="G2" s="83" t="s">
        <v>90</v>
      </c>
      <c r="H2" s="84"/>
      <c r="I2" s="84"/>
      <c r="J2" s="84"/>
    </row>
    <row r="3" spans="1:10" s="88" customFormat="1" ht="21.95" customHeight="1">
      <c r="A3" s="229" t="s">
        <v>10</v>
      </c>
      <c r="B3" s="230"/>
      <c r="C3" s="86">
        <v>78443381383</v>
      </c>
      <c r="D3" s="86">
        <v>80024928011</v>
      </c>
      <c r="E3" s="86">
        <v>80832050706</v>
      </c>
      <c r="F3" s="86">
        <v>81458930433</v>
      </c>
      <c r="G3" s="86">
        <f>SUM(G4:G9)</f>
        <v>82452307406</v>
      </c>
      <c r="H3" s="87"/>
      <c r="I3" s="87"/>
      <c r="J3" s="87"/>
    </row>
    <row r="4" spans="1:10" s="85" customFormat="1" ht="21.95" customHeight="1">
      <c r="A4" s="89"/>
      <c r="B4" s="90" t="s">
        <v>91</v>
      </c>
      <c r="C4" s="91">
        <v>40151148297</v>
      </c>
      <c r="D4" s="91">
        <v>41078792454</v>
      </c>
      <c r="E4" s="91">
        <v>41345581590</v>
      </c>
      <c r="F4" s="91">
        <v>41442029188</v>
      </c>
      <c r="G4" s="91">
        <v>42097841761</v>
      </c>
      <c r="H4" s="92"/>
      <c r="I4" s="92"/>
      <c r="J4" s="92"/>
    </row>
    <row r="5" spans="1:10" s="85" customFormat="1" ht="21.95" customHeight="1">
      <c r="A5" s="89"/>
      <c r="B5" s="90" t="s">
        <v>92</v>
      </c>
      <c r="C5" s="91">
        <v>27405583334</v>
      </c>
      <c r="D5" s="91">
        <v>27998395074</v>
      </c>
      <c r="E5" s="91">
        <v>28494472180</v>
      </c>
      <c r="F5" s="91">
        <v>28886899821</v>
      </c>
      <c r="G5" s="91">
        <v>29249087580</v>
      </c>
      <c r="H5" s="92"/>
      <c r="I5" s="92"/>
      <c r="J5" s="92"/>
    </row>
    <row r="6" spans="1:10" s="85" customFormat="1" ht="21.95" customHeight="1">
      <c r="A6" s="89"/>
      <c r="B6" s="90" t="s">
        <v>93</v>
      </c>
      <c r="C6" s="91">
        <v>222486566</v>
      </c>
      <c r="D6" s="91">
        <v>231951407</v>
      </c>
      <c r="E6" s="91">
        <v>241480645</v>
      </c>
      <c r="F6" s="91">
        <v>304895482</v>
      </c>
      <c r="G6" s="91">
        <v>315209953</v>
      </c>
      <c r="H6" s="92"/>
      <c r="I6" s="92"/>
      <c r="J6" s="92"/>
    </row>
    <row r="7" spans="1:10" s="85" customFormat="1" ht="21.95" customHeight="1">
      <c r="A7" s="89"/>
      <c r="B7" s="90" t="s">
        <v>94</v>
      </c>
      <c r="C7" s="91">
        <v>2969610812</v>
      </c>
      <c r="D7" s="91">
        <v>2896725863</v>
      </c>
      <c r="E7" s="91">
        <v>2867633529</v>
      </c>
      <c r="F7" s="91">
        <v>2771257850</v>
      </c>
      <c r="G7" s="91">
        <v>2627585769</v>
      </c>
      <c r="H7" s="92"/>
      <c r="I7" s="92"/>
      <c r="J7" s="92"/>
    </row>
    <row r="8" spans="1:10" s="85" customFormat="1" ht="21.95" customHeight="1">
      <c r="A8" s="89"/>
      <c r="B8" s="90" t="s">
        <v>95</v>
      </c>
      <c r="C8" s="91">
        <v>1547984300</v>
      </c>
      <c r="D8" s="91">
        <v>1517885700</v>
      </c>
      <c r="E8" s="91">
        <v>1467761000</v>
      </c>
      <c r="F8" s="93">
        <v>1530551200</v>
      </c>
      <c r="G8" s="93">
        <v>1576079400</v>
      </c>
      <c r="H8" s="92"/>
      <c r="I8" s="92"/>
      <c r="J8" s="92"/>
    </row>
    <row r="9" spans="1:10" s="85" customFormat="1" ht="21.95" customHeight="1">
      <c r="A9" s="94"/>
      <c r="B9" s="95" t="s">
        <v>96</v>
      </c>
      <c r="C9" s="96">
        <v>6146568074</v>
      </c>
      <c r="D9" s="96">
        <v>6301177513</v>
      </c>
      <c r="E9" s="96">
        <v>6415121762</v>
      </c>
      <c r="F9" s="97">
        <v>6523296892</v>
      </c>
      <c r="G9" s="93">
        <v>6586502943</v>
      </c>
      <c r="H9" s="92"/>
      <c r="I9" s="92"/>
      <c r="J9" s="92"/>
    </row>
    <row r="10" spans="1:10" s="85" customFormat="1" ht="17.25" customHeight="1">
      <c r="A10" s="92"/>
      <c r="B10" s="92"/>
      <c r="G10" s="98" t="s">
        <v>44</v>
      </c>
    </row>
    <row r="11" spans="1:10" s="85" customFormat="1" ht="13.5" customHeight="1">
      <c r="A11" s="92"/>
      <c r="B11" s="92"/>
    </row>
    <row r="12" spans="1:10" s="85" customFormat="1" ht="13.5" customHeight="1">
      <c r="A12" s="92"/>
      <c r="B12" s="92"/>
    </row>
    <row r="13" spans="1:10" s="85" customFormat="1" ht="13.5" customHeight="1">
      <c r="A13" s="92"/>
      <c r="B13" s="92"/>
      <c r="G13" s="86"/>
    </row>
    <row r="14" spans="1:10" s="85" customFormat="1" ht="13.5" customHeight="1">
      <c r="A14" s="92"/>
      <c r="B14" s="92"/>
    </row>
    <row r="15" spans="1:10" s="85" customFormat="1" ht="13.5" customHeight="1">
      <c r="A15" s="92"/>
      <c r="B15" s="92"/>
    </row>
    <row r="16" spans="1:10" s="85" customFormat="1" ht="13.5" customHeight="1">
      <c r="A16" s="92"/>
      <c r="B16" s="92"/>
    </row>
    <row r="17" s="85" customFormat="1" ht="13.5" customHeight="1"/>
    <row r="18" s="85" customFormat="1" ht="13.5" customHeight="1"/>
    <row r="19" s="85" customFormat="1" ht="13.5" customHeight="1"/>
    <row r="20" s="85" customFormat="1"/>
  </sheetData>
  <mergeCells count="2">
    <mergeCell ref="A2:B2"/>
    <mergeCell ref="A3:B3"/>
  </mergeCells>
  <phoneticPr fontId="3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zoomScaleNormal="100" zoomScaleSheetLayoutView="85" workbookViewId="0">
      <selection activeCell="D16" sqref="D16:E16"/>
    </sheetView>
  </sheetViews>
  <sheetFormatPr defaultRowHeight="13.5"/>
  <cols>
    <col min="1" max="1" width="5.25" style="3" bestFit="1" customWidth="1"/>
    <col min="2" max="2" width="4" style="3" bestFit="1" customWidth="1"/>
    <col min="3" max="3" width="4.125" style="3" customWidth="1"/>
    <col min="4" max="4" width="3.625" style="3" customWidth="1"/>
    <col min="5" max="5" width="12.5" style="3" customWidth="1"/>
    <col min="6" max="6" width="20.625" style="3" customWidth="1"/>
    <col min="7" max="8" width="15.625" style="3" customWidth="1"/>
    <col min="9" max="9" width="9" style="3"/>
    <col min="10" max="10" width="14.875" style="3" bestFit="1" customWidth="1"/>
    <col min="11" max="16384" width="9" style="3"/>
  </cols>
  <sheetData>
    <row r="1" spans="1:10" ht="30" customHeight="1" thickBot="1">
      <c r="A1" s="1" t="s">
        <v>97</v>
      </c>
      <c r="B1" s="1"/>
      <c r="C1" s="1"/>
      <c r="D1" s="1"/>
      <c r="E1" s="1"/>
      <c r="F1" s="1"/>
      <c r="G1" s="1"/>
      <c r="H1" s="100" t="s">
        <v>84</v>
      </c>
    </row>
    <row r="2" spans="1:10">
      <c r="A2" s="233" t="s">
        <v>98</v>
      </c>
      <c r="B2" s="233"/>
      <c r="C2" s="233"/>
      <c r="D2" s="233"/>
      <c r="E2" s="234"/>
      <c r="F2" s="101" t="s">
        <v>99</v>
      </c>
      <c r="G2" s="101" t="s">
        <v>100</v>
      </c>
      <c r="H2" s="102" t="s">
        <v>101</v>
      </c>
    </row>
    <row r="3" spans="1:10">
      <c r="A3" s="235"/>
      <c r="B3" s="235"/>
      <c r="C3" s="235"/>
      <c r="D3" s="235"/>
      <c r="E3" s="236"/>
      <c r="F3" s="103" t="s">
        <v>102</v>
      </c>
      <c r="G3" s="103" t="s">
        <v>103</v>
      </c>
      <c r="H3" s="104" t="s">
        <v>104</v>
      </c>
      <c r="I3" s="105"/>
      <c r="J3" s="105"/>
    </row>
    <row r="4" spans="1:10">
      <c r="A4" s="106"/>
      <c r="B4" s="106"/>
      <c r="C4" s="106"/>
      <c r="D4" s="237" t="s">
        <v>105</v>
      </c>
      <c r="E4" s="238"/>
      <c r="F4" s="107">
        <v>76867281715</v>
      </c>
      <c r="G4" s="108">
        <v>163448</v>
      </c>
      <c r="H4" s="108">
        <v>340220</v>
      </c>
      <c r="I4" s="105"/>
    </row>
    <row r="5" spans="1:10">
      <c r="A5" s="106"/>
      <c r="B5" s="106"/>
      <c r="C5" s="106"/>
      <c r="D5" s="106"/>
      <c r="E5" s="106" t="s">
        <v>106</v>
      </c>
      <c r="F5" s="109">
        <v>35559904127</v>
      </c>
      <c r="G5" s="110">
        <v>75614</v>
      </c>
      <c r="H5" s="110">
        <v>157391</v>
      </c>
    </row>
    <row r="6" spans="1:10">
      <c r="A6" s="110" t="s">
        <v>107</v>
      </c>
      <c r="B6" s="106">
        <v>25</v>
      </c>
      <c r="C6" s="111" t="s">
        <v>108</v>
      </c>
      <c r="D6" s="106"/>
      <c r="E6" s="106" t="s">
        <v>109</v>
      </c>
      <c r="F6" s="109">
        <v>3602154683</v>
      </c>
      <c r="G6" s="110">
        <v>361916</v>
      </c>
      <c r="H6" s="110" t="s">
        <v>53</v>
      </c>
    </row>
    <row r="7" spans="1:10">
      <c r="A7" s="106"/>
      <c r="B7" s="106"/>
      <c r="C7" s="106"/>
      <c r="D7" s="106"/>
      <c r="E7" s="106" t="s">
        <v>92</v>
      </c>
      <c r="F7" s="109">
        <v>26947081169</v>
      </c>
      <c r="G7" s="110">
        <v>57299</v>
      </c>
      <c r="H7" s="110">
        <v>119270</v>
      </c>
    </row>
    <row r="8" spans="1:10">
      <c r="A8" s="106"/>
      <c r="B8" s="106"/>
      <c r="C8" s="106"/>
      <c r="D8" s="106"/>
      <c r="E8" s="106" t="s">
        <v>110</v>
      </c>
      <c r="F8" s="109">
        <v>10758141736</v>
      </c>
      <c r="G8" s="112">
        <v>22876</v>
      </c>
      <c r="H8" s="112">
        <v>47616</v>
      </c>
    </row>
    <row r="9" spans="1:10">
      <c r="A9" s="106"/>
      <c r="B9" s="106"/>
      <c r="C9" s="106"/>
      <c r="D9" s="106"/>
      <c r="E9" s="106"/>
      <c r="F9" s="113"/>
      <c r="G9" s="105"/>
      <c r="H9" s="105"/>
    </row>
    <row r="10" spans="1:10">
      <c r="A10" s="106"/>
      <c r="B10" s="106"/>
      <c r="C10" s="106"/>
      <c r="D10" s="231" t="s">
        <v>105</v>
      </c>
      <c r="E10" s="232"/>
      <c r="F10" s="108">
        <v>78543005135</v>
      </c>
      <c r="G10" s="108">
        <v>165584</v>
      </c>
      <c r="H10" s="108">
        <v>341890</v>
      </c>
    </row>
    <row r="11" spans="1:10">
      <c r="A11" s="106"/>
      <c r="B11" s="106"/>
      <c r="C11" s="106"/>
      <c r="D11" s="106"/>
      <c r="E11" s="106" t="s">
        <v>106</v>
      </c>
      <c r="F11" s="109">
        <v>35979840103</v>
      </c>
      <c r="G11" s="110">
        <v>75852</v>
      </c>
      <c r="H11" s="110">
        <v>156617</v>
      </c>
    </row>
    <row r="12" spans="1:10">
      <c r="A12" s="106"/>
      <c r="B12" s="106">
        <v>26</v>
      </c>
      <c r="C12" s="106"/>
      <c r="D12" s="106"/>
      <c r="E12" s="106" t="s">
        <v>109</v>
      </c>
      <c r="F12" s="109">
        <v>4063077732</v>
      </c>
      <c r="G12" s="110">
        <v>406795</v>
      </c>
      <c r="H12" s="110" t="s">
        <v>53</v>
      </c>
    </row>
    <row r="13" spans="1:10">
      <c r="A13" s="106"/>
      <c r="B13" s="106"/>
      <c r="C13" s="106"/>
      <c r="D13" s="106"/>
      <c r="E13" s="106" t="s">
        <v>92</v>
      </c>
      <c r="F13" s="109">
        <v>27651879763</v>
      </c>
      <c r="G13" s="110">
        <v>58295</v>
      </c>
      <c r="H13" s="110">
        <v>120366</v>
      </c>
    </row>
    <row r="14" spans="1:10">
      <c r="A14" s="106"/>
      <c r="B14" s="106"/>
      <c r="C14" s="106"/>
      <c r="D14" s="106"/>
      <c r="E14" s="106" t="s">
        <v>110</v>
      </c>
      <c r="F14" s="109">
        <v>10848207537</v>
      </c>
      <c r="G14" s="112">
        <v>22870</v>
      </c>
      <c r="H14" s="112">
        <v>47221</v>
      </c>
    </row>
    <row r="15" spans="1:10">
      <c r="A15" s="106"/>
      <c r="B15" s="106"/>
      <c r="C15" s="106"/>
      <c r="D15" s="106"/>
      <c r="E15" s="106"/>
      <c r="F15" s="113"/>
      <c r="G15" s="105"/>
      <c r="H15" s="105"/>
    </row>
    <row r="16" spans="1:10">
      <c r="A16" s="106"/>
      <c r="B16" s="106"/>
      <c r="C16" s="106"/>
      <c r="D16" s="231" t="s">
        <v>105</v>
      </c>
      <c r="E16" s="232"/>
      <c r="F16" s="108">
        <v>79585036641</v>
      </c>
      <c r="G16" s="108">
        <v>166307</v>
      </c>
      <c r="H16" s="108">
        <v>340286</v>
      </c>
    </row>
    <row r="17" spans="1:11">
      <c r="A17" s="106"/>
      <c r="B17" s="106"/>
      <c r="C17" s="106"/>
      <c r="D17" s="106"/>
      <c r="E17" s="106" t="s">
        <v>106</v>
      </c>
      <c r="F17" s="109">
        <v>36608371831</v>
      </c>
      <c r="G17" s="110">
        <v>76500</v>
      </c>
      <c r="H17" s="110">
        <v>156528</v>
      </c>
    </row>
    <row r="18" spans="1:11">
      <c r="A18" s="106"/>
      <c r="B18" s="106">
        <v>27</v>
      </c>
      <c r="C18" s="106"/>
      <c r="D18" s="106"/>
      <c r="E18" s="106" t="s">
        <v>109</v>
      </c>
      <c r="F18" s="109">
        <v>3872022100</v>
      </c>
      <c r="G18" s="110">
        <v>385967</v>
      </c>
      <c r="H18" s="110" t="s">
        <v>53</v>
      </c>
    </row>
    <row r="19" spans="1:11">
      <c r="A19" s="106"/>
      <c r="B19" s="106"/>
      <c r="C19" s="106"/>
      <c r="D19" s="106"/>
      <c r="E19" s="106" t="s">
        <v>92</v>
      </c>
      <c r="F19" s="114">
        <v>28195791869</v>
      </c>
      <c r="G19" s="110">
        <v>58920</v>
      </c>
      <c r="H19" s="110">
        <v>120558</v>
      </c>
    </row>
    <row r="20" spans="1:11">
      <c r="A20" s="106"/>
      <c r="B20" s="106"/>
      <c r="C20" s="106"/>
      <c r="D20" s="106"/>
      <c r="E20" s="106" t="s">
        <v>111</v>
      </c>
      <c r="F20" s="109">
        <v>10908850841</v>
      </c>
      <c r="G20" s="112">
        <v>22796</v>
      </c>
      <c r="H20" s="112">
        <v>46644</v>
      </c>
    </row>
    <row r="21" spans="1:11">
      <c r="A21" s="106"/>
      <c r="B21" s="106"/>
      <c r="C21" s="106"/>
      <c r="D21" s="106"/>
      <c r="E21" s="106"/>
      <c r="F21" s="113"/>
      <c r="G21" s="105"/>
      <c r="H21" s="105"/>
    </row>
    <row r="22" spans="1:11">
      <c r="A22" s="106"/>
      <c r="B22" s="106"/>
      <c r="C22" s="106"/>
      <c r="D22" s="231" t="s">
        <v>105</v>
      </c>
      <c r="E22" s="232"/>
      <c r="F22" s="115">
        <v>80455942448</v>
      </c>
      <c r="G22" s="115">
        <v>166733</v>
      </c>
      <c r="H22" s="115">
        <v>338268</v>
      </c>
    </row>
    <row r="23" spans="1:11">
      <c r="A23" s="106"/>
      <c r="B23" s="106"/>
      <c r="C23" s="106"/>
      <c r="D23" s="106"/>
      <c r="E23" s="106" t="s">
        <v>106</v>
      </c>
      <c r="F23" s="116">
        <v>37018014559</v>
      </c>
      <c r="G23" s="117">
        <v>76714</v>
      </c>
      <c r="H23" s="117">
        <v>155638</v>
      </c>
    </row>
    <row r="24" spans="1:11">
      <c r="A24" s="106"/>
      <c r="B24" s="106">
        <v>28</v>
      </c>
      <c r="C24" s="118"/>
      <c r="D24" s="106"/>
      <c r="E24" s="106" t="s">
        <v>109</v>
      </c>
      <c r="F24" s="116">
        <v>3748083188</v>
      </c>
      <c r="G24" s="5">
        <v>368109</v>
      </c>
      <c r="H24" s="70" t="s">
        <v>53</v>
      </c>
    </row>
    <row r="25" spans="1:11">
      <c r="A25" s="106"/>
      <c r="B25" s="106"/>
      <c r="C25" s="106"/>
      <c r="D25" s="106"/>
      <c r="E25" s="106" t="s">
        <v>92</v>
      </c>
      <c r="F25" s="116">
        <v>28631640543</v>
      </c>
      <c r="G25" s="117">
        <v>59335</v>
      </c>
      <c r="H25" s="117">
        <v>120378</v>
      </c>
    </row>
    <row r="26" spans="1:11">
      <c r="A26" s="119"/>
      <c r="B26" s="119"/>
      <c r="C26" s="119"/>
      <c r="D26" s="119"/>
      <c r="E26" s="119" t="s">
        <v>111</v>
      </c>
      <c r="F26" s="116">
        <v>11058204158</v>
      </c>
      <c r="G26" s="117">
        <v>22916</v>
      </c>
      <c r="H26" s="117">
        <v>46493</v>
      </c>
    </row>
    <row r="27" spans="1:11">
      <c r="A27" s="119"/>
      <c r="B27" s="119"/>
      <c r="C27" s="119"/>
      <c r="D27" s="119"/>
      <c r="E27" s="119"/>
      <c r="F27" s="120"/>
      <c r="G27" s="54"/>
      <c r="H27" s="54"/>
    </row>
    <row r="28" spans="1:11" s="123" customFormat="1">
      <c r="A28" s="121"/>
      <c r="B28" s="121"/>
      <c r="C28" s="121"/>
      <c r="D28" s="231" t="s">
        <v>105</v>
      </c>
      <c r="E28" s="232"/>
      <c r="F28" s="115">
        <v>81706910056</v>
      </c>
      <c r="G28" s="115">
        <v>168202</v>
      </c>
      <c r="H28" s="115">
        <v>338512</v>
      </c>
      <c r="I28" s="122"/>
      <c r="J28" s="3"/>
      <c r="K28" s="3"/>
    </row>
    <row r="29" spans="1:11">
      <c r="A29" s="106"/>
      <c r="B29" s="106"/>
      <c r="C29" s="106"/>
      <c r="D29" s="106"/>
      <c r="E29" s="106" t="s">
        <v>106</v>
      </c>
      <c r="F29" s="116">
        <v>37665135962</v>
      </c>
      <c r="G29" s="124">
        <v>77537</v>
      </c>
      <c r="H29" s="124">
        <v>156047</v>
      </c>
    </row>
    <row r="30" spans="1:11">
      <c r="B30" s="118">
        <v>29</v>
      </c>
      <c r="C30" s="111"/>
      <c r="E30" s="106" t="s">
        <v>109</v>
      </c>
      <c r="F30" s="116">
        <v>3895760995</v>
      </c>
      <c r="G30" s="5">
        <v>373443</v>
      </c>
      <c r="H30" s="70" t="s">
        <v>53</v>
      </c>
    </row>
    <row r="31" spans="1:11">
      <c r="A31" s="106"/>
      <c r="B31" s="106"/>
      <c r="C31" s="106"/>
      <c r="D31" s="106"/>
      <c r="E31" s="106" t="s">
        <v>92</v>
      </c>
      <c r="F31" s="116">
        <v>29088030702</v>
      </c>
      <c r="G31" s="124">
        <v>59881</v>
      </c>
      <c r="H31" s="124">
        <v>120512</v>
      </c>
    </row>
    <row r="32" spans="1:11">
      <c r="A32" s="125"/>
      <c r="B32" s="125"/>
      <c r="C32" s="125"/>
      <c r="D32" s="125"/>
      <c r="E32" s="125" t="s">
        <v>111</v>
      </c>
      <c r="F32" s="126">
        <v>11057982397</v>
      </c>
      <c r="G32" s="124">
        <v>22764</v>
      </c>
      <c r="H32" s="124">
        <v>45813</v>
      </c>
    </row>
    <row r="33" spans="1:8" s="129" customFormat="1" ht="15.75" customHeight="1">
      <c r="A33" s="127" t="s">
        <v>112</v>
      </c>
      <c r="B33" s="3"/>
      <c r="C33" s="3"/>
      <c r="D33" s="3"/>
      <c r="E33" s="3"/>
      <c r="F33" s="5"/>
      <c r="G33" s="128"/>
      <c r="H33" s="31" t="s">
        <v>113</v>
      </c>
    </row>
    <row r="34" spans="1:8">
      <c r="A34" s="3" t="s">
        <v>114</v>
      </c>
    </row>
    <row r="35" spans="1:8">
      <c r="A35" s="127" t="s">
        <v>115</v>
      </c>
    </row>
    <row r="36" spans="1:8">
      <c r="A36" s="3" t="s">
        <v>116</v>
      </c>
    </row>
    <row r="37" spans="1:8" ht="15">
      <c r="A37" s="198"/>
      <c r="B37" s="198"/>
      <c r="C37" s="198"/>
      <c r="D37" s="199"/>
      <c r="E37" s="199"/>
      <c r="F37" s="199"/>
      <c r="G37" s="199"/>
      <c r="H37" s="199"/>
    </row>
    <row r="38" spans="1:8" ht="15">
      <c r="A38" s="198"/>
      <c r="B38" s="198"/>
      <c r="C38" s="198"/>
      <c r="D38" s="199"/>
      <c r="E38" s="199"/>
      <c r="F38" s="199"/>
      <c r="G38" s="199"/>
      <c r="H38" s="199"/>
    </row>
    <row r="39" spans="1:8" ht="15">
      <c r="A39" s="198"/>
      <c r="B39" s="198"/>
      <c r="C39" s="198"/>
      <c r="D39" s="199"/>
      <c r="E39" s="199"/>
      <c r="F39" s="199"/>
      <c r="G39" s="199"/>
      <c r="H39" s="199"/>
    </row>
  </sheetData>
  <mergeCells count="6">
    <mergeCell ref="D28:E28"/>
    <mergeCell ref="A2:E3"/>
    <mergeCell ref="D4:E4"/>
    <mergeCell ref="D10:E10"/>
    <mergeCell ref="D16:E16"/>
    <mergeCell ref="D22:E2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Normal="100" zoomScaleSheetLayoutView="100" workbookViewId="0"/>
  </sheetViews>
  <sheetFormatPr defaultRowHeight="13.5"/>
  <cols>
    <col min="1" max="1" width="3.25" style="99" customWidth="1"/>
    <col min="2" max="2" width="15.125" style="99" customWidth="1"/>
    <col min="3" max="7" width="20" style="99" customWidth="1"/>
    <col min="8" max="9" width="10.625" style="99" customWidth="1"/>
    <col min="10" max="16384" width="9" style="99"/>
  </cols>
  <sheetData>
    <row r="1" spans="1:11" s="81" customFormat="1" ht="30" customHeight="1" thickBot="1">
      <c r="A1" s="130" t="s">
        <v>117</v>
      </c>
      <c r="B1" s="130"/>
      <c r="C1" s="130"/>
      <c r="D1" s="131" t="s">
        <v>118</v>
      </c>
      <c r="E1" s="130"/>
      <c r="F1" s="130"/>
      <c r="G1" s="132"/>
      <c r="H1" s="130"/>
      <c r="I1" s="130"/>
    </row>
    <row r="2" spans="1:11" s="85" customFormat="1" ht="18.75" customHeight="1">
      <c r="A2" s="240" t="s">
        <v>119</v>
      </c>
      <c r="B2" s="243"/>
      <c r="C2" s="239" t="s">
        <v>120</v>
      </c>
      <c r="D2" s="239" t="s">
        <v>121</v>
      </c>
      <c r="E2" s="239" t="s">
        <v>122</v>
      </c>
      <c r="F2" s="247" t="s">
        <v>123</v>
      </c>
      <c r="G2" s="239" t="s">
        <v>124</v>
      </c>
      <c r="H2" s="239" t="s">
        <v>125</v>
      </c>
      <c r="I2" s="240"/>
      <c r="J2" s="84"/>
      <c r="K2" s="84"/>
    </row>
    <row r="3" spans="1:11" s="85" customFormat="1" ht="18.75" customHeight="1">
      <c r="A3" s="244"/>
      <c r="B3" s="245"/>
      <c r="C3" s="246"/>
      <c r="D3" s="246"/>
      <c r="E3" s="246"/>
      <c r="F3" s="248"/>
      <c r="G3" s="246"/>
      <c r="H3" s="133" t="s">
        <v>126</v>
      </c>
      <c r="I3" s="134" t="s">
        <v>127</v>
      </c>
      <c r="J3" s="84"/>
      <c r="K3" s="84"/>
    </row>
    <row r="4" spans="1:11" s="88" customFormat="1" ht="21.95" customHeight="1">
      <c r="A4" s="241" t="s">
        <v>10</v>
      </c>
      <c r="B4" s="242"/>
      <c r="C4" s="135">
        <v>81585000000</v>
      </c>
      <c r="D4" s="136">
        <v>83653722981</v>
      </c>
      <c r="E4" s="136">
        <v>82452307406</v>
      </c>
      <c r="F4" s="136">
        <v>141785971</v>
      </c>
      <c r="G4" s="136">
        <v>1059629604</v>
      </c>
      <c r="H4" s="137">
        <v>101.1</v>
      </c>
      <c r="I4" s="138">
        <v>98.6</v>
      </c>
      <c r="J4" s="87"/>
      <c r="K4" s="87"/>
    </row>
    <row r="5" spans="1:11" s="85" customFormat="1" ht="21.95" customHeight="1">
      <c r="A5" s="89"/>
      <c r="B5" s="139" t="s">
        <v>91</v>
      </c>
      <c r="C5" s="140">
        <v>41597000000</v>
      </c>
      <c r="D5" s="141">
        <v>42998042615</v>
      </c>
      <c r="E5" s="142">
        <v>42097841761</v>
      </c>
      <c r="F5" s="141">
        <v>114462775</v>
      </c>
      <c r="G5" s="141">
        <v>785738079</v>
      </c>
      <c r="H5" s="137">
        <v>101.2</v>
      </c>
      <c r="I5" s="138">
        <v>97.9</v>
      </c>
      <c r="J5" s="92"/>
      <c r="K5" s="92"/>
    </row>
    <row r="6" spans="1:11" s="85" customFormat="1" ht="21.95" customHeight="1">
      <c r="A6" s="89"/>
      <c r="B6" s="139" t="s">
        <v>92</v>
      </c>
      <c r="C6" s="140">
        <v>28970000000</v>
      </c>
      <c r="D6" s="141">
        <v>29476590127</v>
      </c>
      <c r="E6" s="142">
        <v>29249087580</v>
      </c>
      <c r="F6" s="141">
        <v>20581012</v>
      </c>
      <c r="G6" s="141">
        <v>206921535</v>
      </c>
      <c r="H6" s="137">
        <v>101</v>
      </c>
      <c r="I6" s="138">
        <v>99.2</v>
      </c>
      <c r="J6" s="92"/>
      <c r="K6" s="92"/>
    </row>
    <row r="7" spans="1:11" s="85" customFormat="1" ht="21.95" customHeight="1">
      <c r="A7" s="89"/>
      <c r="B7" s="139" t="s">
        <v>93</v>
      </c>
      <c r="C7" s="140">
        <v>316000000</v>
      </c>
      <c r="D7" s="141">
        <v>333583515</v>
      </c>
      <c r="E7" s="142">
        <v>315209953</v>
      </c>
      <c r="F7" s="141">
        <v>1568091</v>
      </c>
      <c r="G7" s="141">
        <v>16805471</v>
      </c>
      <c r="H7" s="137">
        <v>99.7</v>
      </c>
      <c r="I7" s="138">
        <v>94.5</v>
      </c>
      <c r="J7" s="92"/>
      <c r="K7" s="92"/>
    </row>
    <row r="8" spans="1:11" s="85" customFormat="1" ht="21.95" customHeight="1">
      <c r="A8" s="89"/>
      <c r="B8" s="139" t="s">
        <v>94</v>
      </c>
      <c r="C8" s="140">
        <v>2645000000</v>
      </c>
      <c r="D8" s="141">
        <v>2627585769</v>
      </c>
      <c r="E8" s="142">
        <v>2627585769</v>
      </c>
      <c r="F8" s="143">
        <v>0</v>
      </c>
      <c r="G8" s="144">
        <v>0</v>
      </c>
      <c r="H8" s="137">
        <v>99.3</v>
      </c>
      <c r="I8" s="138">
        <v>100</v>
      </c>
      <c r="J8" s="92"/>
      <c r="K8" s="92"/>
    </row>
    <row r="9" spans="1:11" s="85" customFormat="1" ht="21.95" customHeight="1">
      <c r="A9" s="89"/>
      <c r="B9" s="139" t="s">
        <v>95</v>
      </c>
      <c r="C9" s="140">
        <v>1533000000</v>
      </c>
      <c r="D9" s="141">
        <v>1574501800</v>
      </c>
      <c r="E9" s="142">
        <v>1576079400</v>
      </c>
      <c r="F9" s="143">
        <v>0</v>
      </c>
      <c r="G9" s="143">
        <v>0</v>
      </c>
      <c r="H9" s="137">
        <v>102.8</v>
      </c>
      <c r="I9" s="138">
        <v>100.1</v>
      </c>
      <c r="J9" s="92"/>
      <c r="K9" s="92"/>
    </row>
    <row r="10" spans="1:11" s="85" customFormat="1" ht="21.95" customHeight="1">
      <c r="A10" s="94"/>
      <c r="B10" s="145" t="s">
        <v>96</v>
      </c>
      <c r="C10" s="146">
        <v>6524000000</v>
      </c>
      <c r="D10" s="147">
        <v>6643419155</v>
      </c>
      <c r="E10" s="148">
        <v>6586502943</v>
      </c>
      <c r="F10" s="147">
        <v>5174093</v>
      </c>
      <c r="G10" s="147">
        <v>51742119</v>
      </c>
      <c r="H10" s="149">
        <v>101</v>
      </c>
      <c r="I10" s="150">
        <v>99.1</v>
      </c>
      <c r="J10" s="92"/>
      <c r="K10" s="92"/>
    </row>
    <row r="11" spans="1:11" ht="17.25" customHeight="1">
      <c r="C11" s="151"/>
      <c r="D11" s="151"/>
      <c r="E11" s="152"/>
      <c r="F11" s="151"/>
      <c r="G11" s="151"/>
      <c r="I11" s="153" t="s">
        <v>44</v>
      </c>
    </row>
    <row r="12" spans="1:11" s="85" customFormat="1" ht="13.5" customHeight="1">
      <c r="A12" s="92"/>
      <c r="B12" s="92"/>
    </row>
    <row r="13" spans="1:11" s="85" customFormat="1" ht="13.5" customHeight="1">
      <c r="A13" s="92"/>
      <c r="B13" s="92"/>
      <c r="G13" s="91"/>
    </row>
    <row r="14" spans="1:11" s="85" customFormat="1" ht="13.5" customHeight="1">
      <c r="A14" s="92"/>
      <c r="B14" s="92"/>
    </row>
    <row r="15" spans="1:11" s="85" customFormat="1" ht="13.5" customHeight="1">
      <c r="A15" s="92"/>
      <c r="B15" s="92"/>
    </row>
    <row r="16" spans="1:11" s="85" customFormat="1" ht="13.5" customHeight="1">
      <c r="A16" s="92"/>
      <c r="B16" s="92"/>
    </row>
    <row r="17" spans="1:2" s="85" customFormat="1" ht="13.5" customHeight="1">
      <c r="A17" s="92"/>
      <c r="B17" s="92"/>
    </row>
    <row r="18" spans="1:2" s="85" customFormat="1" ht="13.5" customHeight="1">
      <c r="A18" s="92"/>
      <c r="B18" s="92"/>
    </row>
    <row r="19" spans="1:2" s="85" customFormat="1" ht="13.5" customHeight="1"/>
    <row r="20" spans="1:2" s="85" customFormat="1" ht="13.5" customHeight="1"/>
    <row r="21" spans="1:2" s="85" customFormat="1" ht="13.5" customHeight="1"/>
    <row r="22" spans="1:2" s="85" customFormat="1"/>
  </sheetData>
  <mergeCells count="8">
    <mergeCell ref="H2:I2"/>
    <mergeCell ref="A4:B4"/>
    <mergeCell ref="A2:B3"/>
    <mergeCell ref="C2:C3"/>
    <mergeCell ref="D2:D3"/>
    <mergeCell ref="E2:E3"/>
    <mergeCell ref="F2:F3"/>
    <mergeCell ref="G2:G3"/>
  </mergeCells>
  <phoneticPr fontId="3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zoomScaleSheetLayoutView="85" workbookViewId="0">
      <selection activeCell="B1" sqref="B1"/>
    </sheetView>
  </sheetViews>
  <sheetFormatPr defaultRowHeight="13.5"/>
  <cols>
    <col min="1" max="2" width="1.875" style="5" customWidth="1"/>
    <col min="3" max="3" width="19.25" style="5" bestFit="1" customWidth="1"/>
    <col min="4" max="7" width="15.5" style="5" customWidth="1"/>
    <col min="8" max="8" width="9.5" style="59" customWidth="1"/>
    <col min="9" max="11" width="15.25" style="5" customWidth="1"/>
    <col min="12" max="13" width="13.625" style="5" customWidth="1"/>
    <col min="14" max="16" width="12.875" style="5" customWidth="1"/>
    <col min="17" max="17" width="16.375" style="5" customWidth="1"/>
    <col min="18" max="16384" width="9" style="5"/>
  </cols>
  <sheetData>
    <row r="1" spans="1:13" ht="30" customHeight="1" thickBot="1">
      <c r="A1" s="2" t="s">
        <v>128</v>
      </c>
      <c r="B1" s="2"/>
      <c r="C1" s="2"/>
      <c r="D1" s="2"/>
      <c r="E1" s="2"/>
      <c r="F1" s="2"/>
      <c r="G1" s="2"/>
      <c r="H1" s="154"/>
      <c r="I1" s="66"/>
      <c r="J1" s="155"/>
      <c r="K1" s="2"/>
      <c r="L1" s="2"/>
    </row>
    <row r="2" spans="1:13" ht="15" customHeight="1">
      <c r="A2" s="249" t="s">
        <v>129</v>
      </c>
      <c r="B2" s="249"/>
      <c r="C2" s="250"/>
      <c r="D2" s="156" t="s">
        <v>89</v>
      </c>
      <c r="E2" s="156" t="s">
        <v>130</v>
      </c>
      <c r="F2" s="156" t="s">
        <v>131</v>
      </c>
      <c r="G2" s="156" t="s">
        <v>130</v>
      </c>
      <c r="H2" s="253" t="s">
        <v>132</v>
      </c>
      <c r="I2" s="255" t="s">
        <v>133</v>
      </c>
      <c r="J2" s="256"/>
      <c r="K2" s="256"/>
      <c r="L2" s="157"/>
    </row>
    <row r="3" spans="1:13" ht="15" customHeight="1">
      <c r="A3" s="251"/>
      <c r="B3" s="251"/>
      <c r="C3" s="252"/>
      <c r="D3" s="158" t="s">
        <v>134</v>
      </c>
      <c r="E3" s="158" t="s">
        <v>135</v>
      </c>
      <c r="F3" s="158" t="s">
        <v>136</v>
      </c>
      <c r="G3" s="158" t="s">
        <v>134</v>
      </c>
      <c r="H3" s="254"/>
      <c r="I3" s="158" t="s">
        <v>137</v>
      </c>
      <c r="J3" s="158" t="s">
        <v>138</v>
      </c>
      <c r="K3" s="159" t="s">
        <v>139</v>
      </c>
      <c r="L3" s="55"/>
      <c r="M3" s="160"/>
    </row>
    <row r="4" spans="1:13" ht="20.100000000000001" customHeight="1">
      <c r="A4" s="257" t="s">
        <v>10</v>
      </c>
      <c r="B4" s="257"/>
      <c r="C4" s="258"/>
      <c r="D4" s="161">
        <v>96461674</v>
      </c>
      <c r="E4" s="161">
        <v>12919800</v>
      </c>
      <c r="F4" s="161">
        <v>10454795</v>
      </c>
      <c r="G4" s="161">
        <v>98926679</v>
      </c>
      <c r="H4" s="162">
        <v>1</v>
      </c>
      <c r="I4" s="161">
        <v>37025237</v>
      </c>
      <c r="J4" s="161">
        <v>10836241</v>
      </c>
      <c r="K4" s="161">
        <v>51065201</v>
      </c>
      <c r="L4" s="161"/>
    </row>
    <row r="5" spans="1:13" ht="26.25" customHeight="1">
      <c r="A5" s="54"/>
      <c r="B5" s="259" t="s">
        <v>140</v>
      </c>
      <c r="C5" s="260"/>
      <c r="D5" s="163">
        <v>60022278</v>
      </c>
      <c r="E5" s="163">
        <v>9820900</v>
      </c>
      <c r="F5" s="163">
        <v>8153641</v>
      </c>
      <c r="G5" s="163">
        <v>61689537</v>
      </c>
      <c r="H5" s="164">
        <v>0.624</v>
      </c>
      <c r="I5" s="163">
        <v>27073586</v>
      </c>
      <c r="J5" s="163">
        <v>4020188</v>
      </c>
      <c r="K5" s="163">
        <v>30595763</v>
      </c>
      <c r="L5" s="161"/>
    </row>
    <row r="6" spans="1:13" ht="20.100000000000001" customHeight="1">
      <c r="A6" s="54"/>
      <c r="B6" s="54"/>
      <c r="C6" s="40" t="s">
        <v>141</v>
      </c>
      <c r="D6" s="163">
        <v>5066756</v>
      </c>
      <c r="E6" s="163">
        <v>710300</v>
      </c>
      <c r="F6" s="163">
        <v>414760</v>
      </c>
      <c r="G6" s="163">
        <v>5362296</v>
      </c>
      <c r="H6" s="165">
        <v>5.3999999999999999E-2</v>
      </c>
      <c r="I6" s="163">
        <v>1260148</v>
      </c>
      <c r="J6" s="163">
        <v>0</v>
      </c>
      <c r="K6" s="163">
        <v>4102148</v>
      </c>
      <c r="L6" s="161"/>
    </row>
    <row r="7" spans="1:13" ht="20.100000000000001" customHeight="1">
      <c r="A7" s="54"/>
      <c r="B7" s="54"/>
      <c r="C7" s="40" t="s">
        <v>142</v>
      </c>
      <c r="D7" s="163">
        <v>4241700</v>
      </c>
      <c r="E7" s="163">
        <v>116800</v>
      </c>
      <c r="F7" s="163">
        <v>571988</v>
      </c>
      <c r="G7" s="163">
        <v>3786512</v>
      </c>
      <c r="H7" s="165">
        <v>3.7999999999999999E-2</v>
      </c>
      <c r="I7" s="163">
        <v>1813487</v>
      </c>
      <c r="J7" s="163">
        <v>136009</v>
      </c>
      <c r="K7" s="163">
        <v>1837016</v>
      </c>
      <c r="L7" s="161"/>
    </row>
    <row r="8" spans="1:13" ht="20.100000000000001" customHeight="1">
      <c r="A8" s="54"/>
      <c r="B8" s="54"/>
      <c r="C8" s="40" t="s">
        <v>143</v>
      </c>
      <c r="D8" s="163">
        <v>3266069</v>
      </c>
      <c r="E8" s="163">
        <v>0</v>
      </c>
      <c r="F8" s="163">
        <v>690798</v>
      </c>
      <c r="G8" s="163">
        <v>2575271</v>
      </c>
      <c r="H8" s="165">
        <v>2.5999999999999999E-2</v>
      </c>
      <c r="I8" s="163">
        <v>203694</v>
      </c>
      <c r="J8" s="163">
        <v>0</v>
      </c>
      <c r="K8" s="163">
        <v>2371577</v>
      </c>
      <c r="L8" s="161"/>
    </row>
    <row r="9" spans="1:13" ht="20.100000000000001" customHeight="1">
      <c r="A9" s="54"/>
      <c r="B9" s="54"/>
      <c r="C9" s="40" t="s">
        <v>144</v>
      </c>
      <c r="D9" s="163">
        <v>0</v>
      </c>
      <c r="E9" s="163">
        <v>0</v>
      </c>
      <c r="F9" s="163">
        <v>0</v>
      </c>
      <c r="G9" s="163">
        <v>0</v>
      </c>
      <c r="H9" s="165" t="s">
        <v>53</v>
      </c>
      <c r="I9" s="163">
        <v>0</v>
      </c>
      <c r="J9" s="163">
        <v>0</v>
      </c>
      <c r="K9" s="163">
        <v>0</v>
      </c>
      <c r="L9" s="161"/>
    </row>
    <row r="10" spans="1:13" ht="20.100000000000001" customHeight="1">
      <c r="A10" s="54"/>
      <c r="B10" s="54"/>
      <c r="C10" s="40" t="s">
        <v>145</v>
      </c>
      <c r="D10" s="163">
        <v>114700</v>
      </c>
      <c r="E10" s="163">
        <v>662900</v>
      </c>
      <c r="F10" s="163">
        <v>0</v>
      </c>
      <c r="G10" s="163">
        <v>777600</v>
      </c>
      <c r="H10" s="165">
        <v>8.0000000000000002E-3</v>
      </c>
      <c r="I10" s="163">
        <v>0</v>
      </c>
      <c r="J10" s="163">
        <v>0</v>
      </c>
      <c r="K10" s="163">
        <v>777600</v>
      </c>
      <c r="L10" s="161"/>
    </row>
    <row r="11" spans="1:13" ht="20.100000000000001" customHeight="1">
      <c r="A11" s="54"/>
      <c r="B11" s="54"/>
      <c r="C11" s="40" t="s">
        <v>146</v>
      </c>
      <c r="D11" s="163">
        <v>14502527</v>
      </c>
      <c r="E11" s="163">
        <v>7465300</v>
      </c>
      <c r="F11" s="163">
        <v>2305850</v>
      </c>
      <c r="G11" s="163">
        <v>19661977</v>
      </c>
      <c r="H11" s="165">
        <v>0.19900000000000001</v>
      </c>
      <c r="I11" s="163">
        <v>4244717</v>
      </c>
      <c r="J11" s="163">
        <v>592616</v>
      </c>
      <c r="K11" s="163">
        <v>14824644</v>
      </c>
      <c r="L11" s="161"/>
    </row>
    <row r="12" spans="1:13" ht="20.100000000000001" customHeight="1">
      <c r="A12" s="54"/>
      <c r="B12" s="54"/>
      <c r="C12" s="40" t="s">
        <v>147</v>
      </c>
      <c r="D12" s="163">
        <v>1202083</v>
      </c>
      <c r="E12" s="163">
        <v>207500</v>
      </c>
      <c r="F12" s="163">
        <v>324883</v>
      </c>
      <c r="G12" s="163">
        <v>1084700</v>
      </c>
      <c r="H12" s="165">
        <v>1.0999999999999999E-2</v>
      </c>
      <c r="I12" s="163">
        <v>50017</v>
      </c>
      <c r="J12" s="163">
        <v>0</v>
      </c>
      <c r="K12" s="163">
        <v>1034683</v>
      </c>
      <c r="L12" s="161"/>
    </row>
    <row r="13" spans="1:13" ht="20.100000000000001" customHeight="1">
      <c r="A13" s="54"/>
      <c r="B13" s="54"/>
      <c r="C13" s="40" t="s">
        <v>148</v>
      </c>
      <c r="D13" s="163">
        <v>9462461</v>
      </c>
      <c r="E13" s="163">
        <v>658100</v>
      </c>
      <c r="F13" s="163">
        <v>1323162</v>
      </c>
      <c r="G13" s="163">
        <v>8797399</v>
      </c>
      <c r="H13" s="165">
        <v>8.8999999999999996E-2</v>
      </c>
      <c r="I13" s="163">
        <v>2813967</v>
      </c>
      <c r="J13" s="163">
        <v>1441192</v>
      </c>
      <c r="K13" s="163">
        <v>4542240</v>
      </c>
      <c r="L13" s="161"/>
    </row>
    <row r="14" spans="1:13" ht="20.100000000000001" customHeight="1">
      <c r="A14" s="54"/>
      <c r="B14" s="54"/>
      <c r="C14" s="40" t="s">
        <v>149</v>
      </c>
      <c r="D14" s="163">
        <v>3836264</v>
      </c>
      <c r="E14" s="163">
        <v>0</v>
      </c>
      <c r="F14" s="163">
        <v>735367</v>
      </c>
      <c r="G14" s="163">
        <v>3100897</v>
      </c>
      <c r="H14" s="165">
        <v>3.1E-2</v>
      </c>
      <c r="I14" s="163">
        <v>1250527</v>
      </c>
      <c r="J14" s="163">
        <v>1850370</v>
      </c>
      <c r="K14" s="163">
        <v>0</v>
      </c>
      <c r="L14" s="161"/>
    </row>
    <row r="15" spans="1:13" ht="20.100000000000001" customHeight="1">
      <c r="A15" s="54"/>
      <c r="B15" s="54"/>
      <c r="C15" s="40" t="s">
        <v>150</v>
      </c>
      <c r="D15" s="163">
        <v>148059</v>
      </c>
      <c r="E15" s="163">
        <v>0</v>
      </c>
      <c r="F15" s="163">
        <v>148059</v>
      </c>
      <c r="G15" s="163">
        <v>0</v>
      </c>
      <c r="H15" s="165" t="s">
        <v>53</v>
      </c>
      <c r="I15" s="163">
        <v>0</v>
      </c>
      <c r="J15" s="163">
        <v>0</v>
      </c>
      <c r="K15" s="163">
        <v>0</v>
      </c>
      <c r="L15" s="161"/>
    </row>
    <row r="16" spans="1:13" ht="20.100000000000001" customHeight="1">
      <c r="A16" s="54"/>
      <c r="B16" s="54"/>
      <c r="C16" s="40" t="s">
        <v>151</v>
      </c>
      <c r="D16" s="163">
        <v>17881659</v>
      </c>
      <c r="E16" s="163">
        <v>0</v>
      </c>
      <c r="F16" s="163">
        <v>1538775</v>
      </c>
      <c r="G16" s="163">
        <v>16342884</v>
      </c>
      <c r="H16" s="165">
        <v>0.16500000000000001</v>
      </c>
      <c r="I16" s="163">
        <v>15437028</v>
      </c>
      <c r="J16" s="163">
        <v>0</v>
      </c>
      <c r="K16" s="163">
        <v>905856</v>
      </c>
      <c r="L16" s="161"/>
    </row>
    <row r="17" spans="1:18" ht="20.100000000000001" customHeight="1">
      <c r="A17" s="54"/>
      <c r="B17" s="54"/>
      <c r="C17" s="40" t="s">
        <v>152</v>
      </c>
      <c r="D17" s="163">
        <v>300000</v>
      </c>
      <c r="E17" s="163">
        <v>0</v>
      </c>
      <c r="F17" s="163">
        <v>100000</v>
      </c>
      <c r="G17" s="163">
        <v>200000</v>
      </c>
      <c r="H17" s="165">
        <v>2E-3</v>
      </c>
      <c r="I17" s="163">
        <v>0</v>
      </c>
      <c r="J17" s="163">
        <v>0</v>
      </c>
      <c r="K17" s="163">
        <v>200000</v>
      </c>
      <c r="L17" s="161"/>
    </row>
    <row r="18" spans="1:18" ht="26.25" customHeight="1">
      <c r="A18" s="54"/>
      <c r="B18" s="226" t="s">
        <v>153</v>
      </c>
      <c r="C18" s="219"/>
      <c r="D18" s="163">
        <v>36439396</v>
      </c>
      <c r="E18" s="16">
        <v>3098900</v>
      </c>
      <c r="F18" s="16">
        <v>2301155</v>
      </c>
      <c r="G18" s="16">
        <v>37237142</v>
      </c>
      <c r="H18" s="166">
        <v>0.376</v>
      </c>
      <c r="I18" s="163">
        <v>9951651</v>
      </c>
      <c r="J18" s="163">
        <v>6816053</v>
      </c>
      <c r="K18" s="163">
        <v>20469438</v>
      </c>
      <c r="L18" s="161"/>
    </row>
    <row r="19" spans="1:18" ht="20.100000000000001" customHeight="1">
      <c r="A19" s="54"/>
      <c r="B19" s="54"/>
      <c r="C19" s="40" t="s">
        <v>154</v>
      </c>
      <c r="D19" s="163">
        <v>34635366</v>
      </c>
      <c r="E19" s="16">
        <v>3098900</v>
      </c>
      <c r="F19" s="163">
        <v>2148934</v>
      </c>
      <c r="G19" s="163">
        <v>35585332</v>
      </c>
      <c r="H19" s="165">
        <v>0.36</v>
      </c>
      <c r="I19" s="163">
        <v>8299841</v>
      </c>
      <c r="J19" s="163">
        <v>6816053</v>
      </c>
      <c r="K19" s="163">
        <v>20469438</v>
      </c>
      <c r="L19" s="161"/>
    </row>
    <row r="20" spans="1:18" ht="20.100000000000001" customHeight="1">
      <c r="A20" s="49"/>
      <c r="B20" s="49"/>
      <c r="C20" s="51" t="s">
        <v>155</v>
      </c>
      <c r="D20" s="167">
        <v>1804030</v>
      </c>
      <c r="E20" s="16">
        <v>0</v>
      </c>
      <c r="F20" s="163">
        <v>152221</v>
      </c>
      <c r="G20" s="163">
        <v>1651810</v>
      </c>
      <c r="H20" s="165">
        <v>1.7000000000000001E-2</v>
      </c>
      <c r="I20" s="167">
        <v>1651810</v>
      </c>
      <c r="J20" s="167">
        <v>0</v>
      </c>
      <c r="K20" s="167">
        <v>0</v>
      </c>
      <c r="L20" s="161"/>
    </row>
    <row r="21" spans="1:18" s="62" customFormat="1" ht="16.5" customHeight="1">
      <c r="B21" s="168"/>
      <c r="C21" s="169" t="s">
        <v>156</v>
      </c>
      <c r="D21" s="170"/>
      <c r="E21" s="170"/>
      <c r="F21" s="170"/>
      <c r="G21" s="170"/>
      <c r="H21" s="170"/>
      <c r="I21" s="170"/>
      <c r="J21" s="170"/>
      <c r="K21" s="171" t="s">
        <v>44</v>
      </c>
      <c r="L21" s="172"/>
      <c r="M21" s="5"/>
      <c r="N21" s="5"/>
      <c r="O21" s="5"/>
      <c r="P21" s="5"/>
      <c r="Q21" s="5"/>
      <c r="R21" s="5"/>
    </row>
    <row r="22" spans="1:18">
      <c r="A22" s="62"/>
      <c r="C22" s="173"/>
      <c r="D22" s="174"/>
      <c r="E22" s="174"/>
      <c r="F22" s="174"/>
      <c r="G22" s="174"/>
      <c r="H22" s="174"/>
      <c r="I22" s="174"/>
      <c r="J22" s="174"/>
      <c r="K22" s="174"/>
      <c r="L22" s="160"/>
    </row>
  </sheetData>
  <mergeCells count="6">
    <mergeCell ref="B18:C18"/>
    <mergeCell ref="A2:C3"/>
    <mergeCell ref="H2:H3"/>
    <mergeCell ref="I2:K2"/>
    <mergeCell ref="A4:C4"/>
    <mergeCell ref="B5:C5"/>
  </mergeCells>
  <phoneticPr fontId="3"/>
  <pageMargins left="0.75" right="0.75" top="1" bottom="1" header="0.51200000000000001" footer="0.51200000000000001"/>
  <pageSetup paperSize="9" scale="9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zoomScaleSheetLayoutView="70" workbookViewId="0"/>
  </sheetViews>
  <sheetFormatPr defaultRowHeight="13.5"/>
  <cols>
    <col min="1" max="1" width="1.875" style="3" customWidth="1"/>
    <col min="2" max="2" width="19.375" style="3" customWidth="1"/>
    <col min="3" max="3" width="17.5" style="3" customWidth="1"/>
    <col min="4" max="4" width="8.375" style="3" customWidth="1"/>
    <col min="5" max="5" width="17.5" style="3" customWidth="1"/>
    <col min="6" max="6" width="8.375" style="3" customWidth="1"/>
    <col min="7" max="7" width="17.5" style="3" customWidth="1"/>
    <col min="8" max="8" width="8.375" style="3" customWidth="1"/>
    <col min="9" max="9" width="17.5" style="3" customWidth="1"/>
    <col min="10" max="10" width="8.375" style="3" customWidth="1"/>
    <col min="11" max="11" width="17.5" style="3" customWidth="1"/>
    <col min="12" max="12" width="8.375" style="3" customWidth="1"/>
    <col min="13" max="13" width="11" style="3" bestFit="1" customWidth="1"/>
    <col min="14" max="16384" width="9" style="3"/>
  </cols>
  <sheetData>
    <row r="1" spans="1:14" ht="30" customHeight="1">
      <c r="A1" s="1" t="s">
        <v>157</v>
      </c>
      <c r="B1" s="1"/>
      <c r="C1" s="1"/>
      <c r="D1" s="1"/>
      <c r="E1" s="1"/>
      <c r="F1" s="1"/>
      <c r="G1" s="1"/>
      <c r="H1" s="1"/>
      <c r="I1" s="175"/>
      <c r="J1" s="176"/>
      <c r="K1" s="1"/>
      <c r="L1" s="1"/>
    </row>
    <row r="2" spans="1:14" ht="15" customHeight="1" thickBot="1">
      <c r="B2" s="4" t="s">
        <v>158</v>
      </c>
    </row>
    <row r="3" spans="1:14" ht="15" customHeight="1">
      <c r="A3" s="202" t="s">
        <v>2</v>
      </c>
      <c r="B3" s="203"/>
      <c r="C3" s="206" t="s">
        <v>4</v>
      </c>
      <c r="D3" s="207"/>
      <c r="E3" s="206" t="s">
        <v>5</v>
      </c>
      <c r="F3" s="207"/>
      <c r="G3" s="206" t="s">
        <v>6</v>
      </c>
      <c r="H3" s="207"/>
      <c r="I3" s="206" t="s">
        <v>7</v>
      </c>
      <c r="J3" s="207"/>
      <c r="K3" s="261" t="s">
        <v>159</v>
      </c>
      <c r="L3" s="262"/>
    </row>
    <row r="4" spans="1:14" ht="27">
      <c r="A4" s="204"/>
      <c r="B4" s="205"/>
      <c r="C4" s="7" t="s">
        <v>160</v>
      </c>
      <c r="D4" s="177" t="s">
        <v>161</v>
      </c>
      <c r="E4" s="7" t="s">
        <v>160</v>
      </c>
      <c r="F4" s="177" t="s">
        <v>161</v>
      </c>
      <c r="G4" s="7" t="s">
        <v>160</v>
      </c>
      <c r="H4" s="177" t="s">
        <v>161</v>
      </c>
      <c r="I4" s="7" t="s">
        <v>160</v>
      </c>
      <c r="J4" s="177" t="s">
        <v>161</v>
      </c>
      <c r="K4" s="7" t="s">
        <v>160</v>
      </c>
      <c r="L4" s="178" t="s">
        <v>161</v>
      </c>
    </row>
    <row r="5" spans="1:14" s="4" customFormat="1" ht="18.75" customHeight="1">
      <c r="A5" s="263" t="s">
        <v>10</v>
      </c>
      <c r="B5" s="264"/>
      <c r="C5" s="179">
        <v>131100000</v>
      </c>
      <c r="D5" s="11">
        <v>100</v>
      </c>
      <c r="E5" s="179">
        <v>134000000</v>
      </c>
      <c r="F5" s="11">
        <v>100</v>
      </c>
      <c r="G5" s="179">
        <v>140800000</v>
      </c>
      <c r="H5" s="11">
        <v>100</v>
      </c>
      <c r="I5" s="47">
        <v>144800000</v>
      </c>
      <c r="J5" s="13">
        <v>100</v>
      </c>
      <c r="K5" s="47">
        <f>SUM(K6:K25)</f>
        <v>144000000</v>
      </c>
      <c r="L5" s="13">
        <v>100</v>
      </c>
      <c r="M5" s="11"/>
    </row>
    <row r="6" spans="1:14" ht="17.100000000000001" customHeight="1">
      <c r="B6" s="15" t="s">
        <v>162</v>
      </c>
      <c r="C6" s="180">
        <v>78433000</v>
      </c>
      <c r="D6" s="17">
        <v>59.8</v>
      </c>
      <c r="E6" s="180">
        <v>79112000</v>
      </c>
      <c r="F6" s="17">
        <v>59</v>
      </c>
      <c r="G6" s="180">
        <v>79815000</v>
      </c>
      <c r="H6" s="17">
        <v>56.7</v>
      </c>
      <c r="I6" s="16">
        <v>80801000</v>
      </c>
      <c r="J6" s="17">
        <v>55.8</v>
      </c>
      <c r="K6" s="16">
        <v>81698000</v>
      </c>
      <c r="L6" s="17">
        <v>56.7</v>
      </c>
      <c r="M6" s="17"/>
      <c r="N6" s="20"/>
    </row>
    <row r="7" spans="1:14" ht="16.5" customHeight="1">
      <c r="B7" s="15" t="s">
        <v>163</v>
      </c>
      <c r="C7" s="180">
        <v>709000</v>
      </c>
      <c r="D7" s="17">
        <v>0.5</v>
      </c>
      <c r="E7" s="180">
        <v>657000</v>
      </c>
      <c r="F7" s="17">
        <v>0.5</v>
      </c>
      <c r="G7" s="180">
        <v>700000</v>
      </c>
      <c r="H7" s="17">
        <v>0.5</v>
      </c>
      <c r="I7" s="16">
        <v>707000</v>
      </c>
      <c r="J7" s="17">
        <v>0.5</v>
      </c>
      <c r="K7" s="16">
        <v>725000</v>
      </c>
      <c r="L7" s="17">
        <v>0.5</v>
      </c>
      <c r="M7" s="17"/>
      <c r="N7" s="20"/>
    </row>
    <row r="8" spans="1:14" ht="17.100000000000001" customHeight="1">
      <c r="B8" s="15" t="s">
        <v>164</v>
      </c>
      <c r="C8" s="180">
        <v>177000</v>
      </c>
      <c r="D8" s="17">
        <v>0.1</v>
      </c>
      <c r="E8" s="180">
        <v>167000</v>
      </c>
      <c r="F8" s="17">
        <v>0.1</v>
      </c>
      <c r="G8" s="180">
        <v>167000</v>
      </c>
      <c r="H8" s="17">
        <v>0.1</v>
      </c>
      <c r="I8" s="16">
        <v>78000</v>
      </c>
      <c r="J8" s="17">
        <v>0.1</v>
      </c>
      <c r="K8" s="16">
        <v>85000</v>
      </c>
      <c r="L8" s="17">
        <v>0.1</v>
      </c>
      <c r="M8" s="17"/>
      <c r="N8" s="20"/>
    </row>
    <row r="9" spans="1:14" ht="17.100000000000001" customHeight="1">
      <c r="B9" s="15" t="s">
        <v>14</v>
      </c>
      <c r="C9" s="180">
        <v>213000</v>
      </c>
      <c r="D9" s="17">
        <v>0.2</v>
      </c>
      <c r="E9" s="180">
        <v>334000</v>
      </c>
      <c r="F9" s="17">
        <v>0.2</v>
      </c>
      <c r="G9" s="180">
        <v>698000</v>
      </c>
      <c r="H9" s="17">
        <v>0.5</v>
      </c>
      <c r="I9" s="16">
        <v>507000</v>
      </c>
      <c r="J9" s="17">
        <v>0.3</v>
      </c>
      <c r="K9" s="16">
        <v>373000</v>
      </c>
      <c r="L9" s="17">
        <v>0.3</v>
      </c>
      <c r="M9" s="17"/>
      <c r="N9" s="20"/>
    </row>
    <row r="10" spans="1:14" ht="17.100000000000001" customHeight="1">
      <c r="B10" s="181" t="s">
        <v>15</v>
      </c>
      <c r="C10" s="180">
        <v>60000</v>
      </c>
      <c r="D10" s="17">
        <v>0</v>
      </c>
      <c r="E10" s="180">
        <v>98000</v>
      </c>
      <c r="F10" s="17">
        <v>0.1</v>
      </c>
      <c r="G10" s="180">
        <v>462000</v>
      </c>
      <c r="H10" s="17">
        <v>0.4</v>
      </c>
      <c r="I10" s="16">
        <v>462000</v>
      </c>
      <c r="J10" s="17">
        <v>0.3</v>
      </c>
      <c r="K10" s="16">
        <v>276000</v>
      </c>
      <c r="L10" s="17">
        <v>0.2</v>
      </c>
      <c r="M10" s="17"/>
      <c r="N10" s="20"/>
    </row>
    <row r="11" spans="1:14" ht="17.100000000000001" customHeight="1">
      <c r="B11" s="15" t="s">
        <v>165</v>
      </c>
      <c r="C11" s="180">
        <v>4100000</v>
      </c>
      <c r="D11" s="17">
        <v>3.1</v>
      </c>
      <c r="E11" s="180">
        <v>5730000</v>
      </c>
      <c r="F11" s="17">
        <v>4.3</v>
      </c>
      <c r="G11" s="180">
        <v>7300000</v>
      </c>
      <c r="H11" s="17">
        <v>5.2</v>
      </c>
      <c r="I11" s="16">
        <v>7000000</v>
      </c>
      <c r="J11" s="17">
        <v>4.8</v>
      </c>
      <c r="K11" s="16">
        <v>7000000</v>
      </c>
      <c r="L11" s="17">
        <v>4.9000000000000004</v>
      </c>
      <c r="M11" s="17"/>
      <c r="N11" s="20"/>
    </row>
    <row r="12" spans="1:14" ht="17.100000000000001" customHeight="1">
      <c r="B12" s="182" t="s">
        <v>17</v>
      </c>
      <c r="C12" s="180">
        <v>270000</v>
      </c>
      <c r="D12" s="17">
        <v>0.2</v>
      </c>
      <c r="E12" s="180">
        <v>119000</v>
      </c>
      <c r="F12" s="17">
        <v>0.1</v>
      </c>
      <c r="G12" s="180">
        <v>152000</v>
      </c>
      <c r="H12" s="17">
        <v>0.1</v>
      </c>
      <c r="I12" s="16">
        <v>190000</v>
      </c>
      <c r="J12" s="17">
        <v>0.1</v>
      </c>
      <c r="K12" s="16">
        <v>190000</v>
      </c>
      <c r="L12" s="17">
        <v>0.1</v>
      </c>
      <c r="M12" s="17"/>
      <c r="N12" s="20"/>
    </row>
    <row r="13" spans="1:14" ht="17.100000000000001" customHeight="1">
      <c r="B13" s="15" t="s">
        <v>166</v>
      </c>
      <c r="C13" s="180">
        <v>277000</v>
      </c>
      <c r="D13" s="17">
        <v>0.2</v>
      </c>
      <c r="E13" s="180">
        <v>256000</v>
      </c>
      <c r="F13" s="17">
        <v>0.2</v>
      </c>
      <c r="G13" s="180">
        <v>273000</v>
      </c>
      <c r="H13" s="17">
        <v>0.2</v>
      </c>
      <c r="I13" s="16">
        <v>300000</v>
      </c>
      <c r="J13" s="17">
        <v>0.2</v>
      </c>
      <c r="K13" s="16">
        <v>300000</v>
      </c>
      <c r="L13" s="17">
        <v>0.2</v>
      </c>
      <c r="M13" s="17"/>
      <c r="N13" s="20"/>
    </row>
    <row r="14" spans="1:14" ht="17.100000000000001" customHeight="1">
      <c r="B14" s="15" t="s">
        <v>167</v>
      </c>
      <c r="C14" s="180">
        <v>390000</v>
      </c>
      <c r="D14" s="17">
        <v>0.3</v>
      </c>
      <c r="E14" s="180">
        <v>1</v>
      </c>
      <c r="F14" s="17">
        <v>0</v>
      </c>
      <c r="G14" s="180">
        <v>1</v>
      </c>
      <c r="H14" s="17">
        <v>0</v>
      </c>
      <c r="I14" s="16">
        <v>1</v>
      </c>
      <c r="J14" s="17">
        <v>0</v>
      </c>
      <c r="K14" s="16">
        <v>1</v>
      </c>
      <c r="L14" s="18">
        <v>0</v>
      </c>
      <c r="M14" s="17"/>
      <c r="N14" s="20"/>
    </row>
    <row r="15" spans="1:14" ht="17.100000000000001" customHeight="1">
      <c r="B15" s="181" t="s">
        <v>20</v>
      </c>
      <c r="C15" s="180">
        <v>51000</v>
      </c>
      <c r="D15" s="17">
        <v>0</v>
      </c>
      <c r="E15" s="180">
        <v>39959</v>
      </c>
      <c r="F15" s="17">
        <v>0</v>
      </c>
      <c r="G15" s="180">
        <v>39391</v>
      </c>
      <c r="H15" s="17">
        <v>0</v>
      </c>
      <c r="I15" s="16">
        <v>40941</v>
      </c>
      <c r="J15" s="17">
        <v>0</v>
      </c>
      <c r="K15" s="16">
        <v>38857</v>
      </c>
      <c r="L15" s="18">
        <v>0</v>
      </c>
      <c r="M15" s="17"/>
      <c r="N15" s="20"/>
    </row>
    <row r="16" spans="1:14" ht="17.100000000000001" customHeight="1">
      <c r="B16" s="15" t="s">
        <v>21</v>
      </c>
      <c r="C16" s="180">
        <v>2206689</v>
      </c>
      <c r="D16" s="17">
        <v>1.7</v>
      </c>
      <c r="E16" s="180">
        <v>1402633</v>
      </c>
      <c r="F16" s="17">
        <v>1</v>
      </c>
      <c r="G16" s="180">
        <v>1498748</v>
      </c>
      <c r="H16" s="17">
        <v>1.1000000000000001</v>
      </c>
      <c r="I16" s="16">
        <v>1687261</v>
      </c>
      <c r="J16" s="17">
        <v>1.2</v>
      </c>
      <c r="K16" s="16">
        <v>2000398</v>
      </c>
      <c r="L16" s="17">
        <v>1.4</v>
      </c>
      <c r="M16" s="17"/>
      <c r="N16" s="20"/>
    </row>
    <row r="17" spans="1:14" ht="17.100000000000001" customHeight="1">
      <c r="B17" s="15" t="s">
        <v>22</v>
      </c>
      <c r="C17" s="180">
        <v>3673681</v>
      </c>
      <c r="D17" s="17">
        <v>2.8</v>
      </c>
      <c r="E17" s="180">
        <v>4568659</v>
      </c>
      <c r="F17" s="17">
        <v>3.4</v>
      </c>
      <c r="G17" s="180">
        <v>4673024</v>
      </c>
      <c r="H17" s="17">
        <v>3.3</v>
      </c>
      <c r="I17" s="16">
        <v>4968499</v>
      </c>
      <c r="J17" s="17">
        <v>3.4</v>
      </c>
      <c r="K17" s="16">
        <v>4939359</v>
      </c>
      <c r="L17" s="17">
        <v>3.4</v>
      </c>
      <c r="M17" s="17"/>
      <c r="N17" s="20"/>
    </row>
    <row r="18" spans="1:14" ht="17.100000000000001" customHeight="1">
      <c r="B18" s="15" t="s">
        <v>168</v>
      </c>
      <c r="C18" s="180">
        <v>22180333</v>
      </c>
      <c r="D18" s="17">
        <v>16.899999999999999</v>
      </c>
      <c r="E18" s="180">
        <v>22037276</v>
      </c>
      <c r="F18" s="17">
        <v>16.399999999999999</v>
      </c>
      <c r="G18" s="180">
        <v>24105875</v>
      </c>
      <c r="H18" s="17">
        <v>17.100000000000001</v>
      </c>
      <c r="I18" s="16">
        <v>24146486</v>
      </c>
      <c r="J18" s="17">
        <v>16.7</v>
      </c>
      <c r="K18" s="16">
        <v>24247681</v>
      </c>
      <c r="L18" s="17">
        <v>16.8</v>
      </c>
      <c r="M18" s="17"/>
      <c r="N18" s="20"/>
    </row>
    <row r="19" spans="1:14" ht="17.100000000000001" customHeight="1">
      <c r="B19" s="15" t="s">
        <v>169</v>
      </c>
      <c r="C19" s="180">
        <v>7282837</v>
      </c>
      <c r="D19" s="17">
        <v>5.6</v>
      </c>
      <c r="E19" s="180">
        <v>7833872</v>
      </c>
      <c r="F19" s="17">
        <v>5.8</v>
      </c>
      <c r="G19" s="180">
        <v>7749209</v>
      </c>
      <c r="H19" s="17">
        <v>5.5</v>
      </c>
      <c r="I19" s="16">
        <v>8195750</v>
      </c>
      <c r="J19" s="17">
        <v>5.7</v>
      </c>
      <c r="K19" s="16">
        <v>8931164</v>
      </c>
      <c r="L19" s="17">
        <v>6.2</v>
      </c>
      <c r="M19" s="17"/>
      <c r="N19" s="20"/>
    </row>
    <row r="20" spans="1:14" ht="17.100000000000001" customHeight="1">
      <c r="B20" s="15" t="s">
        <v>170</v>
      </c>
      <c r="C20" s="180">
        <v>379371</v>
      </c>
      <c r="D20" s="17">
        <v>0.3</v>
      </c>
      <c r="E20" s="180">
        <v>361621</v>
      </c>
      <c r="F20" s="17">
        <v>0.3</v>
      </c>
      <c r="G20" s="180">
        <v>515682</v>
      </c>
      <c r="H20" s="17">
        <v>0.4</v>
      </c>
      <c r="I20" s="16">
        <v>523786</v>
      </c>
      <c r="J20" s="17">
        <v>0.4</v>
      </c>
      <c r="K20" s="16">
        <v>463300</v>
      </c>
      <c r="L20" s="17">
        <v>0.3</v>
      </c>
      <c r="M20" s="17"/>
      <c r="N20" s="20"/>
    </row>
    <row r="21" spans="1:14" ht="17.100000000000001" customHeight="1">
      <c r="B21" s="15" t="s">
        <v>171</v>
      </c>
      <c r="C21" s="180">
        <v>256370</v>
      </c>
      <c r="D21" s="17">
        <v>0.2</v>
      </c>
      <c r="E21" s="180">
        <v>265160</v>
      </c>
      <c r="F21" s="17">
        <v>0.2</v>
      </c>
      <c r="G21" s="180">
        <v>243330</v>
      </c>
      <c r="H21" s="17">
        <v>0.2</v>
      </c>
      <c r="I21" s="16">
        <v>266920</v>
      </c>
      <c r="J21" s="17">
        <v>0.2</v>
      </c>
      <c r="K21" s="16">
        <v>259420</v>
      </c>
      <c r="L21" s="17">
        <v>0.2</v>
      </c>
      <c r="M21" s="17"/>
      <c r="N21" s="20"/>
    </row>
    <row r="22" spans="1:14" ht="17.100000000000001" customHeight="1">
      <c r="B22" s="15" t="s">
        <v>172</v>
      </c>
      <c r="C22" s="180">
        <v>2937595</v>
      </c>
      <c r="D22" s="17">
        <v>2.2000000000000002</v>
      </c>
      <c r="E22" s="180">
        <v>1548141</v>
      </c>
      <c r="F22" s="17">
        <v>1.2</v>
      </c>
      <c r="G22" s="180">
        <v>489237</v>
      </c>
      <c r="H22" s="17">
        <v>0.3</v>
      </c>
      <c r="I22" s="16">
        <v>2037719</v>
      </c>
      <c r="J22" s="17">
        <v>1.4</v>
      </c>
      <c r="K22" s="16">
        <v>836461</v>
      </c>
      <c r="L22" s="17">
        <v>0.6</v>
      </c>
      <c r="M22" s="17"/>
      <c r="N22" s="20"/>
    </row>
    <row r="23" spans="1:14" ht="17.100000000000001" customHeight="1">
      <c r="B23" s="15" t="s">
        <v>173</v>
      </c>
      <c r="C23" s="180">
        <v>500000</v>
      </c>
      <c r="D23" s="17">
        <v>0.4</v>
      </c>
      <c r="E23" s="180">
        <v>500000</v>
      </c>
      <c r="F23" s="17">
        <v>0.4</v>
      </c>
      <c r="G23" s="180">
        <v>500000</v>
      </c>
      <c r="H23" s="17">
        <v>0.3</v>
      </c>
      <c r="I23" s="16">
        <v>500000</v>
      </c>
      <c r="J23" s="17">
        <v>0.3</v>
      </c>
      <c r="K23" s="16">
        <v>500000</v>
      </c>
      <c r="L23" s="17">
        <v>0.3</v>
      </c>
      <c r="M23" s="17"/>
      <c r="N23" s="20"/>
    </row>
    <row r="24" spans="1:14" ht="17.100000000000001" customHeight="1">
      <c r="B24" s="15" t="s">
        <v>174</v>
      </c>
      <c r="C24" s="180">
        <v>3049824</v>
      </c>
      <c r="D24" s="17">
        <v>2.2999999999999998</v>
      </c>
      <c r="E24" s="180">
        <v>3149378</v>
      </c>
      <c r="F24" s="17">
        <v>2.4</v>
      </c>
      <c r="G24" s="180">
        <v>3226703</v>
      </c>
      <c r="H24" s="17">
        <v>2.2999999999999998</v>
      </c>
      <c r="I24" s="16">
        <v>3475937</v>
      </c>
      <c r="J24" s="17">
        <v>2.4</v>
      </c>
      <c r="K24" s="16">
        <v>2938259</v>
      </c>
      <c r="L24" s="17">
        <v>2.1</v>
      </c>
      <c r="M24" s="17"/>
      <c r="N24" s="20"/>
    </row>
    <row r="25" spans="1:14" ht="17.100000000000001" customHeight="1">
      <c r="A25" s="21"/>
      <c r="B25" s="23" t="s">
        <v>175</v>
      </c>
      <c r="C25" s="183">
        <v>3953300</v>
      </c>
      <c r="D25" s="25">
        <v>3</v>
      </c>
      <c r="E25" s="183">
        <v>5820300</v>
      </c>
      <c r="F25" s="25">
        <v>4.3</v>
      </c>
      <c r="G25" s="183">
        <v>8191800</v>
      </c>
      <c r="H25" s="25">
        <v>5.8</v>
      </c>
      <c r="I25" s="24">
        <v>8911700</v>
      </c>
      <c r="J25" s="25">
        <v>6.2</v>
      </c>
      <c r="K25" s="24">
        <v>8198100</v>
      </c>
      <c r="L25" s="25">
        <v>5.7</v>
      </c>
      <c r="M25" s="57"/>
      <c r="N25" s="184"/>
    </row>
    <row r="26" spans="1:14" ht="18.75" customHeight="1">
      <c r="D26" s="185"/>
      <c r="F26" s="186"/>
      <c r="H26" s="185"/>
      <c r="J26" s="30"/>
      <c r="L26" s="112" t="s">
        <v>44</v>
      </c>
    </row>
  </sheetData>
  <mergeCells count="7">
    <mergeCell ref="I3:J3"/>
    <mergeCell ref="K3:L3"/>
    <mergeCell ref="A5:B5"/>
    <mergeCell ref="A3:B4"/>
    <mergeCell ref="C3:D3"/>
    <mergeCell ref="E3:F3"/>
    <mergeCell ref="G3:H3"/>
  </mergeCells>
  <phoneticPr fontId="3"/>
  <pageMargins left="0.39370078740157483" right="0.19685039370078741" top="0.98425196850393704" bottom="0.98425196850393704" header="0.51181102362204722" footer="0.51181102362204722"/>
  <pageSetup paperSize="9" scale="96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zoomScaleSheetLayoutView="85" workbookViewId="0"/>
  </sheetViews>
  <sheetFormatPr defaultRowHeight="13.5"/>
  <cols>
    <col min="1" max="1" width="2.875" style="3" customWidth="1"/>
    <col min="2" max="2" width="13.75" style="3" customWidth="1"/>
    <col min="3" max="3" width="17.25" style="3" customWidth="1"/>
    <col min="4" max="4" width="8.875" style="3" customWidth="1"/>
    <col min="5" max="5" width="17.25" style="3" customWidth="1"/>
    <col min="6" max="6" width="8.875" style="3" customWidth="1"/>
    <col min="7" max="7" width="17.25" style="3" customWidth="1"/>
    <col min="8" max="8" width="8.875" style="3" customWidth="1"/>
    <col min="9" max="9" width="17.25" style="3" customWidth="1"/>
    <col min="10" max="10" width="8.875" style="3" customWidth="1"/>
    <col min="11" max="11" width="17.25" style="3" customWidth="1"/>
    <col min="12" max="12" width="8.875" style="3" customWidth="1"/>
    <col min="13" max="13" width="9" style="3"/>
    <col min="14" max="14" width="0" style="3" hidden="1" customWidth="1"/>
    <col min="15" max="16384" width="9" style="3"/>
  </cols>
  <sheetData>
    <row r="1" spans="1:15" ht="30" customHeight="1">
      <c r="A1" s="1" t="s">
        <v>157</v>
      </c>
      <c r="B1" s="1"/>
      <c r="C1" s="1"/>
      <c r="D1" s="1"/>
      <c r="E1" s="1"/>
      <c r="F1" s="1"/>
      <c r="G1" s="1"/>
      <c r="H1" s="1"/>
      <c r="I1" s="175"/>
      <c r="J1" s="176"/>
      <c r="K1" s="1"/>
      <c r="L1" s="1"/>
    </row>
    <row r="2" spans="1:15" ht="19.5" customHeight="1" thickBot="1">
      <c r="B2" s="4" t="s">
        <v>176</v>
      </c>
    </row>
    <row r="3" spans="1:15" ht="18.75" customHeight="1">
      <c r="A3" s="202" t="s">
        <v>2</v>
      </c>
      <c r="B3" s="203"/>
      <c r="C3" s="206" t="s">
        <v>4</v>
      </c>
      <c r="D3" s="207"/>
      <c r="E3" s="206" t="s">
        <v>5</v>
      </c>
      <c r="F3" s="207"/>
      <c r="G3" s="206" t="s">
        <v>6</v>
      </c>
      <c r="H3" s="207"/>
      <c r="I3" s="206" t="s">
        <v>7</v>
      </c>
      <c r="J3" s="207"/>
      <c r="K3" s="261" t="s">
        <v>159</v>
      </c>
      <c r="L3" s="262"/>
    </row>
    <row r="4" spans="1:15" ht="27">
      <c r="A4" s="204"/>
      <c r="B4" s="205"/>
      <c r="C4" s="7" t="s">
        <v>160</v>
      </c>
      <c r="D4" s="177" t="s">
        <v>161</v>
      </c>
      <c r="E4" s="7" t="s">
        <v>160</v>
      </c>
      <c r="F4" s="177" t="s">
        <v>161</v>
      </c>
      <c r="G4" s="7" t="s">
        <v>160</v>
      </c>
      <c r="H4" s="177" t="s">
        <v>161</v>
      </c>
      <c r="I4" s="7" t="s">
        <v>160</v>
      </c>
      <c r="J4" s="177" t="s">
        <v>161</v>
      </c>
      <c r="K4" s="7" t="s">
        <v>160</v>
      </c>
      <c r="L4" s="178" t="s">
        <v>161</v>
      </c>
    </row>
    <row r="5" spans="1:15" s="4" customFormat="1" ht="21.95" customHeight="1">
      <c r="A5" s="265" t="s">
        <v>10</v>
      </c>
      <c r="B5" s="266"/>
      <c r="C5" s="179">
        <v>131100000</v>
      </c>
      <c r="D5" s="11">
        <v>100</v>
      </c>
      <c r="E5" s="179">
        <v>134000000</v>
      </c>
      <c r="F5" s="11">
        <v>100</v>
      </c>
      <c r="G5" s="179">
        <v>140800000</v>
      </c>
      <c r="H5" s="13">
        <v>100</v>
      </c>
      <c r="I5" s="47">
        <v>144800000</v>
      </c>
      <c r="J5" s="13">
        <v>100</v>
      </c>
      <c r="K5" s="47">
        <f>SUM(K6:K18)</f>
        <v>144000000</v>
      </c>
      <c r="L5" s="13">
        <v>100</v>
      </c>
      <c r="N5" s="3"/>
    </row>
    <row r="6" spans="1:15" ht="21.95" customHeight="1">
      <c r="B6" s="15" t="s">
        <v>177</v>
      </c>
      <c r="C6" s="180">
        <v>864000</v>
      </c>
      <c r="D6" s="17">
        <v>0.7</v>
      </c>
      <c r="E6" s="180">
        <v>901000</v>
      </c>
      <c r="F6" s="17">
        <v>0.7</v>
      </c>
      <c r="G6" s="180">
        <v>836000</v>
      </c>
      <c r="H6" s="17">
        <v>0.6</v>
      </c>
      <c r="I6" s="16">
        <v>846000</v>
      </c>
      <c r="J6" s="17">
        <v>0.6</v>
      </c>
      <c r="K6" s="16">
        <v>832000</v>
      </c>
      <c r="L6" s="17">
        <v>0.6</v>
      </c>
      <c r="N6" s="187">
        <v>6.7238805970149251E-3</v>
      </c>
      <c r="O6" s="188"/>
    </row>
    <row r="7" spans="1:15" ht="21.95" customHeight="1">
      <c r="B7" s="15" t="s">
        <v>178</v>
      </c>
      <c r="C7" s="180">
        <v>16114000</v>
      </c>
      <c r="D7" s="17">
        <v>12.3</v>
      </c>
      <c r="E7" s="180">
        <v>16931000</v>
      </c>
      <c r="F7" s="17">
        <v>12.6</v>
      </c>
      <c r="G7" s="180">
        <v>17918000</v>
      </c>
      <c r="H7" s="17">
        <v>12.7</v>
      </c>
      <c r="I7" s="16">
        <v>15925000</v>
      </c>
      <c r="J7" s="17">
        <v>11</v>
      </c>
      <c r="K7" s="16">
        <v>15322000</v>
      </c>
      <c r="L7" s="17">
        <v>10.6</v>
      </c>
      <c r="N7" s="187">
        <v>0.12635074626865672</v>
      </c>
      <c r="O7" s="188"/>
    </row>
    <row r="8" spans="1:15" ht="21.95" customHeight="1">
      <c r="B8" s="15" t="s">
        <v>179</v>
      </c>
      <c r="C8" s="180">
        <v>56099000</v>
      </c>
      <c r="D8" s="17">
        <v>42.8</v>
      </c>
      <c r="E8" s="180">
        <v>56439000</v>
      </c>
      <c r="F8" s="17">
        <v>42.1</v>
      </c>
      <c r="G8" s="180">
        <v>59362000</v>
      </c>
      <c r="H8" s="17">
        <v>42.2</v>
      </c>
      <c r="I8" s="16">
        <v>61365000</v>
      </c>
      <c r="J8" s="17">
        <v>42.4</v>
      </c>
      <c r="K8" s="16">
        <v>65234000</v>
      </c>
      <c r="L8" s="17">
        <v>45.3</v>
      </c>
      <c r="N8" s="187">
        <v>0.42118656716417913</v>
      </c>
      <c r="O8" s="188"/>
    </row>
    <row r="9" spans="1:15" ht="21.95" customHeight="1">
      <c r="B9" s="15" t="s">
        <v>180</v>
      </c>
      <c r="C9" s="180">
        <v>18638000</v>
      </c>
      <c r="D9" s="17">
        <v>14.2</v>
      </c>
      <c r="E9" s="180">
        <v>17049000</v>
      </c>
      <c r="F9" s="17">
        <v>12.7</v>
      </c>
      <c r="G9" s="180">
        <v>17619000</v>
      </c>
      <c r="H9" s="17">
        <v>12.5</v>
      </c>
      <c r="I9" s="16">
        <v>18233000</v>
      </c>
      <c r="J9" s="17">
        <v>12.6</v>
      </c>
      <c r="K9" s="16">
        <v>16566000</v>
      </c>
      <c r="L9" s="17">
        <v>11.5</v>
      </c>
      <c r="N9" s="187">
        <v>0.1272313432835821</v>
      </c>
      <c r="O9" s="188"/>
    </row>
    <row r="10" spans="1:15" ht="21.95" customHeight="1">
      <c r="B10" s="15" t="s">
        <v>181</v>
      </c>
      <c r="C10" s="180">
        <v>139000</v>
      </c>
      <c r="D10" s="17">
        <v>0.1</v>
      </c>
      <c r="E10" s="180">
        <v>150000</v>
      </c>
      <c r="F10" s="17">
        <v>0.1</v>
      </c>
      <c r="G10" s="180">
        <v>199000</v>
      </c>
      <c r="H10" s="17">
        <v>0.1</v>
      </c>
      <c r="I10" s="16">
        <v>163000</v>
      </c>
      <c r="J10" s="17">
        <v>0.1</v>
      </c>
      <c r="K10" s="16">
        <v>181000</v>
      </c>
      <c r="L10" s="17">
        <v>0.1</v>
      </c>
      <c r="N10" s="187">
        <v>1.1194029850746269E-3</v>
      </c>
      <c r="O10" s="188"/>
    </row>
    <row r="11" spans="1:15" ht="21.95" customHeight="1">
      <c r="B11" s="15" t="s">
        <v>182</v>
      </c>
      <c r="C11" s="180">
        <v>258000</v>
      </c>
      <c r="D11" s="17">
        <v>0.2</v>
      </c>
      <c r="E11" s="180">
        <v>304000</v>
      </c>
      <c r="F11" s="17">
        <v>0.2</v>
      </c>
      <c r="G11" s="180">
        <v>718000</v>
      </c>
      <c r="H11" s="17">
        <v>0.5</v>
      </c>
      <c r="I11" s="16">
        <v>1268000</v>
      </c>
      <c r="J11" s="17">
        <v>0.9</v>
      </c>
      <c r="K11" s="16">
        <v>971000</v>
      </c>
      <c r="L11" s="17">
        <v>0.7</v>
      </c>
      <c r="N11" s="187">
        <v>2.2686567164179106E-3</v>
      </c>
      <c r="O11" s="188"/>
    </row>
    <row r="12" spans="1:15" ht="21.95" customHeight="1">
      <c r="B12" s="15" t="s">
        <v>183</v>
      </c>
      <c r="C12" s="180">
        <v>1427000</v>
      </c>
      <c r="D12" s="17">
        <v>1.1000000000000001</v>
      </c>
      <c r="E12" s="180">
        <v>1415000</v>
      </c>
      <c r="F12" s="17">
        <v>1.1000000000000001</v>
      </c>
      <c r="G12" s="180">
        <v>1582000</v>
      </c>
      <c r="H12" s="17">
        <v>1.1000000000000001</v>
      </c>
      <c r="I12" s="16">
        <v>1569000</v>
      </c>
      <c r="J12" s="17">
        <v>1.1000000000000001</v>
      </c>
      <c r="K12" s="16">
        <v>1720000</v>
      </c>
      <c r="L12" s="17">
        <v>1.2</v>
      </c>
      <c r="N12" s="187">
        <v>1.0559701492537314E-2</v>
      </c>
      <c r="O12" s="188"/>
    </row>
    <row r="13" spans="1:15" ht="21.95" customHeight="1">
      <c r="B13" s="15" t="s">
        <v>184</v>
      </c>
      <c r="C13" s="180">
        <v>11118000</v>
      </c>
      <c r="D13" s="17">
        <v>8.5</v>
      </c>
      <c r="E13" s="180">
        <v>14236000</v>
      </c>
      <c r="F13" s="17">
        <v>10.6</v>
      </c>
      <c r="G13" s="180">
        <v>16270000</v>
      </c>
      <c r="H13" s="17">
        <v>11.6</v>
      </c>
      <c r="I13" s="16">
        <v>19642000</v>
      </c>
      <c r="J13" s="17">
        <v>13.5</v>
      </c>
      <c r="K13" s="16">
        <v>15407000</v>
      </c>
      <c r="L13" s="17">
        <v>10.7</v>
      </c>
      <c r="N13" s="187">
        <v>0.10623880597014926</v>
      </c>
      <c r="O13" s="188"/>
    </row>
    <row r="14" spans="1:15" ht="21.95" customHeight="1">
      <c r="B14" s="15" t="s">
        <v>185</v>
      </c>
      <c r="C14" s="180">
        <v>5357000</v>
      </c>
      <c r="D14" s="17">
        <v>4.0999999999999996</v>
      </c>
      <c r="E14" s="180">
        <v>5380000</v>
      </c>
      <c r="F14" s="17">
        <v>4</v>
      </c>
      <c r="G14" s="180">
        <v>5463000</v>
      </c>
      <c r="H14" s="17">
        <v>3.9</v>
      </c>
      <c r="I14" s="16">
        <v>5701000</v>
      </c>
      <c r="J14" s="17">
        <v>3.9</v>
      </c>
      <c r="K14" s="16">
        <v>5890000</v>
      </c>
      <c r="L14" s="17">
        <v>4.0999999999999996</v>
      </c>
      <c r="N14" s="187">
        <v>4.014925373134328E-2</v>
      </c>
      <c r="O14" s="188"/>
    </row>
    <row r="15" spans="1:15" ht="21.95" customHeight="1">
      <c r="B15" s="15" t="s">
        <v>186</v>
      </c>
      <c r="C15" s="180">
        <v>12000000</v>
      </c>
      <c r="D15" s="17">
        <v>9.1999999999999993</v>
      </c>
      <c r="E15" s="180">
        <v>13455000</v>
      </c>
      <c r="F15" s="17">
        <v>10</v>
      </c>
      <c r="G15" s="180">
        <v>12447000</v>
      </c>
      <c r="H15" s="17">
        <v>8.8000000000000007</v>
      </c>
      <c r="I15" s="16">
        <v>11890000</v>
      </c>
      <c r="J15" s="17">
        <v>8.1999999999999993</v>
      </c>
      <c r="K15" s="16">
        <v>13427000</v>
      </c>
      <c r="L15" s="17">
        <v>9.3000000000000007</v>
      </c>
      <c r="N15" s="187">
        <v>0.10041044776119402</v>
      </c>
      <c r="O15" s="188"/>
    </row>
    <row r="16" spans="1:15" ht="21.95" customHeight="1">
      <c r="B16" s="15" t="s">
        <v>75</v>
      </c>
      <c r="C16" s="180">
        <v>8949000</v>
      </c>
      <c r="D16" s="17">
        <v>6.8</v>
      </c>
      <c r="E16" s="180">
        <v>7593000</v>
      </c>
      <c r="F16" s="17">
        <v>5.7</v>
      </c>
      <c r="G16" s="180">
        <v>8227000</v>
      </c>
      <c r="H16" s="17">
        <v>5.8</v>
      </c>
      <c r="I16" s="16">
        <v>8024000</v>
      </c>
      <c r="J16" s="17">
        <v>5.5</v>
      </c>
      <c r="K16" s="16">
        <v>8265000</v>
      </c>
      <c r="L16" s="17">
        <v>5.7</v>
      </c>
      <c r="N16" s="187">
        <v>5.6664179104477609E-2</v>
      </c>
      <c r="O16" s="188"/>
    </row>
    <row r="17" spans="1:15" ht="21.95" customHeight="1">
      <c r="B17" s="15" t="s">
        <v>187</v>
      </c>
      <c r="C17" s="180">
        <v>37000</v>
      </c>
      <c r="D17" s="20">
        <v>0</v>
      </c>
      <c r="E17" s="180">
        <v>47000</v>
      </c>
      <c r="F17" s="20">
        <v>0</v>
      </c>
      <c r="G17" s="180">
        <v>59000</v>
      </c>
      <c r="H17" s="20">
        <v>0.1</v>
      </c>
      <c r="I17" s="16">
        <v>74000</v>
      </c>
      <c r="J17" s="17">
        <v>0.1</v>
      </c>
      <c r="K17" s="16">
        <v>85000</v>
      </c>
      <c r="L17" s="17">
        <v>0.1</v>
      </c>
      <c r="N17" s="187">
        <v>3.5074626865671643E-4</v>
      </c>
      <c r="O17" s="188"/>
    </row>
    <row r="18" spans="1:15" ht="21.95" customHeight="1">
      <c r="A18" s="21"/>
      <c r="B18" s="23" t="s">
        <v>188</v>
      </c>
      <c r="C18" s="183">
        <v>100000</v>
      </c>
      <c r="D18" s="25">
        <v>0.1</v>
      </c>
      <c r="E18" s="183">
        <v>100000</v>
      </c>
      <c r="F18" s="25">
        <v>0.1</v>
      </c>
      <c r="G18" s="183">
        <v>100000</v>
      </c>
      <c r="H18" s="25">
        <v>0.1</v>
      </c>
      <c r="I18" s="24">
        <v>100000</v>
      </c>
      <c r="J18" s="25">
        <v>0.1</v>
      </c>
      <c r="K18" s="24">
        <v>100000</v>
      </c>
      <c r="L18" s="17">
        <v>0.1</v>
      </c>
      <c r="N18" s="187">
        <v>7.4626865671641792E-4</v>
      </c>
      <c r="O18" s="188"/>
    </row>
    <row r="19" spans="1:15" s="129" customFormat="1" ht="17.25" customHeight="1">
      <c r="L19" s="189" t="s">
        <v>44</v>
      </c>
    </row>
    <row r="20" spans="1:15">
      <c r="H20" s="105"/>
      <c r="I20" s="105"/>
    </row>
  </sheetData>
  <mergeCells count="7">
    <mergeCell ref="I3:J3"/>
    <mergeCell ref="K3:L3"/>
    <mergeCell ref="A5:B5"/>
    <mergeCell ref="A3:B4"/>
    <mergeCell ref="C3:D3"/>
    <mergeCell ref="E3:F3"/>
    <mergeCell ref="G3:H3"/>
  </mergeCells>
  <phoneticPr fontId="3"/>
  <pageMargins left="0.39370078740157483" right="0.39370078740157483" top="0.78740157480314965" bottom="0.98425196850393704" header="0.51181102362204722" footer="0.51181102362204722"/>
  <pageSetup paperSize="9"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17-161</vt:lpstr>
      <vt:lpstr>17-162</vt:lpstr>
      <vt:lpstr>17-163</vt:lpstr>
      <vt:lpstr>17-164</vt:lpstr>
      <vt:lpstr>17-165</vt:lpstr>
      <vt:lpstr>17-166</vt:lpstr>
      <vt:lpstr>17-167</vt:lpstr>
      <vt:lpstr>17-168(1)</vt:lpstr>
      <vt:lpstr>17-168(2)</vt:lpstr>
      <vt:lpstr>17-169</vt:lpstr>
      <vt:lpstr>'17-161'!Print_Area</vt:lpstr>
      <vt:lpstr>'17-162'!Print_Area</vt:lpstr>
      <vt:lpstr>'17-163'!Print_Area</vt:lpstr>
      <vt:lpstr>'17-164'!Print_Area</vt:lpstr>
      <vt:lpstr>'17-165'!Print_Area</vt:lpstr>
      <vt:lpstr>'17-166'!Print_Area</vt:lpstr>
      <vt:lpstr>'17-167'!Print_Area</vt:lpstr>
      <vt:lpstr>'17-168(1)'!Print_Area</vt:lpstr>
      <vt:lpstr>'17-168(2)'!Print_Area</vt:lpstr>
      <vt:lpstr>'17-169'!Print_Area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ichikawa2017</cp:lastModifiedBy>
  <cp:lastPrinted>2019-04-18T00:09:21Z</cp:lastPrinted>
  <dcterms:created xsi:type="dcterms:W3CDTF">2019-04-11T05:44:34Z</dcterms:created>
  <dcterms:modified xsi:type="dcterms:W3CDTF">2019-04-18T00:12:10Z</dcterms:modified>
</cp:coreProperties>
</file>