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令和06年度\01.令和6年度　障がい者支援課（共通）\17.移動支援、訪問入浴サービス、日中一時支援の単価等見直し\様式\"/>
    </mc:Choice>
  </mc:AlternateContent>
  <xr:revisionPtr revIDLastSave="0" documentId="13_ncr:1_{8173288C-64FD-4ED2-B657-6443FC9D2CBB}" xr6:coauthVersionLast="47" xr6:coauthVersionMax="47" xr10:uidLastSave="{00000000-0000-0000-0000-000000000000}"/>
  <bookViews>
    <workbookView xWindow="-110" yWindow="-110" windowWidth="19420" windowHeight="10300" xr2:uid="{48067418-9283-48ED-B7C1-2F1E566CE0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J8" i="1"/>
  <c r="J6" i="1"/>
  <c r="D9" i="1" l="1"/>
  <c r="J9" i="1" s="1"/>
  <c r="J13" i="1" s="1"/>
  <c r="D13" i="1" s="1"/>
  <c r="F13" i="1" s="1"/>
  <c r="D15" i="1" s="1"/>
  <c r="J15" i="1" s="1"/>
</calcChain>
</file>

<file path=xl/sharedStrings.xml><?xml version="1.0" encoding="utf-8"?>
<sst xmlns="http://schemas.openxmlformats.org/spreadsheetml/2006/main" count="28" uniqueCount="17">
  <si>
    <t>開始</t>
    <rPh sb="0" eb="2">
      <t>カイシ</t>
    </rPh>
    <phoneticPr fontId="2"/>
  </si>
  <si>
    <t>:</t>
    <phoneticPr fontId="2"/>
  </si>
  <si>
    <t>(＝</t>
    <phoneticPr fontId="2"/>
  </si>
  <si>
    <t>分)</t>
    <rPh sb="0" eb="1">
      <t>フン</t>
    </rPh>
    <phoneticPr fontId="2"/>
  </si>
  <si>
    <t>終了</t>
    <rPh sb="0" eb="2">
      <t>シュウリョウ</t>
    </rPh>
    <phoneticPr fontId="2"/>
  </si>
  <si>
    <t>(</t>
    <phoneticPr fontId="2"/>
  </si>
  <si>
    <t>)</t>
    <phoneticPr fontId="2"/>
  </si>
  <si>
    <t>(2) 終了時刻から開始時刻を引くと、</t>
    <rPh sb="4" eb="6">
      <t>シュウリョウ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</si>
  <si>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</si>
  <si>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</si>
  <si>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(＝提供時間)</t>
    <rPh sb="2" eb="4">
      <t>テイキョウ</t>
    </rPh>
    <rPh sb="4" eb="6">
      <t>ジカン</t>
    </rPh>
    <phoneticPr fontId="2"/>
  </si>
  <si>
    <t>になるので、日中一時支援に係る地域生活支援事業費の算定時間は、</t>
    <rPh sb="6" eb="8">
      <t>ニッチュウ</t>
    </rPh>
    <rPh sb="8" eb="10">
      <t>イチジ</t>
    </rPh>
    <rPh sb="10" eb="12">
      <t>シエン</t>
    </rPh>
    <rPh sb="13" eb="14">
      <t>カカ</t>
    </rPh>
    <rPh sb="15" eb="17">
      <t>チイキ</t>
    </rPh>
    <rPh sb="17" eb="19">
      <t>セイカツ</t>
    </rPh>
    <rPh sb="19" eb="21">
      <t>シエン</t>
    </rPh>
    <rPh sb="21" eb="24">
      <t>ジギョウヒ</t>
    </rPh>
    <rPh sb="25" eb="27">
      <t>サンテイ</t>
    </rPh>
    <rPh sb="27" eb="29">
      <t>ジカン</t>
    </rPh>
    <phoneticPr fontId="2"/>
  </si>
  <si>
    <t>(＝算定時間)</t>
    <rPh sb="2" eb="4">
      <t>サンテイ</t>
    </rPh>
    <rPh sb="4" eb="6">
      <t>ジカン</t>
    </rPh>
    <phoneticPr fontId="2"/>
  </si>
  <si>
    <t>となります。</t>
    <phoneticPr fontId="2"/>
  </si>
  <si>
    <t>※</t>
    <phoneticPr fontId="2"/>
  </si>
  <si>
    <t xml:space="preserve"> 日中一時支援事業では、利用時間に1時間未満の端数が生じたときは、当該端数が30分未満である場合にはこれを切り捨て、当該端数が30分以上である場合にはこれを1時間とすることになっています(市川市地域生活支援事業等実施規則別表第3)。</t>
    <phoneticPr fontId="2"/>
  </si>
  <si>
    <t>(1) 「サービス提供開始時刻」と「サービス提供終了時刻」を入力(ピンク色のセルに入力)。</t>
    <rPh sb="30" eb="32">
      <t>ニュウリョク</t>
    </rPh>
    <rPh sb="36" eb="37">
      <t>イロ</t>
    </rPh>
    <rPh sb="41" eb="43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</si>
</sst>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 x14ac:knownFonts="1">
    <font>
      <sz val="10.5"/>
      <color theme="1"/>
      <name val="Meiryo UI"/>
      <family val="2"/>
      <charset val="128"/>
    </font>
    <font>
      <sz val="10.5"/>
      <color theme="1"/>
      <name val="Meiryo UI"/>
      <family val="3"/>
      <charset val="128"/>
    </font>
    <font>
      <sz val="6"/>
      <name val="Meiryo UI"/>
      <family val="2"/>
      <charset val="128"/>
    </font>
    <font>
      <b/>
      <sz val="10.5"/>
      <color theme="1"/>
      <name val="Meiryo UI"/>
      <family val="3"/>
      <charset val="128"/>
    </font>
    <font>
      <sz val="10.5"/>
      <color theme="0" tint="-0.34998626667073579"/>
      <name val="Meiryo UI"/>
      <family val="2"/>
      <charset val="128"/>
    </font>
    <font>
      <sz val="10.5"/>
      <color theme="0" tint="-0.3499862666707357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2" borderId="0" xfId="0" applyFont="1" applyFill="1" applyAlignment="1" applyProtection="1">
      <alignment vertical="center" shrinkToFit="1"/>
      <protection locked="0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176" fontId="0" fillId="0" borderId="0" xfId="0" applyNumberForma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8697189" cy="39241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504A64-30C3-426D-9068-1257E1FE2A49}"/>
            </a:ext>
          </a:extLst>
        </xdr:cNvPr>
        <xdr:cNvSpPr txBox="1"/>
      </xdr:nvSpPr>
      <xdr:spPr>
        <a:xfrm>
          <a:off x="171450" y="177800"/>
          <a:ext cx="8697189" cy="39241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</a:rPr>
            <a:t>日中一時支援算定時間算出シート</a:t>
          </a:r>
          <a:r>
            <a:rPr kumimoji="1" lang="ja-JP" altLang="en-US" sz="1200" b="0"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200" b="0"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kumimoji="1" lang="ja-JP" altLang="en-US" sz="1200" b="0">
              <a:latin typeface="メイリオ" panose="020B0604030504040204" pitchFamily="50" charset="-128"/>
              <a:ea typeface="メイリオ" panose="020B0604030504040204" pitchFamily="50" charset="-128"/>
            </a:rPr>
            <a:t>このシートでは、開始時刻と終了時刻から、日中一時支援の算定時間が算出できます。</a:t>
          </a:r>
          <a:r>
            <a:rPr kumimoji="1" lang="en-US" altLang="ja-JP" sz="1200" b="0"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  <a:endParaRPr kumimoji="1" lang="ja-JP" altLang="en-US" sz="120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E0A39-D85E-4DEB-B0D4-12BACDDF95AC}">
  <sheetPr codeName="Sheet41">
    <pageSetUpPr fitToPage="1"/>
  </sheetPr>
  <dimension ref="B5:AE20"/>
  <sheetViews>
    <sheetView tabSelected="1" view="pageBreakPreview" zoomScaleNormal="100" zoomScaleSheetLayoutView="100" workbookViewId="0">
      <selection activeCell="V9" sqref="V9"/>
    </sheetView>
  </sheetViews>
  <sheetFormatPr defaultColWidth="2.07421875" defaultRowHeight="14" x14ac:dyDescent="0.3"/>
  <cols>
    <col min="3" max="3" width="4.4609375" customWidth="1"/>
    <col min="4" max="4" width="3.23046875" customWidth="1"/>
    <col min="5" max="5" width="4.4609375" bestFit="1" customWidth="1"/>
    <col min="6" max="6" width="3.23046875" bestFit="1" customWidth="1"/>
    <col min="9" max="9" width="3.53515625" bestFit="1" customWidth="1"/>
    <col min="10" max="10" width="5.23046875" bestFit="1" customWidth="1"/>
    <col min="11" max="11" width="5.07421875" customWidth="1"/>
    <col min="13" max="13" width="12.4609375" bestFit="1" customWidth="1"/>
    <col min="14" max="14" width="3.23046875" customWidth="1"/>
    <col min="15" max="15" width="4.4609375" bestFit="1" customWidth="1"/>
    <col min="16" max="16" width="3.23046875" bestFit="1" customWidth="1"/>
    <col min="19" max="19" width="3.53515625" bestFit="1" customWidth="1"/>
    <col min="20" max="20" width="4.69140625" bestFit="1" customWidth="1"/>
    <col min="21" max="21" width="5.07421875" bestFit="1" customWidth="1"/>
    <col min="22" max="22" width="3.53515625" bestFit="1" customWidth="1"/>
    <col min="23" max="23" width="5.23046875" bestFit="1" customWidth="1"/>
    <col min="24" max="24" width="3.53515625" bestFit="1" customWidth="1"/>
  </cols>
  <sheetData>
    <row r="5" spans="2:24" x14ac:dyDescent="0.3">
      <c r="B5" s="1" t="s">
        <v>16</v>
      </c>
    </row>
    <row r="6" spans="2:24" x14ac:dyDescent="0.3">
      <c r="C6" s="2" t="s">
        <v>0</v>
      </c>
      <c r="D6" s="3">
        <v>15</v>
      </c>
      <c r="E6" s="4" t="s">
        <v>1</v>
      </c>
      <c r="F6" s="3">
        <v>0</v>
      </c>
      <c r="I6" s="5" t="s">
        <v>2</v>
      </c>
      <c r="J6" s="6">
        <f>D6*60+F6</f>
        <v>900</v>
      </c>
      <c r="K6" s="6" t="s">
        <v>3</v>
      </c>
    </row>
    <row r="8" spans="2:24" x14ac:dyDescent="0.3">
      <c r="C8" s="2" t="s">
        <v>4</v>
      </c>
      <c r="D8" s="3">
        <v>18</v>
      </c>
      <c r="E8" s="4" t="s">
        <v>1</v>
      </c>
      <c r="F8" s="3">
        <v>30</v>
      </c>
      <c r="I8" s="7" t="s">
        <v>2</v>
      </c>
      <c r="J8" s="6">
        <f>D8*60+F8</f>
        <v>1110</v>
      </c>
      <c r="K8" s="6" t="s">
        <v>3</v>
      </c>
    </row>
    <row r="9" spans="2:24" x14ac:dyDescent="0.3">
      <c r="C9" s="2" t="s">
        <v>5</v>
      </c>
      <c r="D9">
        <f>IF(J8&lt;=J6,D8+24,D8)</f>
        <v>18</v>
      </c>
      <c r="E9" s="4" t="s">
        <v>1</v>
      </c>
      <c r="F9">
        <f>F8</f>
        <v>30</v>
      </c>
      <c r="G9" t="s">
        <v>6</v>
      </c>
      <c r="I9" s="7" t="s">
        <v>2</v>
      </c>
      <c r="J9" s="8">
        <f>D9*60+F9</f>
        <v>1110</v>
      </c>
      <c r="K9" s="6" t="s">
        <v>3</v>
      </c>
    </row>
    <row r="12" spans="2:24" x14ac:dyDescent="0.3">
      <c r="B12" s="1" t="s">
        <v>7</v>
      </c>
    </row>
    <row r="13" spans="2:24" x14ac:dyDescent="0.3">
      <c r="C13" s="2"/>
      <c r="D13" s="9">
        <f>ROUNDDOWN(J13/60,0)</f>
        <v>3</v>
      </c>
      <c r="E13" s="4" t="s">
        <v>8</v>
      </c>
      <c r="F13" s="9">
        <f>J13-D13*60</f>
        <v>30</v>
      </c>
      <c r="G13" t="s">
        <v>9</v>
      </c>
      <c r="I13" s="7" t="s">
        <v>2</v>
      </c>
      <c r="J13" s="8">
        <f>J9-J6</f>
        <v>210</v>
      </c>
      <c r="K13" s="6" t="s">
        <v>3</v>
      </c>
      <c r="L13" s="1" t="s">
        <v>10</v>
      </c>
      <c r="M13" s="2"/>
    </row>
    <row r="14" spans="2:24" x14ac:dyDescent="0.3">
      <c r="C14" t="s">
        <v>11</v>
      </c>
      <c r="D14" s="9"/>
      <c r="E14" s="4"/>
      <c r="F14" s="9"/>
      <c r="I14" s="7"/>
      <c r="J14" s="8"/>
      <c r="K14" s="6"/>
      <c r="L14" s="1"/>
      <c r="M14" s="2"/>
      <c r="O14" s="4"/>
      <c r="S14" s="2"/>
      <c r="T14" s="10"/>
      <c r="V14" s="5"/>
      <c r="W14" s="8"/>
      <c r="X14" s="6"/>
    </row>
    <row r="15" spans="2:24" ht="14.5" thickBot="1" x14ac:dyDescent="0.35">
      <c r="D15" s="11">
        <f>IF(30&lt;=F13,D13+1,D13)</f>
        <v>4</v>
      </c>
      <c r="E15" s="12" t="s">
        <v>8</v>
      </c>
      <c r="I15" s="5" t="s">
        <v>2</v>
      </c>
      <c r="J15" s="8">
        <f>D15*60</f>
        <v>240</v>
      </c>
      <c r="K15" s="6" t="s">
        <v>3</v>
      </c>
      <c r="L15" s="1" t="s">
        <v>12</v>
      </c>
      <c r="O15" s="4"/>
      <c r="S15" s="2"/>
      <c r="T15" s="10"/>
      <c r="V15" s="5"/>
      <c r="W15" s="8"/>
      <c r="X15" s="6"/>
    </row>
    <row r="16" spans="2:24" ht="14.5" thickTop="1" x14ac:dyDescent="0.3">
      <c r="C16" t="s">
        <v>13</v>
      </c>
      <c r="D16" s="9"/>
      <c r="E16" s="4"/>
      <c r="F16" s="9"/>
      <c r="I16" s="7"/>
      <c r="J16" s="8"/>
      <c r="K16" s="6"/>
      <c r="L16" s="1"/>
      <c r="M16" s="2"/>
      <c r="O16" s="4"/>
      <c r="S16" s="2"/>
      <c r="T16" s="10"/>
      <c r="V16" s="5"/>
      <c r="W16" s="8"/>
      <c r="X16" s="6"/>
    </row>
    <row r="17" spans="2:31" x14ac:dyDescent="0.3">
      <c r="D17" s="9"/>
      <c r="E17" s="4"/>
      <c r="F17" s="9"/>
      <c r="I17" s="7"/>
      <c r="J17" s="8"/>
      <c r="K17" s="6"/>
      <c r="M17" s="2"/>
      <c r="O17" s="4"/>
      <c r="S17" s="2"/>
      <c r="T17" s="10"/>
      <c r="V17" s="5"/>
      <c r="W17" s="8"/>
      <c r="X17" s="6"/>
    </row>
    <row r="18" spans="2:31" x14ac:dyDescent="0.3">
      <c r="D18" s="9"/>
      <c r="E18" s="4"/>
      <c r="F18" s="9"/>
      <c r="I18" s="7"/>
      <c r="J18" s="8"/>
      <c r="K18" s="6"/>
      <c r="M18" s="2"/>
      <c r="O18" s="4"/>
      <c r="S18" s="2"/>
      <c r="T18" s="10"/>
      <c r="V18" s="5"/>
      <c r="W18" s="8"/>
      <c r="X18" s="6"/>
    </row>
    <row r="19" spans="2:31" x14ac:dyDescent="0.3">
      <c r="B19" t="s">
        <v>14</v>
      </c>
      <c r="C19" s="13" t="s">
        <v>15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2:31" x14ac:dyDescent="0.3"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</sheetData>
  <mergeCells count="1">
    <mergeCell ref="C19:AE20"/>
  </mergeCells>
  <phoneticPr fontId="2"/>
  <dataValidations count="2">
    <dataValidation type="list" allowBlank="1" showInputMessage="1" showErrorMessage="1" error="0から59までの整数を入力してください" sqref="F6 F8" xr:uid="{5E04656D-4007-4ABC-9B96-81A3B16A63A9}">
      <formula1>"0,1,2,3,4,5,6,7,8,9,10,11,12,13,14,15,16,17,18,19,20,21,22,23,24,25,26,27,28,29,30,31,32,33,34,35,36,37,38,39,40,41,42,43,44,45,46,47,48,49,50,51,52,53,54,55,56,57,58,59"</formula1>
    </dataValidation>
    <dataValidation type="list" allowBlank="1" showInputMessage="1" showErrorMessage="1" error="0から23までの整数を入力してください" sqref="D6 D8" xr:uid="{B69AE652-74C2-4C0E-A004-57B2AFD41763}">
      <formula1>"0,1,2,3,4,5,6,7,8,9,10,11,12,13,14,15,16,17,18,19,20,21,22,23"</formula1>
    </dataValidation>
  </dataValidations>
  <printOptions horizontalCentered="1"/>
  <pageMargins left="0.19685039370078741" right="0.19685039370078741" top="1.1811023622047245" bottom="0.1968503937007874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PCK24X1030</dc:creator>
  <cp:lastModifiedBy>PCK24X1030</cp:lastModifiedBy>
  <cp:lastPrinted>2025-04-19T23:38:50Z</cp:lastPrinted>
  <dcterms:created xsi:type="dcterms:W3CDTF">2025-04-19T23:34:11Z</dcterms:created>
  <dcterms:modified xsi:type="dcterms:W3CDTF">2025-04-20T02:07:33Z</dcterms:modified>
</cp:coreProperties>
</file>