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610" windowHeight="11640" activeTab="1"/>
  </bookViews>
  <sheets>
    <sheet name="記載例" sheetId="32" r:id="rId1"/>
    <sheet name="在園児異動報告書" sheetId="29" r:id="rId2"/>
  </sheets>
  <definedNames>
    <definedName name="_xlnm.Print_Area" localSheetId="0">記載例!$A$1:$Y$33</definedName>
    <definedName name="_xlnm.Print_Area" localSheetId="1">在園児異動報告書!$A$1:$Y$33</definedName>
  </definedNames>
  <calcPr calcId="152511"/>
</workbook>
</file>

<file path=xl/calcChain.xml><?xml version="1.0" encoding="utf-8"?>
<calcChain xmlns="http://schemas.openxmlformats.org/spreadsheetml/2006/main">
  <c r="G27" i="29" l="1"/>
  <c r="K27" i="29" s="1"/>
  <c r="G27" i="32" l="1"/>
  <c r="X14" i="32" l="1"/>
  <c r="X14" i="29"/>
  <c r="X23" i="32"/>
  <c r="V23" i="32"/>
  <c r="U23" i="32"/>
  <c r="X22" i="32"/>
  <c r="V22" i="32"/>
  <c r="U22" i="32"/>
  <c r="X21" i="32"/>
  <c r="V21" i="32"/>
  <c r="U21" i="32"/>
  <c r="X20" i="32"/>
  <c r="V20" i="32"/>
  <c r="U20" i="32"/>
  <c r="X19" i="32"/>
  <c r="V19" i="32"/>
  <c r="U19" i="32"/>
  <c r="X18" i="32"/>
  <c r="V18" i="32"/>
  <c r="U18" i="32"/>
  <c r="X17" i="32"/>
  <c r="V17" i="32"/>
  <c r="U17" i="32"/>
  <c r="X16" i="32"/>
  <c r="V16" i="32"/>
  <c r="U16" i="32"/>
  <c r="X15" i="32"/>
  <c r="V15" i="32"/>
  <c r="U15" i="32"/>
  <c r="V14" i="32"/>
  <c r="U14" i="32"/>
  <c r="V23" i="29"/>
  <c r="V22" i="29"/>
  <c r="V21" i="29"/>
  <c r="V20" i="29"/>
  <c r="V19" i="29"/>
  <c r="V18" i="29"/>
  <c r="V17" i="29"/>
  <c r="V16" i="29"/>
  <c r="V15" i="29"/>
  <c r="U23" i="29"/>
  <c r="U22" i="29"/>
  <c r="U21" i="29"/>
  <c r="U20" i="29"/>
  <c r="U19" i="29"/>
  <c r="U18" i="29"/>
  <c r="U17" i="29"/>
  <c r="U16" i="29"/>
  <c r="U15" i="29"/>
  <c r="V14" i="29"/>
  <c r="U14" i="29"/>
  <c r="W21" i="32" l="1"/>
  <c r="Y21" i="32" s="1"/>
  <c r="W23" i="32"/>
  <c r="Y23" i="32" s="1"/>
  <c r="W14" i="32"/>
  <c r="Y14" i="32" s="1"/>
  <c r="W16" i="32"/>
  <c r="Y16" i="32" s="1"/>
  <c r="W18" i="32"/>
  <c r="Y18" i="32" s="1"/>
  <c r="W20" i="32"/>
  <c r="Y20" i="32" s="1"/>
  <c r="W22" i="32"/>
  <c r="Y22" i="32" s="1"/>
  <c r="W15" i="32"/>
  <c r="Y15" i="32" s="1"/>
  <c r="W17" i="32"/>
  <c r="Y17" i="32" s="1"/>
  <c r="W19" i="32"/>
  <c r="Y19" i="32" s="1"/>
  <c r="W15" i="29" l="1"/>
  <c r="X15" i="29"/>
  <c r="X16" i="29"/>
  <c r="X17" i="29"/>
  <c r="X18" i="29"/>
  <c r="W19" i="29"/>
  <c r="X19" i="29"/>
  <c r="X20" i="29"/>
  <c r="X21" i="29"/>
  <c r="X22" i="29"/>
  <c r="X23" i="29"/>
  <c r="Y19" i="29" l="1"/>
  <c r="Y15" i="29"/>
  <c r="W14" i="29"/>
  <c r="Y14" i="29" s="1"/>
  <c r="W23" i="29"/>
  <c r="Y23" i="29" s="1"/>
  <c r="W22" i="29"/>
  <c r="Y22" i="29" s="1"/>
  <c r="W21" i="29"/>
  <c r="Y21" i="29" s="1"/>
  <c r="W20" i="29"/>
  <c r="Y20" i="29" s="1"/>
  <c r="W18" i="29"/>
  <c r="Y18" i="29" s="1"/>
  <c r="W17" i="29"/>
  <c r="Y17" i="29" s="1"/>
  <c r="W16" i="29"/>
  <c r="Y16" i="29" s="1"/>
</calcChain>
</file>

<file path=xl/comments1.xml><?xml version="1.0" encoding="utf-8"?>
<comments xmlns="http://schemas.openxmlformats.org/spreadsheetml/2006/main">
  <authors>
    <author>作成者</author>
  </authors>
  <commentList>
    <comment ref="D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報告月を
リストから選んでくだい</t>
        </r>
      </text>
    </comment>
    <comment ref="D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異動の有無を
リストから選んでください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幼稚園名をリストから選んでください。
リストに無い場合のみ入力してください。</t>
        </r>
      </text>
    </comment>
    <comment ref="G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異動事由:</t>
        </r>
        <r>
          <rPr>
            <sz val="9"/>
            <color indexed="81"/>
            <rFont val="ＭＳ Ｐゴシック"/>
            <family val="3"/>
            <charset val="128"/>
          </rPr>
          <t xml:space="preserve">
該当するものがない場合、その他を選んでください。</t>
        </r>
      </text>
    </comment>
    <comment ref="N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年間在園月数（実績）:
</t>
        </r>
        <r>
          <rPr>
            <sz val="9"/>
            <color indexed="81"/>
            <rFont val="ＭＳ Ｐゴシック"/>
            <family val="3"/>
            <charset val="128"/>
          </rPr>
          <t>在籍月数をリストから選んでください。
※異動事由が休学・復学、継続利用の場合は１２としてください</t>
        </r>
      </text>
    </comment>
    <comment ref="P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提供日数の「終」:</t>
        </r>
        <r>
          <rPr>
            <b/>
            <sz val="9"/>
            <color indexed="10"/>
            <rFont val="ＭＳ Ｐゴシック"/>
            <family val="3"/>
            <charset val="128"/>
          </rPr>
          <t>（←重要）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u/>
            <sz val="9"/>
            <color indexed="81"/>
            <rFont val="ＭＳ Ｐゴシック"/>
            <family val="3"/>
            <charset val="128"/>
          </rPr>
          <t>退園、転出（継続利用）の場合、下記の日付を入力してください。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＜市川市からの転出を伴う場合＞</t>
        </r>
        <r>
          <rPr>
            <sz val="9"/>
            <color indexed="81"/>
            <rFont val="ＭＳ Ｐゴシック"/>
            <family val="3"/>
            <charset val="128"/>
          </rPr>
          <t xml:space="preserve">
「退園日」と「住民票転出日の前日」のいずれか早い方の日付を入力してください。※住民票転出日は保護者にご確認ください。
</t>
        </r>
        <r>
          <rPr>
            <b/>
            <sz val="9"/>
            <color indexed="81"/>
            <rFont val="ＭＳ Ｐゴシック"/>
            <family val="3"/>
            <charset val="128"/>
          </rPr>
          <t>＜市川市からの転出を伴わない場合＞</t>
        </r>
        <r>
          <rPr>
            <sz val="9"/>
            <color indexed="81"/>
            <rFont val="ＭＳ Ｐゴシック"/>
            <family val="3"/>
            <charset val="128"/>
          </rPr>
          <t xml:space="preserve">
退園日を記入してください。</t>
        </r>
      </text>
    </comment>
    <comment ref="O31" authorId="0" shapeId="0">
      <text>
        <r>
          <rPr>
            <sz val="9"/>
            <color indexed="81"/>
            <rFont val="ＭＳ Ｐゴシック"/>
            <family val="3"/>
            <charset val="128"/>
          </rPr>
          <t>押印不要です。</t>
        </r>
      </text>
    </comment>
    <comment ref="O33" authorId="0" shapeId="0">
      <text>
        <r>
          <rPr>
            <sz val="9"/>
            <color indexed="81"/>
            <rFont val="ＭＳ Ｐゴシック"/>
            <family val="3"/>
            <charset val="128"/>
          </rPr>
          <t>記入した担当者名と、連絡先の電話番号を入力してください。</t>
        </r>
      </text>
    </comment>
  </commentList>
</comments>
</file>

<file path=xl/sharedStrings.xml><?xml version="1.0" encoding="utf-8"?>
<sst xmlns="http://schemas.openxmlformats.org/spreadsheetml/2006/main" count="233" uniqueCount="146">
  <si>
    <t>設定料金</t>
    <rPh sb="0" eb="2">
      <t>せってい</t>
    </rPh>
    <rPh sb="2" eb="4">
      <t>りょうきん</t>
    </rPh>
    <phoneticPr fontId="1" type="Hiragana"/>
  </si>
  <si>
    <t>年</t>
    <rPh sb="0" eb="1">
      <t>ねん</t>
    </rPh>
    <phoneticPr fontId="1" type="Hiragana"/>
  </si>
  <si>
    <t>月</t>
    <rPh sb="0" eb="1">
      <t>つき</t>
    </rPh>
    <phoneticPr fontId="1" type="Hiragana"/>
  </si>
  <si>
    <t>日</t>
    <rPh sb="0" eb="1">
      <t>ひ</t>
    </rPh>
    <phoneticPr fontId="1" type="Hiragana"/>
  </si>
  <si>
    <t>始</t>
    <rPh sb="0" eb="1">
      <t>はじ</t>
    </rPh>
    <phoneticPr fontId="1" type="Hiragana"/>
  </si>
  <si>
    <t>終</t>
    <rPh sb="0" eb="1">
      <t>お</t>
    </rPh>
    <phoneticPr fontId="1" type="Hiragana"/>
  </si>
  <si>
    <t>提供
日数</t>
    <rPh sb="0" eb="2">
      <t>ていきょう</t>
    </rPh>
    <rPh sb="3" eb="5">
      <t>にっすう</t>
    </rPh>
    <phoneticPr fontId="1" type="Hiragana"/>
  </si>
  <si>
    <t>入園料</t>
    <rPh sb="0" eb="3">
      <t>にゅうえんりょう</t>
    </rPh>
    <phoneticPr fontId="1" type="Hiragana"/>
  </si>
  <si>
    <t>保育料</t>
    <rPh sb="0" eb="3">
      <t>ほいくりょう</t>
    </rPh>
    <phoneticPr fontId="1" type="Hiragana"/>
  </si>
  <si>
    <t>計</t>
    <rPh sb="0" eb="1">
      <t>けい</t>
    </rPh>
    <phoneticPr fontId="1" type="Hiragana"/>
  </si>
  <si>
    <t>入園</t>
    <rPh sb="0" eb="2">
      <t>にゅうえん</t>
    </rPh>
    <phoneticPr fontId="1" type="Hiragana"/>
  </si>
  <si>
    <t>退園</t>
    <rPh sb="0" eb="2">
      <t>たいえん</t>
    </rPh>
    <phoneticPr fontId="1" type="Hiragana"/>
  </si>
  <si>
    <t>休学</t>
    <rPh sb="0" eb="2">
      <t>きゅうがく</t>
    </rPh>
    <phoneticPr fontId="1" type="Hiragana"/>
  </si>
  <si>
    <t>復学</t>
    <rPh sb="0" eb="2">
      <t>ふくがく</t>
    </rPh>
    <phoneticPr fontId="1" type="Hiragana"/>
  </si>
  <si>
    <t>転出(継続利用)</t>
    <rPh sb="0" eb="2">
      <t>てんしゅつ</t>
    </rPh>
    <rPh sb="3" eb="5">
      <t>けいぞく</t>
    </rPh>
    <rPh sb="5" eb="7">
      <t>りよう</t>
    </rPh>
    <phoneticPr fontId="1" type="Hiragana"/>
  </si>
  <si>
    <t>転入(継続利用)</t>
    <rPh sb="0" eb="2">
      <t>てんにゅう</t>
    </rPh>
    <rPh sb="3" eb="5">
      <t>けいぞく</t>
    </rPh>
    <rPh sb="5" eb="7">
      <t>りよう</t>
    </rPh>
    <phoneticPr fontId="1" type="Hiragana"/>
  </si>
  <si>
    <t>年</t>
    <rPh sb="0" eb="1">
      <t>ネン</t>
    </rPh>
    <phoneticPr fontId="6"/>
  </si>
  <si>
    <t>開所日数</t>
    <rPh sb="0" eb="2">
      <t>かいしょ</t>
    </rPh>
    <rPh sb="2" eb="4">
      <t>にっすう</t>
    </rPh>
    <phoneticPr fontId="1" type="Hiragana"/>
  </si>
  <si>
    <t>№</t>
  </si>
  <si>
    <t>保護者氏名
（カタカナ）</t>
    <rPh sb="0" eb="3">
      <t>ホゴシャ</t>
    </rPh>
    <rPh sb="3" eb="5">
      <t>シメイ</t>
    </rPh>
    <phoneticPr fontId="14"/>
  </si>
  <si>
    <t>認定番号</t>
    <phoneticPr fontId="14"/>
  </si>
  <si>
    <t>月</t>
    <rPh sb="0" eb="1">
      <t>ゲツ</t>
    </rPh>
    <phoneticPr fontId="6"/>
  </si>
  <si>
    <t>幼稚園名</t>
    <rPh sb="0" eb="2">
      <t>ようち</t>
    </rPh>
    <rPh sb="2" eb="4">
      <t>えんめい</t>
    </rPh>
    <phoneticPr fontId="1" type="Hiragana"/>
  </si>
  <si>
    <r>
      <t xml:space="preserve">年間
在籍
月数
</t>
    </r>
    <r>
      <rPr>
        <b/>
        <sz val="10"/>
        <color rgb="FFFF0000"/>
        <rFont val="ＭＳ Ｐゴシック"/>
        <family val="3"/>
        <charset val="128"/>
      </rPr>
      <t>(実績)</t>
    </r>
    <rPh sb="0" eb="1">
      <t>ねん</t>
    </rPh>
    <rPh sb="1" eb="2">
      <t>かん</t>
    </rPh>
    <rPh sb="3" eb="5">
      <t>ざいせき</t>
    </rPh>
    <rPh sb="6" eb="8">
      <t>つきすう</t>
    </rPh>
    <rPh sb="10" eb="12">
      <t>じっせき</t>
    </rPh>
    <phoneticPr fontId="1" type="Hiragana"/>
  </si>
  <si>
    <t>在園児異動報告書</t>
    <rPh sb="0" eb="2">
      <t>ざいえん</t>
    </rPh>
    <rPh sb="2" eb="3">
      <t>じ</t>
    </rPh>
    <rPh sb="3" eb="5">
      <t>いどう</t>
    </rPh>
    <rPh sb="5" eb="8">
      <t>ほうこくしょ</t>
    </rPh>
    <phoneticPr fontId="1" type="Hiragana"/>
  </si>
  <si>
    <t>４月分</t>
    <rPh sb="1" eb="2">
      <t>ガツ</t>
    </rPh>
    <rPh sb="2" eb="3">
      <t>ブン</t>
    </rPh>
    <phoneticPr fontId="6"/>
  </si>
  <si>
    <t>５月分</t>
    <rPh sb="1" eb="2">
      <t>ガツ</t>
    </rPh>
    <rPh sb="2" eb="3">
      <t>ブン</t>
    </rPh>
    <phoneticPr fontId="6"/>
  </si>
  <si>
    <t>６月分</t>
    <rPh sb="1" eb="2">
      <t>ガツ</t>
    </rPh>
    <rPh sb="2" eb="3">
      <t>ブン</t>
    </rPh>
    <phoneticPr fontId="6"/>
  </si>
  <si>
    <t>７月分</t>
    <rPh sb="1" eb="2">
      <t>ガツ</t>
    </rPh>
    <rPh sb="2" eb="3">
      <t>ブン</t>
    </rPh>
    <phoneticPr fontId="6"/>
  </si>
  <si>
    <t>８月分</t>
    <rPh sb="1" eb="2">
      <t>ガツ</t>
    </rPh>
    <rPh sb="2" eb="3">
      <t>ブン</t>
    </rPh>
    <phoneticPr fontId="6"/>
  </si>
  <si>
    <t>９月分</t>
    <rPh sb="1" eb="2">
      <t>ガツ</t>
    </rPh>
    <rPh sb="2" eb="3">
      <t>ブン</t>
    </rPh>
    <phoneticPr fontId="6"/>
  </si>
  <si>
    <t>１０月分</t>
    <rPh sb="2" eb="3">
      <t>ガツ</t>
    </rPh>
    <rPh sb="3" eb="4">
      <t>ブン</t>
    </rPh>
    <phoneticPr fontId="6"/>
  </si>
  <si>
    <t>１１月分</t>
    <rPh sb="2" eb="3">
      <t>ガツ</t>
    </rPh>
    <rPh sb="3" eb="4">
      <t>ブン</t>
    </rPh>
    <phoneticPr fontId="6"/>
  </si>
  <si>
    <t>１２月分</t>
    <rPh sb="2" eb="3">
      <t>ガツ</t>
    </rPh>
    <rPh sb="3" eb="4">
      <t>ブン</t>
    </rPh>
    <phoneticPr fontId="6"/>
  </si>
  <si>
    <t>有り</t>
    <rPh sb="0" eb="1">
      <t>ア</t>
    </rPh>
    <phoneticPr fontId="6"/>
  </si>
  <si>
    <t>無し</t>
    <rPh sb="0" eb="1">
      <t>ナ</t>
    </rPh>
    <phoneticPr fontId="6"/>
  </si>
  <si>
    <t>報告月</t>
    <rPh sb="0" eb="2">
      <t>ホウコク</t>
    </rPh>
    <rPh sb="2" eb="3">
      <t>ツキ</t>
    </rPh>
    <phoneticPr fontId="6"/>
  </si>
  <si>
    <t>園児異動</t>
    <rPh sb="0" eb="2">
      <t>エンジ</t>
    </rPh>
    <rPh sb="2" eb="4">
      <t>イドウ</t>
    </rPh>
    <phoneticPr fontId="6"/>
  </si>
  <si>
    <t>１月分</t>
    <rPh sb="1" eb="3">
      <t>ガツブン</t>
    </rPh>
    <phoneticPr fontId="6"/>
  </si>
  <si>
    <t>２月分</t>
    <rPh sb="1" eb="3">
      <t>ガツブン</t>
    </rPh>
    <phoneticPr fontId="6"/>
  </si>
  <si>
    <t>３月分</t>
    <rPh sb="1" eb="3">
      <t>ガツブン</t>
    </rPh>
    <phoneticPr fontId="6"/>
  </si>
  <si>
    <t>その他（　　　　　　　　）</t>
    <rPh sb="2" eb="3">
      <t>タ</t>
    </rPh>
    <phoneticPr fontId="6"/>
  </si>
  <si>
    <t>市使用欄</t>
    <rPh sb="0" eb="1">
      <t>シ</t>
    </rPh>
    <rPh sb="1" eb="3">
      <t>シヨウ</t>
    </rPh>
    <rPh sb="3" eb="4">
      <t>ラン</t>
    </rPh>
    <phoneticPr fontId="6"/>
  </si>
  <si>
    <t>提供日数</t>
    <rPh sb="0" eb="2">
      <t>ていきょう</t>
    </rPh>
    <rPh sb="2" eb="4">
      <t>にっすう</t>
    </rPh>
    <phoneticPr fontId="1" type="Hiragana"/>
  </si>
  <si>
    <t>設置者名称</t>
    <rPh sb="0" eb="3">
      <t>せっちしゃ</t>
    </rPh>
    <rPh sb="3" eb="5">
      <t>めいしょう</t>
    </rPh>
    <phoneticPr fontId="1" type="Hiragana"/>
  </si>
  <si>
    <t>主たる事務所の所在地</t>
    <rPh sb="0" eb="1">
      <t>しゅ</t>
    </rPh>
    <rPh sb="3" eb="5">
      <t>じむ</t>
    </rPh>
    <rPh sb="5" eb="6">
      <t>しょ</t>
    </rPh>
    <rPh sb="7" eb="10">
      <t>しょざいち</t>
    </rPh>
    <phoneticPr fontId="1" type="Hiragana"/>
  </si>
  <si>
    <t>代表者職氏名</t>
    <rPh sb="0" eb="3">
      <t>だいひょうしゃ</t>
    </rPh>
    <rPh sb="3" eb="4">
      <t>しょく</t>
    </rPh>
    <rPh sb="4" eb="6">
      <t>しめい</t>
    </rPh>
    <phoneticPr fontId="1" type="Hiragana"/>
  </si>
  <si>
    <t>施設・事業所の名称</t>
    <rPh sb="0" eb="2">
      <t>しせつ</t>
    </rPh>
    <rPh sb="3" eb="6">
      <t>じぎょうしょ</t>
    </rPh>
    <rPh sb="7" eb="9">
      <t>めいしょう</t>
    </rPh>
    <phoneticPr fontId="1" type="Hiragana"/>
  </si>
  <si>
    <t>給付額</t>
    <rPh sb="0" eb="2">
      <t>キュウフ</t>
    </rPh>
    <phoneticPr fontId="6"/>
  </si>
  <si>
    <t>在園児異動報告書　（記載例）</t>
    <rPh sb="0" eb="2">
      <t>ざいえん</t>
    </rPh>
    <rPh sb="2" eb="3">
      <t>じ</t>
    </rPh>
    <rPh sb="3" eb="5">
      <t>いどう</t>
    </rPh>
    <rPh sb="5" eb="8">
      <t>ほうこくしょ</t>
    </rPh>
    <rPh sb="10" eb="12">
      <t>きさい</t>
    </rPh>
    <rPh sb="12" eb="13">
      <t>れい</t>
    </rPh>
    <phoneticPr fontId="1" type="Hiragana"/>
  </si>
  <si>
    <t>報告日</t>
    <rPh sb="0" eb="2">
      <t>ホウコク</t>
    </rPh>
    <rPh sb="2" eb="3">
      <t>ビ</t>
    </rPh>
    <phoneticPr fontId="6"/>
  </si>
  <si>
    <t>入園日</t>
    <rPh sb="0" eb="2">
      <t>にゅうえん</t>
    </rPh>
    <rPh sb="2" eb="3">
      <t>ひ</t>
    </rPh>
    <phoneticPr fontId="1" type="Hiragana"/>
  </si>
  <si>
    <t>退園日</t>
    <rPh sb="0" eb="2">
      <t>たいえん</t>
    </rPh>
    <rPh sb="2" eb="3">
      <t>び</t>
    </rPh>
    <phoneticPr fontId="1" type="Hiragana"/>
  </si>
  <si>
    <t>異動事由</t>
    <rPh sb="0" eb="2">
      <t>いどう</t>
    </rPh>
    <rPh sb="2" eb="4">
      <t>じゆう</t>
    </rPh>
    <phoneticPr fontId="1" type="Hiragana"/>
  </si>
  <si>
    <t>支給
上限額</t>
    <rPh sb="0" eb="2">
      <t>シキュウ</t>
    </rPh>
    <phoneticPr fontId="6"/>
  </si>
  <si>
    <t>※当月における異動者情報を記入してください。</t>
    <rPh sb="1" eb="3">
      <t>トウゲツ</t>
    </rPh>
    <rPh sb="7" eb="9">
      <t>イドウ</t>
    </rPh>
    <rPh sb="9" eb="10">
      <t>シャ</t>
    </rPh>
    <rPh sb="10" eb="12">
      <t>ジョウホウ</t>
    </rPh>
    <rPh sb="13" eb="15">
      <t>キニュウ</t>
    </rPh>
    <phoneticPr fontId="6"/>
  </si>
  <si>
    <t>認定子ども氏名
（カタカナ）</t>
    <rPh sb="5" eb="7">
      <t>シメイ</t>
    </rPh>
    <phoneticPr fontId="14"/>
  </si>
  <si>
    <t>イチカワ　タロウ</t>
  </si>
  <si>
    <t>イチカワ　イチロウ</t>
  </si>
  <si>
    <t>ミヤウチ　タロウ</t>
  </si>
  <si>
    <t>ミヤウチ　イチロウ</t>
  </si>
  <si>
    <t>ツジ　タロウ</t>
  </si>
  <si>
    <t>ツジ　イチロウ</t>
  </si>
  <si>
    <t>マエダ　タロウ</t>
  </si>
  <si>
    <t>マエダ　イチロウ</t>
  </si>
  <si>
    <t>シミズ　タロウ</t>
  </si>
  <si>
    <t>シミズ　イチロウ</t>
  </si>
  <si>
    <t>フジハラ　タロウ</t>
  </si>
  <si>
    <t>フジハラ　イチロウ</t>
  </si>
  <si>
    <t>スズキ　タロウ</t>
    <phoneticPr fontId="6"/>
  </si>
  <si>
    <t>スズキ　イチロウ</t>
    <phoneticPr fontId="6"/>
  </si>
  <si>
    <t>退園日
（休学日）</t>
    <rPh sb="0" eb="2">
      <t>たいえん</t>
    </rPh>
    <rPh sb="2" eb="3">
      <t>び</t>
    </rPh>
    <rPh sb="5" eb="7">
      <t>きゅうがく</t>
    </rPh>
    <rPh sb="7" eb="8">
      <t>び</t>
    </rPh>
    <phoneticPr fontId="1" type="Hiragana"/>
  </si>
  <si>
    <t>入園日
（復学日）</t>
    <rPh sb="0" eb="2">
      <t>にゅうえん</t>
    </rPh>
    <rPh sb="2" eb="3">
      <t>ひ</t>
    </rPh>
    <rPh sb="5" eb="7">
      <t>ふくがく</t>
    </rPh>
    <rPh sb="7" eb="8">
      <t>び</t>
    </rPh>
    <phoneticPr fontId="1" type="Hiragana"/>
  </si>
  <si>
    <t>月額換算額</t>
    <rPh sb="0" eb="2">
      <t>げつがく</t>
    </rPh>
    <rPh sb="2" eb="5">
      <t>かんさんがく</t>
    </rPh>
    <phoneticPr fontId="1" type="Hiragana"/>
  </si>
  <si>
    <t>給付額算定</t>
    <rPh sb="0" eb="3">
      <t>きゅうふがく</t>
    </rPh>
    <rPh sb="3" eb="5">
      <t>さんてい</t>
    </rPh>
    <phoneticPr fontId="1" type="Hiragana"/>
  </si>
  <si>
    <t>　　</t>
    <phoneticPr fontId="1" type="Hiragana"/>
  </si>
  <si>
    <t>※当月における開所日数情報を記入してください。</t>
    <rPh sb="1" eb="3">
      <t>トウゲツ</t>
    </rPh>
    <rPh sb="7" eb="9">
      <t>カイショ</t>
    </rPh>
    <rPh sb="9" eb="11">
      <t>ニッスウ</t>
    </rPh>
    <rPh sb="11" eb="13">
      <t>ジョウホウ</t>
    </rPh>
    <rPh sb="14" eb="16">
      <t>キニュウ</t>
    </rPh>
    <phoneticPr fontId="6"/>
  </si>
  <si>
    <t>平日日数（A）</t>
    <rPh sb="0" eb="2">
      <t>ヘイジツ</t>
    </rPh>
    <rPh sb="2" eb="4">
      <t>ニッスウ</t>
    </rPh>
    <phoneticPr fontId="6"/>
  </si>
  <si>
    <t>平日の休園日数（B）</t>
    <rPh sb="0" eb="2">
      <t>ヘイジツ</t>
    </rPh>
    <rPh sb="3" eb="5">
      <t>キュウエン</t>
    </rPh>
    <rPh sb="5" eb="7">
      <t>ニッスウ</t>
    </rPh>
    <phoneticPr fontId="6"/>
  </si>
  <si>
    <t>開所日数（A)－（B)＋（C)</t>
    <rPh sb="0" eb="2">
      <t>カイショ</t>
    </rPh>
    <rPh sb="2" eb="4">
      <t>ニッスウ</t>
    </rPh>
    <phoneticPr fontId="6"/>
  </si>
  <si>
    <t>土日祝の開園日数（C）</t>
    <rPh sb="0" eb="2">
      <t>ドニチ</t>
    </rPh>
    <rPh sb="2" eb="3">
      <t>シュク</t>
    </rPh>
    <rPh sb="4" eb="6">
      <t>カイエン</t>
    </rPh>
    <rPh sb="6" eb="8">
      <t>ニッスウ</t>
    </rPh>
    <phoneticPr fontId="6"/>
  </si>
  <si>
    <t>平日の休園日</t>
    <rPh sb="0" eb="2">
      <t>ヘイジツ</t>
    </rPh>
    <rPh sb="3" eb="5">
      <t>キュウエン</t>
    </rPh>
    <rPh sb="5" eb="6">
      <t>ヒ</t>
    </rPh>
    <phoneticPr fontId="6"/>
  </si>
  <si>
    <t>土日祝の開園日</t>
    <rPh sb="0" eb="2">
      <t>ドニチ</t>
    </rPh>
    <rPh sb="2" eb="3">
      <t>シュク</t>
    </rPh>
    <rPh sb="4" eb="6">
      <t>カイエン</t>
    </rPh>
    <phoneticPr fontId="6"/>
  </si>
  <si>
    <t>年　　　　　　　月　　　　　　　日</t>
    <rPh sb="0" eb="1">
      <t>ネン</t>
    </rPh>
    <rPh sb="8" eb="9">
      <t>ガツ</t>
    </rPh>
    <rPh sb="16" eb="17">
      <t>ヒ</t>
    </rPh>
    <phoneticPr fontId="14"/>
  </si>
  <si>
    <t>22、23日</t>
    <rPh sb="5" eb="6">
      <t>ニチ</t>
    </rPh>
    <phoneticPr fontId="6"/>
  </si>
  <si>
    <t>6、24日</t>
    <rPh sb="4" eb="5">
      <t>ニチ</t>
    </rPh>
    <phoneticPr fontId="6"/>
  </si>
  <si>
    <t>番号</t>
    <rPh sb="0" eb="2">
      <t>バンゴウ</t>
    </rPh>
    <phoneticPr fontId="6"/>
  </si>
  <si>
    <t>園名</t>
    <rPh sb="0" eb="1">
      <t>エン</t>
    </rPh>
    <rPh sb="1" eb="2">
      <t>メイ</t>
    </rPh>
    <phoneticPr fontId="6"/>
  </si>
  <si>
    <t>日出学園幼稚園</t>
  </si>
  <si>
    <t>和光幼稚園</t>
  </si>
  <si>
    <t>つくし幼稚園</t>
  </si>
  <si>
    <t>昭和学院幼稚園</t>
    <rPh sb="0" eb="2">
      <t>ショウワ</t>
    </rPh>
    <rPh sb="2" eb="4">
      <t>ガクイン</t>
    </rPh>
    <rPh sb="4" eb="7">
      <t>ヨウチエン</t>
    </rPh>
    <phoneticPr fontId="2"/>
  </si>
  <si>
    <t>須和田幼稚園</t>
    <rPh sb="0" eb="6">
      <t>スワダヨウチエン</t>
    </rPh>
    <phoneticPr fontId="2"/>
  </si>
  <si>
    <t>共立幼稚園</t>
    <rPh sb="0" eb="2">
      <t>キョウリツ</t>
    </rPh>
    <rPh sb="2" eb="5">
      <t>ヨウチエン</t>
    </rPh>
    <phoneticPr fontId="2"/>
  </si>
  <si>
    <t>白菊幼稚園</t>
    <rPh sb="0" eb="2">
      <t>シラギク</t>
    </rPh>
    <rPh sb="2" eb="5">
      <t>ヨウチエン</t>
    </rPh>
    <phoneticPr fontId="2"/>
  </si>
  <si>
    <t>大町不二幼稚園</t>
    <rPh sb="0" eb="4">
      <t>オオマチフジ</t>
    </rPh>
    <rPh sb="4" eb="7">
      <t>ヨウチエン</t>
    </rPh>
    <phoneticPr fontId="2"/>
  </si>
  <si>
    <t>若宮幼稚園</t>
    <rPh sb="0" eb="2">
      <t>ワカミヤ</t>
    </rPh>
    <rPh sb="2" eb="5">
      <t>ヨウチエン</t>
    </rPh>
    <phoneticPr fontId="2"/>
  </si>
  <si>
    <t>わかたけ幼稚園</t>
    <rPh sb="4" eb="7">
      <t>ヨウチエン</t>
    </rPh>
    <phoneticPr fontId="2"/>
  </si>
  <si>
    <t>ソフィア幼稚園</t>
    <rPh sb="4" eb="7">
      <t>ヨウチエン</t>
    </rPh>
    <phoneticPr fontId="2"/>
  </si>
  <si>
    <t>浄光寺幼稚園</t>
    <rPh sb="0" eb="3">
      <t>ジョウコウジ</t>
    </rPh>
    <rPh sb="3" eb="6">
      <t>ヨウチエン</t>
    </rPh>
    <phoneticPr fontId="2"/>
  </si>
  <si>
    <t>国分幼稚園</t>
    <rPh sb="0" eb="2">
      <t>コクブン</t>
    </rPh>
    <rPh sb="2" eb="5">
      <t>ヨウチエン</t>
    </rPh>
    <phoneticPr fontId="2"/>
  </si>
  <si>
    <t>いなほ幼稚園</t>
    <rPh sb="3" eb="6">
      <t>ヨウチエン</t>
    </rPh>
    <phoneticPr fontId="2"/>
  </si>
  <si>
    <t>築葉根幼稚園</t>
    <rPh sb="0" eb="1">
      <t>チク</t>
    </rPh>
    <rPh sb="1" eb="2">
      <t>ハ</t>
    </rPh>
    <rPh sb="2" eb="3">
      <t>ネ</t>
    </rPh>
    <rPh sb="3" eb="6">
      <t>ヨウチエン</t>
    </rPh>
    <phoneticPr fontId="2"/>
  </si>
  <si>
    <t>原木幼稚園</t>
    <rPh sb="0" eb="2">
      <t>バラキ</t>
    </rPh>
    <rPh sb="2" eb="5">
      <t>ヨウチエン</t>
    </rPh>
    <phoneticPr fontId="2"/>
  </si>
  <si>
    <t>アンデルセン幼稚園</t>
    <rPh sb="6" eb="9">
      <t>ヨウチエン</t>
    </rPh>
    <phoneticPr fontId="2"/>
  </si>
  <si>
    <t>東浜幼稚園</t>
    <rPh sb="0" eb="2">
      <t>ヒガシハマ</t>
    </rPh>
    <rPh sb="2" eb="5">
      <t>ヨウチエン</t>
    </rPh>
    <phoneticPr fontId="2"/>
  </si>
  <si>
    <t>三愛幼稚園</t>
    <rPh sb="0" eb="5">
      <t>サンアイヨウチエン</t>
    </rPh>
    <phoneticPr fontId="2"/>
  </si>
  <si>
    <t>吹上幼稚園</t>
    <rPh sb="0" eb="2">
      <t>フキアゲ</t>
    </rPh>
    <rPh sb="2" eb="5">
      <t>ヨウチエン</t>
    </rPh>
    <phoneticPr fontId="2"/>
  </si>
  <si>
    <t>まるやま幼稚園</t>
    <rPh sb="4" eb="7">
      <t>ヨウチエン</t>
    </rPh>
    <phoneticPr fontId="2"/>
  </si>
  <si>
    <t>矢切幼稚園</t>
    <rPh sb="0" eb="2">
      <t>ヤギリ</t>
    </rPh>
    <rPh sb="2" eb="5">
      <t>ヨウチエン</t>
    </rPh>
    <phoneticPr fontId="2"/>
  </si>
  <si>
    <t>西船幼稚園</t>
    <rPh sb="0" eb="2">
      <t>ニシフナ</t>
    </rPh>
    <rPh sb="2" eb="5">
      <t>ヨウチエン</t>
    </rPh>
    <phoneticPr fontId="2"/>
  </si>
  <si>
    <t>本源寺幼稚園</t>
    <rPh sb="0" eb="1">
      <t>ホン</t>
    </rPh>
    <rPh sb="2" eb="3">
      <t>テラ</t>
    </rPh>
    <rPh sb="3" eb="6">
      <t>ヨウチエン</t>
    </rPh>
    <phoneticPr fontId="2"/>
  </si>
  <si>
    <t>浄興幼稚園</t>
    <rPh sb="0" eb="2">
      <t>ジョウコウ</t>
    </rPh>
    <rPh sb="2" eb="5">
      <t>ヨウチエン</t>
    </rPh>
    <phoneticPr fontId="2"/>
  </si>
  <si>
    <t>高塚幼稚園</t>
    <rPh sb="0" eb="2">
      <t>タカツカ</t>
    </rPh>
    <rPh sb="2" eb="5">
      <t>ヨウチエン</t>
    </rPh>
    <phoneticPr fontId="2"/>
  </si>
  <si>
    <t>葛飾幼稚園</t>
    <rPh sb="0" eb="2">
      <t>カツシカ</t>
    </rPh>
    <rPh sb="2" eb="5">
      <t>ヨウチエン</t>
    </rPh>
    <phoneticPr fontId="2"/>
  </si>
  <si>
    <t>山野幼稚園</t>
    <rPh sb="0" eb="2">
      <t>ヤマノ</t>
    </rPh>
    <rPh sb="2" eb="5">
      <t>ヨウチエン</t>
    </rPh>
    <phoneticPr fontId="2"/>
  </si>
  <si>
    <t>コスモス幼稚園</t>
    <rPh sb="4" eb="7">
      <t>ヨウチエン</t>
    </rPh>
    <phoneticPr fontId="2"/>
  </si>
  <si>
    <t>船橋ひかり幼稚園</t>
    <rPh sb="0" eb="2">
      <t>フナバシ</t>
    </rPh>
    <rPh sb="5" eb="8">
      <t>ヨウチエン</t>
    </rPh>
    <phoneticPr fontId="3"/>
  </si>
  <si>
    <t>清和幼稚園</t>
    <rPh sb="0" eb="2">
      <t>セイワ</t>
    </rPh>
    <rPh sb="2" eb="5">
      <t>ヨウチエン</t>
    </rPh>
    <phoneticPr fontId="2"/>
  </si>
  <si>
    <t>みちる幼稚園</t>
    <rPh sb="3" eb="6">
      <t>ヨウチエン</t>
    </rPh>
    <phoneticPr fontId="2"/>
  </si>
  <si>
    <t>聖徳大学附属幼稚園</t>
    <rPh sb="0" eb="2">
      <t>ショウトク</t>
    </rPh>
    <rPh sb="2" eb="4">
      <t>ダイガク</t>
    </rPh>
    <rPh sb="4" eb="6">
      <t>フゾク</t>
    </rPh>
    <rPh sb="6" eb="9">
      <t>ヨウチエン</t>
    </rPh>
    <phoneticPr fontId="2"/>
  </si>
  <si>
    <t>健伸幼稚園</t>
    <rPh sb="0" eb="1">
      <t>ケン</t>
    </rPh>
    <rPh sb="1" eb="2">
      <t>ノ</t>
    </rPh>
    <rPh sb="2" eb="5">
      <t>ヨウチエン</t>
    </rPh>
    <phoneticPr fontId="2"/>
  </si>
  <si>
    <t>レジナ幼稚園</t>
    <rPh sb="3" eb="6">
      <t>ヨウチエン</t>
    </rPh>
    <phoneticPr fontId="2"/>
  </si>
  <si>
    <t>高木幼稚園</t>
    <rPh sb="0" eb="2">
      <t>タカギ</t>
    </rPh>
    <rPh sb="2" eb="5">
      <t>ヨウチエン</t>
    </rPh>
    <phoneticPr fontId="2"/>
  </si>
  <si>
    <t>幕張インターナショナルスクール幼稚園</t>
    <rPh sb="0" eb="2">
      <t>マクハリ</t>
    </rPh>
    <rPh sb="15" eb="18">
      <t>ヨウチエン</t>
    </rPh>
    <phoneticPr fontId="2"/>
  </si>
  <si>
    <t>聖徳大学附属浦安幼稚園</t>
    <rPh sb="0" eb="4">
      <t>ショウトクダイガク</t>
    </rPh>
    <rPh sb="4" eb="6">
      <t>フゾク</t>
    </rPh>
    <rPh sb="6" eb="8">
      <t>ウラヤス</t>
    </rPh>
    <rPh sb="8" eb="11">
      <t>ヨウチエン</t>
    </rPh>
    <phoneticPr fontId="2"/>
  </si>
  <si>
    <t>暁星国際学園新浦安幼稚園</t>
    <rPh sb="0" eb="2">
      <t>ギョウセイ</t>
    </rPh>
    <rPh sb="2" eb="4">
      <t>コクサイ</t>
    </rPh>
    <rPh sb="4" eb="6">
      <t>ガクエン</t>
    </rPh>
    <rPh sb="6" eb="9">
      <t>シンウラヤス</t>
    </rPh>
    <rPh sb="9" eb="12">
      <t>ヨウチエン</t>
    </rPh>
    <phoneticPr fontId="2"/>
  </si>
  <si>
    <t>暁星国際流山幼稚園</t>
    <rPh sb="0" eb="2">
      <t>ギョウセイ</t>
    </rPh>
    <rPh sb="2" eb="4">
      <t>コクサイ</t>
    </rPh>
    <rPh sb="4" eb="6">
      <t>ナガレヤマ</t>
    </rPh>
    <rPh sb="6" eb="9">
      <t>ヨウチエン</t>
    </rPh>
    <phoneticPr fontId="2"/>
  </si>
  <si>
    <t>渋谷教育学園浦安幼稚園</t>
    <rPh sb="0" eb="2">
      <t>シブヤ</t>
    </rPh>
    <rPh sb="2" eb="4">
      <t>キョウイク</t>
    </rPh>
    <rPh sb="4" eb="6">
      <t>ガクエン</t>
    </rPh>
    <rPh sb="6" eb="8">
      <t>ウラヤス</t>
    </rPh>
    <rPh sb="8" eb="11">
      <t>ヨウチエン</t>
    </rPh>
    <phoneticPr fontId="2"/>
  </si>
  <si>
    <t>船橋幼稚園</t>
    <rPh sb="0" eb="2">
      <t>フナバシ</t>
    </rPh>
    <rPh sb="2" eb="5">
      <t>ヨウチエン</t>
    </rPh>
    <phoneticPr fontId="2"/>
  </si>
  <si>
    <t>雙葉小学校附属幼稚園</t>
    <rPh sb="0" eb="2">
      <t>フタバ</t>
    </rPh>
    <rPh sb="2" eb="5">
      <t>ショウガッコウ</t>
    </rPh>
    <rPh sb="5" eb="7">
      <t>フゾク</t>
    </rPh>
    <rPh sb="7" eb="10">
      <t>ヨウチエン</t>
    </rPh>
    <phoneticPr fontId="2"/>
  </si>
  <si>
    <t>上平井幼稚園</t>
    <rPh sb="0" eb="1">
      <t>カミ</t>
    </rPh>
    <rPh sb="1" eb="3">
      <t>ヒライ</t>
    </rPh>
    <rPh sb="3" eb="6">
      <t>ヨウチエン</t>
    </rPh>
    <phoneticPr fontId="2"/>
  </si>
  <si>
    <t>葛飾若草幼稚園</t>
    <rPh sb="0" eb="2">
      <t>カツシカ</t>
    </rPh>
    <rPh sb="2" eb="4">
      <t>ワカクサ</t>
    </rPh>
    <rPh sb="4" eb="7">
      <t>ヨウチエン</t>
    </rPh>
    <phoneticPr fontId="2"/>
  </si>
  <si>
    <t>江戸川双葉幼稚園</t>
    <rPh sb="0" eb="3">
      <t>エドガワ</t>
    </rPh>
    <rPh sb="3" eb="5">
      <t>フタバ</t>
    </rPh>
    <rPh sb="5" eb="8">
      <t>ヨウチエン</t>
    </rPh>
    <phoneticPr fontId="2"/>
  </si>
  <si>
    <t>みのり幼稚園</t>
    <rPh sb="3" eb="6">
      <t>ヨウチエン</t>
    </rPh>
    <phoneticPr fontId="2"/>
  </si>
  <si>
    <t>言問幼稚園</t>
    <rPh sb="0" eb="2">
      <t>コトト</t>
    </rPh>
    <rPh sb="2" eb="5">
      <t>ヨウチエン</t>
    </rPh>
    <phoneticPr fontId="2"/>
  </si>
  <si>
    <t>真砂第一幼稚園</t>
    <rPh sb="0" eb="2">
      <t>マサゴ</t>
    </rPh>
    <rPh sb="2" eb="4">
      <t>ダイイチ</t>
    </rPh>
    <rPh sb="4" eb="7">
      <t>ヨウチエン</t>
    </rPh>
    <phoneticPr fontId="2"/>
  </si>
  <si>
    <t>志津幼稚園</t>
    <rPh sb="0" eb="2">
      <t>シズ</t>
    </rPh>
    <rPh sb="2" eb="5">
      <t>ヨウチエン</t>
    </rPh>
    <phoneticPr fontId="2"/>
  </si>
  <si>
    <t>二三が丘幼稚園</t>
    <rPh sb="0" eb="2">
      <t>フミ</t>
    </rPh>
    <rPh sb="3" eb="4">
      <t>オカ</t>
    </rPh>
    <rPh sb="4" eb="7">
      <t>ヨウチエン</t>
    </rPh>
    <phoneticPr fontId="2"/>
  </si>
  <si>
    <t>筑波大学附属病院幼稚園部</t>
    <rPh sb="0" eb="7">
      <t>ツクバダイガクフゾクビョウイン</t>
    </rPh>
    <rPh sb="7" eb="10">
      <t>ヨウチエン</t>
    </rPh>
    <rPh sb="10" eb="11">
      <t>ブ</t>
    </rPh>
    <phoneticPr fontId="6"/>
  </si>
  <si>
    <t>---------------【市内】---------------</t>
    <rPh sb="16" eb="18">
      <t>シナイ</t>
    </rPh>
    <phoneticPr fontId="6"/>
  </si>
  <si>
    <t>---------------【市外】---------------</t>
    <rPh sb="17" eb="18">
      <t>ソト</t>
    </rPh>
    <phoneticPr fontId="6"/>
  </si>
  <si>
    <t>電話番号</t>
    <rPh sb="0" eb="2">
      <t>でんわ</t>
    </rPh>
    <rPh sb="2" eb="4">
      <t>ばんごう</t>
    </rPh>
    <phoneticPr fontId="1" type="Hiragana"/>
  </si>
  <si>
    <t>担当者名</t>
    <rPh sb="0" eb="3">
      <t>たんとうしゃ</t>
    </rPh>
    <rPh sb="3" eb="4">
      <t>めい</t>
    </rPh>
    <phoneticPr fontId="1" type="Hiragana"/>
  </si>
  <si>
    <t>←必須(選択)</t>
    <rPh sb="1" eb="3">
      <t>ひっす</t>
    </rPh>
    <rPh sb="4" eb="6">
      <t>せんたく</t>
    </rPh>
    <phoneticPr fontId="1" type="Hiragana"/>
  </si>
  <si>
    <t>←必須(選択)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</si>
</sst>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&quot;日&quot;"/>
    <numFmt numFmtId="177" formatCode="0_ "/>
  </numFmts>
  <fonts count="26"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u/>
      <sz val="9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HGS創英角ｺﾞｼｯｸUB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1">
    <xf numFmtId="0" fontId="0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/>
  </cellStyleXfs>
  <cellXfs count="165">
    <xf numFmtId="0" fontId="0" fillId="0" borderId="0" xfId="0"/>
    <xf numFmtId="0" fontId="9" fillId="0" borderId="0" xfId="0" applyNumberFormat="1" applyFont="1" applyFill="1" applyAlignment="1">
      <alignment vertical="center" shrinkToFit="1"/>
    </xf>
    <xf numFmtId="38" fontId="9" fillId="0" borderId="0" xfId="1" applyFont="1" applyFill="1" applyAlignment="1">
      <alignment vertical="center" shrinkToFit="1"/>
    </xf>
    <xf numFmtId="38" fontId="9" fillId="0" borderId="0" xfId="1" applyFont="1" applyFill="1" applyBorder="1" applyAlignment="1">
      <alignment vertical="center" wrapText="1" shrinkToFit="1"/>
    </xf>
    <xf numFmtId="38" fontId="9" fillId="0" borderId="0" xfId="1" applyFont="1" applyFill="1" applyAlignment="1">
      <alignment horizontal="center" vertical="center" shrinkToFit="1"/>
    </xf>
    <xf numFmtId="0" fontId="9" fillId="0" borderId="0" xfId="0" applyNumberFormat="1" applyFont="1" applyFill="1" applyBorder="1" applyAlignment="1">
      <alignment vertical="center" shrinkToFit="1"/>
    </xf>
    <xf numFmtId="0" fontId="13" fillId="0" borderId="0" xfId="0" applyNumberFormat="1" applyFont="1" applyFill="1" applyAlignment="1">
      <alignment vertical="center" shrinkToFit="1"/>
    </xf>
    <xf numFmtId="38" fontId="9" fillId="0" borderId="0" xfId="1" applyFont="1" applyFill="1" applyBorder="1" applyAlignment="1">
      <alignment vertical="center" shrinkToFit="1"/>
    </xf>
    <xf numFmtId="0" fontId="9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38" fontId="11" fillId="0" borderId="6" xfId="1" applyFont="1" applyFill="1" applyBorder="1" applyAlignment="1">
      <alignment horizontal="right" vertical="center" shrinkToFit="1"/>
    </xf>
    <xf numFmtId="38" fontId="11" fillId="0" borderId="7" xfId="1" applyFont="1" applyFill="1" applyBorder="1" applyAlignment="1">
      <alignment horizontal="right" vertical="center" shrinkToFit="1"/>
    </xf>
    <xf numFmtId="38" fontId="11" fillId="0" borderId="8" xfId="1" applyFont="1" applyFill="1" applyBorder="1" applyAlignment="1">
      <alignment horizontal="right" vertical="center" shrinkToFit="1"/>
    </xf>
    <xf numFmtId="0" fontId="13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vertical="center" shrinkToFit="1"/>
    </xf>
    <xf numFmtId="0" fontId="15" fillId="0" borderId="0" xfId="0" applyNumberFormat="1" applyFont="1" applyFill="1" applyAlignment="1">
      <alignment horizontal="left" vertical="center"/>
    </xf>
    <xf numFmtId="0" fontId="15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 shrinkToFit="1"/>
    </xf>
    <xf numFmtId="0" fontId="17" fillId="0" borderId="0" xfId="0" applyNumberFormat="1" applyFont="1" applyFill="1" applyAlignment="1">
      <alignment vertical="center"/>
    </xf>
    <xf numFmtId="0" fontId="15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 shrinkToFit="1"/>
    </xf>
    <xf numFmtId="0" fontId="10" fillId="0" borderId="0" xfId="0" applyNumberFormat="1" applyFont="1" applyFill="1" applyBorder="1" applyAlignment="1">
      <alignment horizontal="left" vertical="center" shrinkToFit="1"/>
    </xf>
    <xf numFmtId="0" fontId="9" fillId="0" borderId="2" xfId="0" applyNumberFormat="1" applyFont="1" applyFill="1" applyBorder="1" applyAlignment="1">
      <alignment horizontal="center" vertical="center" shrinkToFit="1"/>
    </xf>
    <xf numFmtId="0" fontId="9" fillId="0" borderId="2" xfId="0" applyNumberFormat="1" applyFont="1" applyFill="1" applyBorder="1" applyAlignment="1">
      <alignment horizontal="center" vertical="center" wrapText="1" shrinkToFit="1"/>
    </xf>
    <xf numFmtId="38" fontId="9" fillId="0" borderId="2" xfId="1" applyFont="1" applyFill="1" applyBorder="1" applyAlignment="1">
      <alignment horizontal="center" vertical="center" shrinkToFit="1"/>
    </xf>
    <xf numFmtId="38" fontId="9" fillId="0" borderId="4" xfId="1" applyFont="1" applyFill="1" applyBorder="1" applyAlignment="1">
      <alignment horizontal="center" vertical="center" shrinkToFit="1"/>
    </xf>
    <xf numFmtId="38" fontId="9" fillId="0" borderId="10" xfId="1" applyFont="1" applyFill="1" applyBorder="1" applyAlignment="1">
      <alignment horizontal="center" vertical="center" shrinkToFit="1"/>
    </xf>
    <xf numFmtId="38" fontId="9" fillId="0" borderId="27" xfId="1" applyFont="1" applyFill="1" applyBorder="1" applyAlignment="1">
      <alignment horizontal="center" vertical="center" shrinkToFit="1"/>
    </xf>
    <xf numFmtId="0" fontId="9" fillId="0" borderId="28" xfId="0" applyNumberFormat="1" applyFont="1" applyFill="1" applyBorder="1" applyAlignment="1">
      <alignment vertical="center" shrinkToFit="1"/>
    </xf>
    <xf numFmtId="0" fontId="9" fillId="0" borderId="30" xfId="0" applyNumberFormat="1" applyFont="1" applyFill="1" applyBorder="1" applyAlignment="1">
      <alignment vertical="center" shrinkToFit="1"/>
    </xf>
    <xf numFmtId="0" fontId="9" fillId="0" borderId="32" xfId="0" applyNumberFormat="1" applyFont="1" applyFill="1" applyBorder="1" applyAlignment="1">
      <alignment vertical="center" shrinkToFit="1"/>
    </xf>
    <xf numFmtId="38" fontId="11" fillId="0" borderId="15" xfId="1" applyFont="1" applyFill="1" applyBorder="1" applyAlignment="1">
      <alignment horizontal="right" vertical="center" shrinkToFit="1"/>
    </xf>
    <xf numFmtId="38" fontId="11" fillId="0" borderId="16" xfId="1" applyFont="1" applyFill="1" applyBorder="1" applyAlignment="1">
      <alignment horizontal="right" vertical="center" shrinkToFit="1"/>
    </xf>
    <xf numFmtId="38" fontId="11" fillId="0" borderId="17" xfId="1" applyFont="1" applyFill="1" applyBorder="1" applyAlignment="1">
      <alignment horizontal="right" vertical="center" shrinkToFit="1"/>
    </xf>
    <xf numFmtId="0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40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41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40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35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6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NumberFormat="1" applyFont="1" applyFill="1" applyAlignment="1">
      <alignment horizontal="center" vertical="center" shrinkToFit="1"/>
    </xf>
    <xf numFmtId="0" fontId="10" fillId="0" borderId="0" xfId="0" applyNumberFormat="1" applyFont="1" applyFill="1" applyBorder="1" applyAlignment="1">
      <alignment horizontal="left" vertical="center" shrinkToFit="1"/>
    </xf>
    <xf numFmtId="0" fontId="9" fillId="0" borderId="2" xfId="0" applyNumberFormat="1" applyFont="1" applyFill="1" applyBorder="1" applyAlignment="1">
      <alignment horizontal="center" vertical="center" shrinkToFit="1"/>
    </xf>
    <xf numFmtId="0" fontId="9" fillId="0" borderId="2" xfId="0" applyNumberFormat="1" applyFont="1" applyFill="1" applyBorder="1" applyAlignment="1">
      <alignment horizontal="center" vertical="center" wrapText="1" shrinkToFit="1"/>
    </xf>
    <xf numFmtId="38" fontId="9" fillId="0" borderId="2" xfId="1" applyFont="1" applyFill="1" applyBorder="1" applyAlignment="1">
      <alignment horizontal="center" vertical="center" wrapText="1" shrinkToFit="1"/>
    </xf>
    <xf numFmtId="0" fontId="9" fillId="0" borderId="0" xfId="0" applyNumberFormat="1" applyFont="1" applyFill="1" applyAlignment="1">
      <alignment horizontal="center" vertical="center" shrinkToFit="1"/>
    </xf>
    <xf numFmtId="38" fontId="9" fillId="0" borderId="10" xfId="0" applyNumberFormat="1" applyFont="1" applyFill="1" applyBorder="1" applyAlignment="1">
      <alignment horizontal="center" vertical="center" wrapText="1" shrinkToFit="1"/>
    </xf>
    <xf numFmtId="0" fontId="13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28" xfId="0" applyNumberFormat="1" applyFont="1" applyFill="1" applyBorder="1" applyAlignment="1">
      <alignment vertical="center" shrinkToFit="1"/>
    </xf>
    <xf numFmtId="0" fontId="9" fillId="3" borderId="6" xfId="0" applyNumberFormat="1" applyFont="1" applyFill="1" applyBorder="1" applyAlignment="1" applyProtection="1">
      <alignment vertical="center" shrinkToFit="1"/>
      <protection locked="0"/>
    </xf>
    <xf numFmtId="0" fontId="9" fillId="3" borderId="6" xfId="0" applyNumberFormat="1" applyFont="1" applyFill="1" applyBorder="1" applyAlignment="1" applyProtection="1">
      <alignment horizontal="center" vertical="center" shrinkToFit="1"/>
      <protection locked="0"/>
    </xf>
    <xf numFmtId="177" fontId="9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6" xfId="0" applyNumberFormat="1" applyFont="1" applyFill="1" applyBorder="1" applyAlignment="1" applyProtection="1">
      <alignment horizontal="center" vertical="center" shrinkToFit="1"/>
      <protection locked="0"/>
    </xf>
    <xf numFmtId="38" fontId="9" fillId="3" borderId="6" xfId="1" applyFont="1" applyFill="1" applyBorder="1" applyAlignment="1" applyProtection="1">
      <alignment horizontal="right" vertical="center" shrinkToFit="1"/>
      <protection locked="0"/>
    </xf>
    <xf numFmtId="38" fontId="9" fillId="3" borderId="29" xfId="1" applyFont="1" applyFill="1" applyBorder="1" applyAlignment="1" applyProtection="1">
      <alignment horizontal="right" vertical="center" shrinkToFit="1"/>
      <protection locked="0"/>
    </xf>
    <xf numFmtId="0" fontId="9" fillId="3" borderId="30" xfId="0" applyNumberFormat="1" applyFont="1" applyFill="1" applyBorder="1" applyAlignment="1">
      <alignment vertical="center" shrinkToFit="1"/>
    </xf>
    <xf numFmtId="0" fontId="9" fillId="3" borderId="7" xfId="0" applyNumberFormat="1" applyFont="1" applyFill="1" applyBorder="1" applyAlignment="1" applyProtection="1">
      <alignment vertical="center" shrinkToFit="1"/>
      <protection locked="0"/>
    </xf>
    <xf numFmtId="0" fontId="9" fillId="3" borderId="7" xfId="0" applyNumberFormat="1" applyFont="1" applyFill="1" applyBorder="1" applyAlignment="1" applyProtection="1">
      <alignment horizontal="center" vertical="center" shrinkToFit="1"/>
      <protection locked="0"/>
    </xf>
    <xf numFmtId="177" fontId="9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7" xfId="0" applyNumberFormat="1" applyFont="1" applyFill="1" applyBorder="1" applyAlignment="1" applyProtection="1">
      <alignment horizontal="center" vertical="center" shrinkToFit="1"/>
      <protection locked="0"/>
    </xf>
    <xf numFmtId="38" fontId="9" fillId="3" borderId="7" xfId="1" applyFont="1" applyFill="1" applyBorder="1" applyAlignment="1" applyProtection="1">
      <alignment horizontal="right" vertical="center" shrinkToFit="1"/>
      <protection locked="0"/>
    </xf>
    <xf numFmtId="38" fontId="9" fillId="3" borderId="31" xfId="1" applyFont="1" applyFill="1" applyBorder="1" applyAlignment="1" applyProtection="1">
      <alignment horizontal="right" vertical="center" shrinkToFit="1"/>
      <protection locked="0"/>
    </xf>
    <xf numFmtId="38" fontId="9" fillId="3" borderId="7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32" xfId="0" applyNumberFormat="1" applyFont="1" applyFill="1" applyBorder="1" applyAlignment="1">
      <alignment vertical="center" shrinkToFit="1"/>
    </xf>
    <xf numFmtId="0" fontId="9" fillId="3" borderId="33" xfId="0" applyNumberFormat="1" applyFont="1" applyFill="1" applyBorder="1" applyAlignment="1" applyProtection="1">
      <alignment vertical="center" shrinkToFit="1"/>
      <protection locked="0"/>
    </xf>
    <xf numFmtId="0" fontId="9" fillId="3" borderId="33" xfId="0" applyNumberFormat="1" applyFont="1" applyFill="1" applyBorder="1" applyAlignment="1" applyProtection="1">
      <alignment horizontal="center" vertical="center" shrinkToFit="1"/>
      <protection locked="0"/>
    </xf>
    <xf numFmtId="177" fontId="9" fillId="3" borderId="33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33" xfId="0" applyNumberFormat="1" applyFont="1" applyFill="1" applyBorder="1" applyAlignment="1" applyProtection="1">
      <alignment horizontal="center" vertical="center" shrinkToFit="1"/>
      <protection locked="0"/>
    </xf>
    <xf numFmtId="38" fontId="9" fillId="3" borderId="33" xfId="0" applyNumberFormat="1" applyFont="1" applyFill="1" applyBorder="1" applyAlignment="1" applyProtection="1">
      <alignment horizontal="right" vertical="center" shrinkToFit="1"/>
      <protection locked="0"/>
    </xf>
    <xf numFmtId="38" fontId="9" fillId="3" borderId="34" xfId="1" applyFont="1" applyFill="1" applyBorder="1" applyAlignment="1" applyProtection="1">
      <alignment horizontal="right" vertical="center" shrinkToFit="1"/>
      <protection locked="0"/>
    </xf>
    <xf numFmtId="0" fontId="9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35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43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40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44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45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46" xfId="0" applyNumberFormat="1" applyFont="1" applyFill="1" applyBorder="1" applyAlignment="1" applyProtection="1">
      <alignment horizontal="center" vertical="center" shrinkToFit="1"/>
      <protection locked="0"/>
    </xf>
    <xf numFmtId="177" fontId="9" fillId="3" borderId="13" xfId="0" applyNumberFormat="1" applyFont="1" applyFill="1" applyBorder="1" applyAlignment="1" applyProtection="1">
      <alignment horizontal="center" vertical="center" shrinkToFit="1"/>
      <protection locked="0"/>
    </xf>
    <xf numFmtId="177" fontId="9" fillId="3" borderId="35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36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3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39" xfId="0" applyNumberFormat="1" applyFont="1" applyFill="1" applyBorder="1" applyAlignment="1">
      <alignment horizontal="center" vertical="center" shrinkToFit="1"/>
    </xf>
    <xf numFmtId="0" fontId="9" fillId="2" borderId="47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45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48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6" xfId="0" applyNumberFormat="1" applyFont="1" applyFill="1" applyBorder="1" applyAlignment="1">
      <alignment horizontal="center" vertical="center" shrinkToFit="1"/>
    </xf>
    <xf numFmtId="0" fontId="22" fillId="0" borderId="13" xfId="0" applyNumberFormat="1" applyFont="1" applyFill="1" applyBorder="1" applyAlignment="1">
      <alignment horizontal="center" vertical="center" shrinkToFit="1"/>
    </xf>
    <xf numFmtId="0" fontId="9" fillId="3" borderId="10" xfId="0" applyNumberFormat="1" applyFont="1" applyFill="1" applyBorder="1" applyAlignment="1">
      <alignment horizontal="center" vertical="center" shrinkToFit="1"/>
    </xf>
    <xf numFmtId="0" fontId="23" fillId="0" borderId="0" xfId="0" applyNumberFormat="1" applyFont="1" applyFill="1" applyAlignment="1">
      <alignment horizontal="left" vertical="center"/>
    </xf>
    <xf numFmtId="0" fontId="9" fillId="0" borderId="0" xfId="0" quotePrefix="1" applyNumberFormat="1" applyFont="1" applyFill="1" applyAlignment="1">
      <alignment vertical="center"/>
    </xf>
    <xf numFmtId="0" fontId="9" fillId="0" borderId="0" xfId="0" quotePrefix="1" applyNumberFormat="1" applyFont="1" applyFill="1" applyAlignment="1">
      <alignment vertical="center" shrinkToFit="1"/>
    </xf>
    <xf numFmtId="38" fontId="9" fillId="0" borderId="10" xfId="1" applyFont="1" applyFill="1" applyBorder="1" applyAlignment="1" applyProtection="1">
      <alignment vertical="center" shrinkToFit="1"/>
      <protection locked="0"/>
    </xf>
    <xf numFmtId="0" fontId="9" fillId="0" borderId="10" xfId="0" applyNumberFormat="1" applyFont="1" applyFill="1" applyBorder="1" applyAlignment="1">
      <alignment horizontal="center" vertical="center" shrinkToFit="1"/>
    </xf>
    <xf numFmtId="38" fontId="9" fillId="3" borderId="11" xfId="1" applyFont="1" applyFill="1" applyBorder="1" applyAlignment="1" applyProtection="1">
      <alignment horizontal="center" vertical="center" shrinkToFit="1"/>
      <protection locked="0"/>
    </xf>
    <xf numFmtId="38" fontId="9" fillId="3" borderId="1" xfId="1" applyFont="1" applyFill="1" applyBorder="1" applyAlignment="1" applyProtection="1">
      <alignment horizontal="center" vertical="center" shrinkToFit="1"/>
      <protection locked="0"/>
    </xf>
    <xf numFmtId="38" fontId="9" fillId="3" borderId="12" xfId="1" applyFont="1" applyFill="1" applyBorder="1" applyAlignment="1" applyProtection="1">
      <alignment horizontal="center" vertical="center" shrinkToFit="1"/>
      <protection locked="0"/>
    </xf>
    <xf numFmtId="0" fontId="9" fillId="0" borderId="19" xfId="0" applyNumberFormat="1" applyFont="1" applyFill="1" applyBorder="1" applyAlignment="1">
      <alignment horizontal="center" vertical="center" shrinkToFit="1"/>
    </xf>
    <xf numFmtId="0" fontId="9" fillId="0" borderId="23" xfId="0" applyNumberFormat="1" applyFont="1" applyFill="1" applyBorder="1" applyAlignment="1">
      <alignment horizontal="center" vertical="center" shrinkToFit="1"/>
    </xf>
    <xf numFmtId="0" fontId="9" fillId="0" borderId="11" xfId="0" applyNumberFormat="1" applyFont="1" applyFill="1" applyBorder="1" applyAlignment="1">
      <alignment horizontal="center" vertical="center" shrinkToFit="1"/>
    </xf>
    <xf numFmtId="0" fontId="9" fillId="0" borderId="25" xfId="0" applyNumberFormat="1" applyFont="1" applyFill="1" applyBorder="1" applyAlignment="1">
      <alignment horizontal="center" vertical="center" shrinkToFit="1"/>
    </xf>
    <xf numFmtId="0" fontId="9" fillId="0" borderId="3" xfId="0" applyNumberFormat="1" applyFont="1" applyFill="1" applyBorder="1" applyAlignment="1">
      <alignment horizontal="center" vertical="center" shrinkToFit="1"/>
    </xf>
    <xf numFmtId="0" fontId="9" fillId="0" borderId="4" xfId="0" applyNumberFormat="1" applyFont="1" applyFill="1" applyBorder="1" applyAlignment="1">
      <alignment horizontal="center" vertical="center" shrinkToFit="1"/>
    </xf>
    <xf numFmtId="38" fontId="9" fillId="0" borderId="3" xfId="1" applyFont="1" applyFill="1" applyBorder="1" applyAlignment="1">
      <alignment horizontal="center" vertical="center" wrapText="1" shrinkToFit="1"/>
    </xf>
    <xf numFmtId="38" fontId="9" fillId="0" borderId="4" xfId="1" applyFont="1" applyFill="1" applyBorder="1" applyAlignment="1">
      <alignment horizontal="center" vertical="center" wrapText="1" shrinkToFit="1"/>
    </xf>
    <xf numFmtId="38" fontId="9" fillId="0" borderId="5" xfId="0" applyNumberFormat="1" applyFont="1" applyFill="1" applyBorder="1" applyAlignment="1">
      <alignment horizontal="center" vertical="center" shrinkToFit="1"/>
    </xf>
    <xf numFmtId="38" fontId="9" fillId="0" borderId="4" xfId="0" applyNumberFormat="1" applyFont="1" applyFill="1" applyBorder="1" applyAlignment="1">
      <alignment horizontal="center" vertical="center" shrinkToFit="1"/>
    </xf>
    <xf numFmtId="0" fontId="22" fillId="0" borderId="52" xfId="0" applyNumberFormat="1" applyFont="1" applyFill="1" applyBorder="1" applyAlignment="1">
      <alignment horizontal="center" vertical="center" shrinkToFit="1"/>
    </xf>
    <xf numFmtId="0" fontId="22" fillId="0" borderId="53" xfId="0" applyNumberFormat="1" applyFont="1" applyFill="1" applyBorder="1" applyAlignment="1">
      <alignment horizontal="center" vertical="center" shrinkToFit="1"/>
    </xf>
    <xf numFmtId="0" fontId="22" fillId="0" borderId="54" xfId="0" applyNumberFormat="1" applyFont="1" applyFill="1" applyBorder="1" applyAlignment="1">
      <alignment horizontal="center" vertical="center" shrinkToFit="1"/>
    </xf>
    <xf numFmtId="0" fontId="10" fillId="0" borderId="0" xfId="0" applyNumberFormat="1" applyFont="1" applyFill="1" applyBorder="1" applyAlignment="1">
      <alignment horizontal="left" vertical="center" shrinkToFit="1"/>
    </xf>
    <xf numFmtId="0" fontId="9" fillId="0" borderId="18" xfId="0" applyNumberFormat="1" applyFont="1" applyFill="1" applyBorder="1" applyAlignment="1">
      <alignment horizontal="center" vertical="center" shrinkToFit="1"/>
    </xf>
    <xf numFmtId="0" fontId="9" fillId="0" borderId="24" xfId="0" applyNumberFormat="1" applyFont="1" applyFill="1" applyBorder="1" applyAlignment="1">
      <alignment horizontal="center" vertical="center" shrinkToFit="1"/>
    </xf>
    <xf numFmtId="0" fontId="9" fillId="0" borderId="26" xfId="0" applyNumberFormat="1" applyFont="1" applyFill="1" applyBorder="1" applyAlignment="1">
      <alignment horizontal="center" vertical="center" shrinkToFit="1"/>
    </xf>
    <xf numFmtId="0" fontId="9" fillId="0" borderId="21" xfId="0" applyNumberFormat="1" applyFont="1" applyFill="1" applyBorder="1" applyAlignment="1">
      <alignment horizontal="center" vertical="center" shrinkToFit="1"/>
    </xf>
    <xf numFmtId="0" fontId="9" fillId="0" borderId="9" xfId="0" applyNumberFormat="1" applyFont="1" applyFill="1" applyBorder="1" applyAlignment="1">
      <alignment horizontal="center" vertical="center" shrinkToFit="1"/>
    </xf>
    <xf numFmtId="0" fontId="9" fillId="0" borderId="20" xfId="0" applyNumberFormat="1" applyFont="1" applyFill="1" applyBorder="1" applyAlignment="1">
      <alignment horizontal="center" vertical="center" shrinkToFit="1"/>
    </xf>
    <xf numFmtId="0" fontId="9" fillId="0" borderId="42" xfId="0" applyNumberFormat="1" applyFont="1" applyFill="1" applyBorder="1" applyAlignment="1">
      <alignment horizontal="center" vertical="center" shrinkToFit="1"/>
    </xf>
    <xf numFmtId="0" fontId="9" fillId="0" borderId="12" xfId="0" applyNumberFormat="1" applyFont="1" applyFill="1" applyBorder="1" applyAlignment="1">
      <alignment horizontal="center" vertical="center" shrinkToFit="1"/>
    </xf>
    <xf numFmtId="0" fontId="9" fillId="0" borderId="21" xfId="0" applyNumberFormat="1" applyFont="1" applyFill="1" applyBorder="1" applyAlignment="1">
      <alignment horizontal="center" vertical="center" wrapText="1" shrinkToFit="1"/>
    </xf>
    <xf numFmtId="0" fontId="9" fillId="0" borderId="9" xfId="0" applyNumberFormat="1" applyFont="1" applyFill="1" applyBorder="1" applyAlignment="1">
      <alignment horizontal="center" vertical="center" wrapText="1" shrinkToFit="1"/>
    </xf>
    <xf numFmtId="0" fontId="9" fillId="0" borderId="10" xfId="0" applyNumberFormat="1" applyFont="1" applyFill="1" applyBorder="1" applyAlignment="1">
      <alignment horizontal="center" vertical="center" wrapText="1" shrinkToFit="1"/>
    </xf>
    <xf numFmtId="0" fontId="9" fillId="0" borderId="19" xfId="0" applyNumberFormat="1" applyFont="1" applyFill="1" applyBorder="1" applyAlignment="1">
      <alignment horizontal="center" vertical="center" wrapText="1" shrinkToFit="1"/>
    </xf>
    <xf numFmtId="0" fontId="9" fillId="0" borderId="22" xfId="0" applyNumberFormat="1" applyFont="1" applyFill="1" applyBorder="1" applyAlignment="1">
      <alignment horizontal="center" vertical="center" wrapText="1" shrinkToFit="1"/>
    </xf>
    <xf numFmtId="0" fontId="9" fillId="0" borderId="20" xfId="0" applyNumberFormat="1" applyFont="1" applyFill="1" applyBorder="1" applyAlignment="1">
      <alignment horizontal="center" vertical="center" wrapText="1" shrinkToFit="1"/>
    </xf>
    <xf numFmtId="0" fontId="9" fillId="0" borderId="11" xfId="0" applyNumberFormat="1" applyFont="1" applyFill="1" applyBorder="1" applyAlignment="1">
      <alignment horizontal="center" vertical="center" wrapText="1" shrinkToFi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9" fillId="0" borderId="12" xfId="0" applyNumberFormat="1" applyFont="1" applyFill="1" applyBorder="1" applyAlignment="1">
      <alignment horizontal="center" vertical="center" wrapText="1" shrinkToFit="1"/>
    </xf>
    <xf numFmtId="0" fontId="9" fillId="0" borderId="22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38" fontId="15" fillId="0" borderId="0" xfId="1" applyFont="1" applyFill="1" applyAlignment="1">
      <alignment horizontal="center" vertical="center" shrinkToFit="1"/>
    </xf>
    <xf numFmtId="0" fontId="12" fillId="0" borderId="0" xfId="0" applyNumberFormat="1" applyFont="1" applyFill="1" applyAlignment="1">
      <alignment horizontal="center" vertical="center" shrinkToFit="1"/>
    </xf>
    <xf numFmtId="0" fontId="15" fillId="0" borderId="1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shrinkToFit="1"/>
    </xf>
    <xf numFmtId="38" fontId="9" fillId="3" borderId="5" xfId="1" applyFont="1" applyFill="1" applyBorder="1" applyAlignment="1" applyProtection="1">
      <alignment horizontal="center" vertical="center" shrinkToFit="1"/>
      <protection locked="0"/>
    </xf>
    <xf numFmtId="38" fontId="9" fillId="3" borderId="3" xfId="1" applyFont="1" applyFill="1" applyBorder="1" applyAlignment="1" applyProtection="1">
      <alignment horizontal="center" vertical="center" shrinkToFit="1"/>
      <protection locked="0"/>
    </xf>
    <xf numFmtId="38" fontId="9" fillId="3" borderId="4" xfId="1" applyFont="1" applyFill="1" applyBorder="1" applyAlignment="1" applyProtection="1">
      <alignment horizontal="center" vertical="center" shrinkToFit="1"/>
      <protection locked="0"/>
    </xf>
    <xf numFmtId="0" fontId="9" fillId="0" borderId="49" xfId="0" applyNumberFormat="1" applyFont="1" applyFill="1" applyBorder="1" applyAlignment="1">
      <alignment horizontal="center" vertical="center" shrinkToFit="1"/>
    </xf>
    <xf numFmtId="0" fontId="9" fillId="0" borderId="50" xfId="0" applyNumberFormat="1" applyFont="1" applyFill="1" applyBorder="1" applyAlignment="1">
      <alignment horizontal="center" vertical="center" shrinkToFit="1"/>
    </xf>
    <xf numFmtId="0" fontId="9" fillId="0" borderId="51" xfId="0" applyNumberFormat="1" applyFont="1" applyFill="1" applyBorder="1" applyAlignment="1">
      <alignment horizontal="center" vertical="center" shrinkToFit="1"/>
    </xf>
    <xf numFmtId="0" fontId="9" fillId="0" borderId="6" xfId="0" applyNumberFormat="1" applyFont="1" applyFill="1" applyBorder="1" applyAlignment="1">
      <alignment horizontal="center" vertical="center" shrinkToFit="1"/>
    </xf>
    <xf numFmtId="38" fontId="9" fillId="3" borderId="13" xfId="1" applyFont="1" applyFill="1" applyBorder="1" applyAlignment="1" applyProtection="1">
      <alignment horizontal="center" vertical="center" shrinkToFit="1"/>
      <protection locked="0"/>
    </xf>
    <xf numFmtId="38" fontId="9" fillId="3" borderId="14" xfId="1" applyFont="1" applyFill="1" applyBorder="1" applyAlignment="1" applyProtection="1">
      <alignment horizontal="center" vertical="center" shrinkToFit="1"/>
      <protection locked="0"/>
    </xf>
    <xf numFmtId="38" fontId="9" fillId="3" borderId="15" xfId="1" applyFont="1" applyFill="1" applyBorder="1" applyAlignment="1" applyProtection="1">
      <alignment horizontal="center" vertical="center" shrinkToFit="1"/>
      <protection locked="0"/>
    </xf>
    <xf numFmtId="0" fontId="9" fillId="0" borderId="7" xfId="0" applyNumberFormat="1" applyFont="1" applyFill="1" applyBorder="1" applyAlignment="1">
      <alignment horizontal="center" vertical="center" shrinkToFit="1"/>
    </xf>
    <xf numFmtId="38" fontId="9" fillId="3" borderId="35" xfId="1" applyFont="1" applyFill="1" applyBorder="1" applyAlignment="1" applyProtection="1">
      <alignment horizontal="center" vertical="center" shrinkToFit="1"/>
      <protection locked="0"/>
    </xf>
    <xf numFmtId="38" fontId="9" fillId="3" borderId="36" xfId="1" applyFont="1" applyFill="1" applyBorder="1" applyAlignment="1" applyProtection="1">
      <alignment horizontal="center" vertical="center" shrinkToFit="1"/>
      <protection locked="0"/>
    </xf>
    <xf numFmtId="38" fontId="9" fillId="3" borderId="16" xfId="1" applyFont="1" applyFill="1" applyBorder="1" applyAlignment="1" applyProtection="1">
      <alignment horizontal="center" vertical="center" shrinkToFit="1"/>
      <protection locked="0"/>
    </xf>
    <xf numFmtId="0" fontId="9" fillId="0" borderId="0" xfId="0" applyNumberFormat="1" applyFont="1" applyFill="1" applyAlignment="1">
      <alignment horizontal="center" vertical="center" shrinkToFit="1"/>
    </xf>
    <xf numFmtId="0" fontId="9" fillId="3" borderId="0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8" xfId="0" applyNumberFormat="1" applyFont="1" applyFill="1" applyBorder="1" applyAlignment="1">
      <alignment horizontal="center" vertical="center" shrinkToFit="1"/>
    </xf>
    <xf numFmtId="38" fontId="9" fillId="3" borderId="37" xfId="1" applyFont="1" applyFill="1" applyBorder="1" applyAlignment="1" applyProtection="1">
      <alignment horizontal="center" vertical="center" shrinkToFit="1"/>
      <protection locked="0"/>
    </xf>
    <xf numFmtId="38" fontId="9" fillId="3" borderId="38" xfId="1" applyFont="1" applyFill="1" applyBorder="1" applyAlignment="1" applyProtection="1">
      <alignment horizontal="center" vertical="center" shrinkToFit="1"/>
      <protection locked="0"/>
    </xf>
    <xf numFmtId="38" fontId="9" fillId="3" borderId="17" xfId="1" applyFont="1" applyFill="1" applyBorder="1" applyAlignment="1" applyProtection="1">
      <alignment horizontal="center" vertical="center" shrinkToFit="1"/>
      <protection locked="0"/>
    </xf>
    <xf numFmtId="0" fontId="25" fillId="0" borderId="0" xfId="0" applyNumberFormat="1" applyFont="1" applyFill="1" applyBorder="1" applyAlignment="1">
      <alignment horizontal="left" vertical="center"/>
    </xf>
  </cellXfs>
  <cellStyles count="11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2 2" xfId="5"/>
    <cellStyle name="標準 2 2 2" xfId="10"/>
    <cellStyle name="標準 3" xfId="6"/>
    <cellStyle name="標準 4" xfId="7"/>
    <cellStyle name="標準 4 2" xfId="9"/>
    <cellStyle name="標準 5" xfId="8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928461</xdr:colOff>
      <xdr:row>3</xdr:row>
      <xdr:rowOff>24947</xdr:rowOff>
    </xdr:from>
    <xdr:to>
      <xdr:col>21</xdr:col>
      <xdr:colOff>257931</xdr:colOff>
      <xdr:row>5</xdr:row>
      <xdr:rowOff>148772</xdr:rowOff>
    </xdr:to>
    <xdr:sp macro="" textlink="">
      <xdr:nvSpPr>
        <xdr:cNvPr id="2" name="角丸四角形 1"/>
        <xdr:cNvSpPr/>
      </xdr:nvSpPr>
      <xdr:spPr>
        <a:xfrm>
          <a:off x="3929592" y="697745"/>
          <a:ext cx="6193518" cy="501801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 w="444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色のついたエリアを入力して提出ください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D41"/>
  <sheetViews>
    <sheetView view="pageBreakPreview" zoomScale="84" zoomScaleNormal="100" zoomScaleSheetLayoutView="100" workbookViewId="0"/>
  </sheetViews>
  <sheetFormatPr defaultColWidth="9" defaultRowHeight="12"/>
  <cols>
    <col min="1" max="1" width="3.25" style="1" bestFit="1" customWidth="1"/>
    <col min="2" max="3" width="3.25" style="1" customWidth="1"/>
    <col min="4" max="5" width="14.75" style="1" customWidth="1"/>
    <col min="6" max="6" width="15.5" style="46" customWidth="1"/>
    <col min="7" max="7" width="13.375" style="46" customWidth="1"/>
    <col min="8" max="9" width="3.25" style="46" customWidth="1"/>
    <col min="10" max="10" width="3.25" style="1" customWidth="1"/>
    <col min="11" max="12" width="3.25" style="46" customWidth="1"/>
    <col min="13" max="13" width="3.25" style="1" customWidth="1"/>
    <col min="14" max="14" width="6" style="46" customWidth="1"/>
    <col min="15" max="15" width="3.25" style="46" customWidth="1"/>
    <col min="16" max="16" width="3.25" style="1" customWidth="1"/>
    <col min="17" max="18" width="3.25" style="46" customWidth="1"/>
    <col min="19" max="19" width="7.625" style="1" customWidth="1"/>
    <col min="20" max="20" width="7.625" style="46" customWidth="1"/>
    <col min="21" max="25" width="7.625" style="2" customWidth="1"/>
    <col min="26" max="26" width="6.375" style="2" customWidth="1"/>
    <col min="27" max="27" width="7.125" style="2" bestFit="1" customWidth="1"/>
    <col min="28" max="28" width="6.625" style="1" customWidth="1"/>
    <col min="29" max="29" width="9" style="1" customWidth="1"/>
    <col min="30" max="16384" width="9" style="1"/>
  </cols>
  <sheetData>
    <row r="1" spans="1:30" ht="17.25" customHeight="1">
      <c r="W1" s="140"/>
      <c r="X1" s="140"/>
      <c r="Y1" s="140"/>
    </row>
    <row r="2" spans="1:30" ht="18.75">
      <c r="A2" s="141" t="s">
        <v>49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6"/>
      <c r="AA2" s="6"/>
      <c r="AB2" s="6"/>
    </row>
    <row r="3" spans="1:30" ht="17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9"/>
      <c r="T3" s="19"/>
      <c r="U3" s="19"/>
      <c r="V3" s="19"/>
      <c r="W3" s="19"/>
      <c r="X3" s="20"/>
      <c r="Y3" s="20"/>
      <c r="Z3" s="6"/>
      <c r="AA3" s="6"/>
      <c r="AB3" s="6"/>
    </row>
    <row r="4" spans="1:30" s="17" customFormat="1" ht="17.25">
      <c r="A4" s="142" t="s">
        <v>36</v>
      </c>
      <c r="B4" s="142"/>
      <c r="C4" s="142"/>
      <c r="D4" s="53" t="s">
        <v>26</v>
      </c>
      <c r="E4" s="164" t="s">
        <v>144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30" s="17" customFormat="1" ht="13.5">
      <c r="A5" s="22"/>
      <c r="B5" s="22"/>
      <c r="C5" s="22"/>
      <c r="D5" s="19"/>
      <c r="E5" s="164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30" s="17" customFormat="1" ht="17.25">
      <c r="A6" s="142" t="s">
        <v>37</v>
      </c>
      <c r="B6" s="142"/>
      <c r="C6" s="142"/>
      <c r="D6" s="53" t="s">
        <v>35</v>
      </c>
      <c r="E6" s="164" t="s">
        <v>144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30" ht="17.25">
      <c r="A7" s="18"/>
      <c r="B7" s="13"/>
      <c r="C7" s="13"/>
      <c r="D7" s="13"/>
      <c r="E7" s="2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6"/>
      <c r="AA7" s="6"/>
      <c r="AB7" s="6"/>
    </row>
    <row r="8" spans="1:30" s="8" customFormat="1" ht="20.100000000000001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43" t="s">
        <v>22</v>
      </c>
      <c r="P8" s="111"/>
      <c r="Q8" s="111"/>
      <c r="R8" s="112"/>
      <c r="S8" s="144"/>
      <c r="T8" s="145"/>
      <c r="U8" s="145"/>
      <c r="V8" s="145"/>
      <c r="W8" s="145"/>
      <c r="X8" s="145"/>
      <c r="Y8" s="146"/>
      <c r="Z8" s="14"/>
      <c r="AA8" s="14"/>
      <c r="AB8" s="14"/>
    </row>
    <row r="9" spans="1:30" s="8" customFormat="1">
      <c r="F9" s="15"/>
      <c r="G9" s="16"/>
      <c r="H9" s="15"/>
      <c r="I9" s="15"/>
      <c r="K9" s="15"/>
      <c r="L9" s="15"/>
      <c r="N9" s="16"/>
      <c r="O9" s="16"/>
      <c r="Q9" s="16"/>
    </row>
    <row r="10" spans="1:30" ht="20.100000000000001" customHeight="1" thickBot="1">
      <c r="A10" s="21" t="s">
        <v>55</v>
      </c>
      <c r="B10" s="9"/>
      <c r="C10" s="9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</row>
    <row r="11" spans="1:30" ht="15" customHeight="1" thickTop="1">
      <c r="A11" s="121" t="s">
        <v>18</v>
      </c>
      <c r="B11" s="124" t="s">
        <v>16</v>
      </c>
      <c r="C11" s="126" t="s">
        <v>21</v>
      </c>
      <c r="D11" s="129" t="s">
        <v>19</v>
      </c>
      <c r="E11" s="129" t="s">
        <v>56</v>
      </c>
      <c r="F11" s="126" t="s">
        <v>20</v>
      </c>
      <c r="G11" s="129" t="s">
        <v>53</v>
      </c>
      <c r="H11" s="132" t="s">
        <v>72</v>
      </c>
      <c r="I11" s="133"/>
      <c r="J11" s="134"/>
      <c r="K11" s="132" t="s">
        <v>71</v>
      </c>
      <c r="L11" s="133"/>
      <c r="M11" s="134"/>
      <c r="N11" s="129" t="s">
        <v>23</v>
      </c>
      <c r="O11" s="107" t="s">
        <v>43</v>
      </c>
      <c r="P11" s="138"/>
      <c r="Q11" s="138"/>
      <c r="R11" s="126"/>
      <c r="S11" s="107" t="s">
        <v>0</v>
      </c>
      <c r="T11" s="108"/>
      <c r="U11" s="111" t="s">
        <v>42</v>
      </c>
      <c r="V11" s="111"/>
      <c r="W11" s="111"/>
      <c r="X11" s="111"/>
      <c r="Y11" s="112"/>
      <c r="Z11" s="3"/>
      <c r="AA11" s="5"/>
    </row>
    <row r="12" spans="1:30" ht="15" customHeight="1">
      <c r="A12" s="122"/>
      <c r="B12" s="125"/>
      <c r="C12" s="127"/>
      <c r="D12" s="130"/>
      <c r="E12" s="130"/>
      <c r="F12" s="127"/>
      <c r="G12" s="130"/>
      <c r="H12" s="135"/>
      <c r="I12" s="136"/>
      <c r="J12" s="137"/>
      <c r="K12" s="135"/>
      <c r="L12" s="136"/>
      <c r="M12" s="137"/>
      <c r="N12" s="130"/>
      <c r="O12" s="109"/>
      <c r="P12" s="139"/>
      <c r="Q12" s="139"/>
      <c r="R12" s="128"/>
      <c r="S12" s="109"/>
      <c r="T12" s="110"/>
      <c r="U12" s="113" t="s">
        <v>73</v>
      </c>
      <c r="V12" s="113"/>
      <c r="W12" s="114"/>
      <c r="X12" s="115" t="s">
        <v>74</v>
      </c>
      <c r="Y12" s="116"/>
      <c r="Z12" s="7"/>
      <c r="AA12" s="5"/>
    </row>
    <row r="13" spans="1:30" ht="48.75" thickBot="1">
      <c r="A13" s="123"/>
      <c r="B13" s="103"/>
      <c r="C13" s="128"/>
      <c r="D13" s="131"/>
      <c r="E13" s="131"/>
      <c r="F13" s="128"/>
      <c r="G13" s="130"/>
      <c r="H13" s="48" t="s">
        <v>1</v>
      </c>
      <c r="I13" s="48" t="s">
        <v>2</v>
      </c>
      <c r="J13" s="48" t="s">
        <v>3</v>
      </c>
      <c r="K13" s="48" t="s">
        <v>1</v>
      </c>
      <c r="L13" s="48" t="s">
        <v>2</v>
      </c>
      <c r="M13" s="48" t="s">
        <v>3</v>
      </c>
      <c r="N13" s="130"/>
      <c r="O13" s="49" t="s">
        <v>4</v>
      </c>
      <c r="P13" s="90" t="s">
        <v>5</v>
      </c>
      <c r="Q13" s="49" t="s">
        <v>6</v>
      </c>
      <c r="R13" s="49" t="s">
        <v>17</v>
      </c>
      <c r="S13" s="27" t="s">
        <v>7</v>
      </c>
      <c r="T13" s="30" t="s">
        <v>8</v>
      </c>
      <c r="U13" s="28" t="s">
        <v>7</v>
      </c>
      <c r="V13" s="27" t="s">
        <v>8</v>
      </c>
      <c r="W13" s="50" t="s">
        <v>9</v>
      </c>
      <c r="X13" s="52" t="s">
        <v>54</v>
      </c>
      <c r="Y13" s="29" t="s">
        <v>48</v>
      </c>
      <c r="Z13" s="7"/>
      <c r="AA13" s="5"/>
    </row>
    <row r="14" spans="1:30" ht="20.100000000000001" customHeight="1">
      <c r="A14" s="54">
        <v>1</v>
      </c>
      <c r="B14" s="55">
        <v>2</v>
      </c>
      <c r="C14" s="55">
        <v>5</v>
      </c>
      <c r="D14" s="56" t="s">
        <v>57</v>
      </c>
      <c r="E14" s="56" t="s">
        <v>58</v>
      </c>
      <c r="F14" s="85">
        <v>122033000011111</v>
      </c>
      <c r="G14" s="82" t="s">
        <v>10</v>
      </c>
      <c r="H14" s="78">
        <v>2</v>
      </c>
      <c r="I14" s="37">
        <v>5</v>
      </c>
      <c r="J14" s="37">
        <v>1</v>
      </c>
      <c r="K14" s="56"/>
      <c r="L14" s="56"/>
      <c r="M14" s="76"/>
      <c r="N14" s="82">
        <v>11</v>
      </c>
      <c r="O14" s="87">
        <v>1</v>
      </c>
      <c r="P14" s="91">
        <v>31</v>
      </c>
      <c r="Q14" s="78">
        <v>18</v>
      </c>
      <c r="R14" s="38">
        <v>18</v>
      </c>
      <c r="S14" s="59">
        <v>100000</v>
      </c>
      <c r="T14" s="60">
        <v>25000</v>
      </c>
      <c r="U14" s="34">
        <f>IF(OR(G14&lt;&gt;"転出(継続利用)",G14&lt;&gt;"転入(継続利用)"),ROUNDDOWN(IF(N14="",0,S14/N14/R14*Q14),-1),ROUNDDOWN(IF(N14="",0,S14/N14),-1))</f>
        <v>9090</v>
      </c>
      <c r="V14" s="10">
        <f>IF(OR(G14="転出(継続利用)",G14="転入(継続利用)"),ROUNDDOWN(T14/R14*Q14,-1),T14)</f>
        <v>25000</v>
      </c>
      <c r="W14" s="10">
        <f>U14+V14</f>
        <v>34090</v>
      </c>
      <c r="X14" s="10">
        <f>ROUNDDOWN(25700/R14*Q14,-1)</f>
        <v>25700</v>
      </c>
      <c r="Y14" s="10">
        <f>IF(W14&lt;X14,W14,X14)</f>
        <v>25700</v>
      </c>
      <c r="Z14" s="4"/>
      <c r="AA14" s="1"/>
    </row>
    <row r="15" spans="1:30" ht="20.100000000000001" customHeight="1">
      <c r="A15" s="61">
        <v>2</v>
      </c>
      <c r="B15" s="62">
        <v>2</v>
      </c>
      <c r="C15" s="62">
        <v>5</v>
      </c>
      <c r="D15" s="63" t="s">
        <v>59</v>
      </c>
      <c r="E15" s="63" t="s">
        <v>60</v>
      </c>
      <c r="F15" s="86">
        <v>122033000011112</v>
      </c>
      <c r="G15" s="83" t="s">
        <v>11</v>
      </c>
      <c r="H15" s="41">
        <v>2</v>
      </c>
      <c r="I15" s="40">
        <v>4</v>
      </c>
      <c r="J15" s="40">
        <v>1</v>
      </c>
      <c r="K15" s="63">
        <v>2</v>
      </c>
      <c r="L15" s="63">
        <v>5</v>
      </c>
      <c r="M15" s="77">
        <v>15</v>
      </c>
      <c r="N15" s="83">
        <v>2</v>
      </c>
      <c r="O15" s="79">
        <v>1</v>
      </c>
      <c r="P15" s="92">
        <v>15</v>
      </c>
      <c r="Q15" s="41">
        <v>8</v>
      </c>
      <c r="R15" s="42">
        <v>18</v>
      </c>
      <c r="S15" s="66">
        <v>100000</v>
      </c>
      <c r="T15" s="67">
        <v>25000</v>
      </c>
      <c r="U15" s="35">
        <f t="shared" ref="U15:U23" si="0">IF(OR(G15&lt;&gt;"転出(継続利用)",G15&lt;&gt;"転入(継続利用)"),ROUNDDOWN(IF(N15="",0,S15/N15/R15*Q15),-1),ROUNDDOWN(IF(N15="",0,S15/N15),-1))</f>
        <v>22220</v>
      </c>
      <c r="V15" s="11">
        <f t="shared" ref="V15:V23" si="1">IF(OR(G15="転出(継続利用)",G15="転入(継続利用)"),ROUNDDOWN(T15/R15*Q15,-1),T15)</f>
        <v>25000</v>
      </c>
      <c r="W15" s="11">
        <f t="shared" ref="W15:W23" si="2">U15+V15</f>
        <v>47220</v>
      </c>
      <c r="X15" s="11">
        <f t="shared" ref="X15:X23" si="3">ROUNDDOWN(25700/R15*Q15,-1)</f>
        <v>11420</v>
      </c>
      <c r="Y15" s="11">
        <f t="shared" ref="Y15:Y23" si="4">IF(W15&lt;X15,W15,X15)</f>
        <v>11420</v>
      </c>
      <c r="Z15" s="4"/>
      <c r="AA15" s="1" t="s">
        <v>10</v>
      </c>
      <c r="AB15" s="1" t="s">
        <v>25</v>
      </c>
      <c r="AC15" s="1" t="s">
        <v>34</v>
      </c>
      <c r="AD15" s="1">
        <v>1</v>
      </c>
    </row>
    <row r="16" spans="1:30" ht="20.100000000000001" customHeight="1">
      <c r="A16" s="61">
        <v>3</v>
      </c>
      <c r="B16" s="62">
        <v>2</v>
      </c>
      <c r="C16" s="62">
        <v>5</v>
      </c>
      <c r="D16" s="63" t="s">
        <v>61</v>
      </c>
      <c r="E16" s="63" t="s">
        <v>62</v>
      </c>
      <c r="F16" s="86">
        <v>122033000011113</v>
      </c>
      <c r="G16" s="83" t="s">
        <v>12</v>
      </c>
      <c r="H16" s="44">
        <v>2</v>
      </c>
      <c r="I16" s="39">
        <v>4</v>
      </c>
      <c r="J16" s="43">
        <v>1</v>
      </c>
      <c r="K16" s="63">
        <v>2</v>
      </c>
      <c r="L16" s="63">
        <v>5</v>
      </c>
      <c r="M16" s="77">
        <v>15</v>
      </c>
      <c r="N16" s="83">
        <v>12</v>
      </c>
      <c r="O16" s="88">
        <v>1</v>
      </c>
      <c r="P16" s="93">
        <v>15</v>
      </c>
      <c r="Q16" s="44">
        <v>8</v>
      </c>
      <c r="R16" s="45">
        <v>18</v>
      </c>
      <c r="S16" s="68">
        <v>100000</v>
      </c>
      <c r="T16" s="67">
        <v>25000</v>
      </c>
      <c r="U16" s="35">
        <f t="shared" si="0"/>
        <v>3700</v>
      </c>
      <c r="V16" s="11">
        <f t="shared" si="1"/>
        <v>25000</v>
      </c>
      <c r="W16" s="11">
        <f t="shared" si="2"/>
        <v>28700</v>
      </c>
      <c r="X16" s="11">
        <f t="shared" si="3"/>
        <v>11420</v>
      </c>
      <c r="Y16" s="11">
        <f t="shared" si="4"/>
        <v>11420</v>
      </c>
      <c r="Z16" s="4"/>
      <c r="AA16" s="1" t="s">
        <v>11</v>
      </c>
      <c r="AB16" s="1" t="s">
        <v>26</v>
      </c>
      <c r="AC16" s="1" t="s">
        <v>35</v>
      </c>
      <c r="AD16" s="1">
        <v>2</v>
      </c>
    </row>
    <row r="17" spans="1:30" ht="20.100000000000001" customHeight="1">
      <c r="A17" s="61">
        <v>4</v>
      </c>
      <c r="B17" s="62">
        <v>2</v>
      </c>
      <c r="C17" s="62">
        <v>5</v>
      </c>
      <c r="D17" s="63" t="s">
        <v>63</v>
      </c>
      <c r="E17" s="63" t="s">
        <v>64</v>
      </c>
      <c r="F17" s="86">
        <v>122033000011114</v>
      </c>
      <c r="G17" s="83" t="s">
        <v>13</v>
      </c>
      <c r="H17" s="44">
        <v>2</v>
      </c>
      <c r="I17" s="39">
        <v>5</v>
      </c>
      <c r="J17" s="39">
        <v>15</v>
      </c>
      <c r="K17" s="63"/>
      <c r="L17" s="63"/>
      <c r="M17" s="77"/>
      <c r="N17" s="83">
        <v>12</v>
      </c>
      <c r="O17" s="88">
        <v>15</v>
      </c>
      <c r="P17" s="92">
        <v>31</v>
      </c>
      <c r="Q17" s="44">
        <v>11</v>
      </c>
      <c r="R17" s="45">
        <v>18</v>
      </c>
      <c r="S17" s="68">
        <v>100000</v>
      </c>
      <c r="T17" s="67">
        <v>25000</v>
      </c>
      <c r="U17" s="35">
        <f t="shared" si="0"/>
        <v>5090</v>
      </c>
      <c r="V17" s="11">
        <f t="shared" si="1"/>
        <v>25000</v>
      </c>
      <c r="W17" s="11">
        <f t="shared" si="2"/>
        <v>30090</v>
      </c>
      <c r="X17" s="11">
        <f t="shared" si="3"/>
        <v>15700</v>
      </c>
      <c r="Y17" s="11">
        <f t="shared" si="4"/>
        <v>15700</v>
      </c>
      <c r="Z17" s="4"/>
      <c r="AA17" s="1" t="s">
        <v>12</v>
      </c>
      <c r="AB17" s="1" t="s">
        <v>27</v>
      </c>
      <c r="AD17" s="1">
        <v>3</v>
      </c>
    </row>
    <row r="18" spans="1:30" ht="20.100000000000001" customHeight="1">
      <c r="A18" s="61">
        <v>5</v>
      </c>
      <c r="B18" s="62">
        <v>2</v>
      </c>
      <c r="C18" s="62">
        <v>5</v>
      </c>
      <c r="D18" s="63" t="s">
        <v>65</v>
      </c>
      <c r="E18" s="63" t="s">
        <v>66</v>
      </c>
      <c r="F18" s="86">
        <v>122033000011115</v>
      </c>
      <c r="G18" s="83" t="s">
        <v>14</v>
      </c>
      <c r="H18" s="44">
        <v>2</v>
      </c>
      <c r="I18" s="39">
        <v>4</v>
      </c>
      <c r="J18" s="39">
        <v>1</v>
      </c>
      <c r="K18" s="63"/>
      <c r="L18" s="63"/>
      <c r="M18" s="77"/>
      <c r="N18" s="83">
        <v>12</v>
      </c>
      <c r="O18" s="88">
        <v>1</v>
      </c>
      <c r="P18" s="92">
        <v>15</v>
      </c>
      <c r="Q18" s="44">
        <v>8</v>
      </c>
      <c r="R18" s="45">
        <v>18</v>
      </c>
      <c r="S18" s="68">
        <v>100000</v>
      </c>
      <c r="T18" s="67">
        <v>25000</v>
      </c>
      <c r="U18" s="35">
        <f t="shared" si="0"/>
        <v>3700</v>
      </c>
      <c r="V18" s="11">
        <f t="shared" si="1"/>
        <v>11110</v>
      </c>
      <c r="W18" s="11">
        <f t="shared" si="2"/>
        <v>14810</v>
      </c>
      <c r="X18" s="11">
        <f t="shared" si="3"/>
        <v>11420</v>
      </c>
      <c r="Y18" s="11">
        <f t="shared" si="4"/>
        <v>11420</v>
      </c>
      <c r="Z18" s="4"/>
      <c r="AA18" s="1" t="s">
        <v>13</v>
      </c>
      <c r="AB18" s="1" t="s">
        <v>28</v>
      </c>
      <c r="AD18" s="1">
        <v>4</v>
      </c>
    </row>
    <row r="19" spans="1:30" ht="20.100000000000001" customHeight="1">
      <c r="A19" s="61">
        <v>6</v>
      </c>
      <c r="B19" s="62">
        <v>2</v>
      </c>
      <c r="C19" s="62">
        <v>5</v>
      </c>
      <c r="D19" s="63" t="s">
        <v>67</v>
      </c>
      <c r="E19" s="63" t="s">
        <v>68</v>
      </c>
      <c r="F19" s="86">
        <v>122033000011116</v>
      </c>
      <c r="G19" s="83" t="s">
        <v>15</v>
      </c>
      <c r="H19" s="44">
        <v>2</v>
      </c>
      <c r="I19" s="39">
        <v>4</v>
      </c>
      <c r="J19" s="39">
        <v>1</v>
      </c>
      <c r="K19" s="63"/>
      <c r="L19" s="63"/>
      <c r="M19" s="77"/>
      <c r="N19" s="83">
        <v>12</v>
      </c>
      <c r="O19" s="88">
        <v>15</v>
      </c>
      <c r="P19" s="92">
        <v>31</v>
      </c>
      <c r="Q19" s="44">
        <v>11</v>
      </c>
      <c r="R19" s="45">
        <v>18</v>
      </c>
      <c r="S19" s="68">
        <v>100000</v>
      </c>
      <c r="T19" s="67">
        <v>25000</v>
      </c>
      <c r="U19" s="35">
        <f t="shared" si="0"/>
        <v>5090</v>
      </c>
      <c r="V19" s="11">
        <f t="shared" si="1"/>
        <v>15270</v>
      </c>
      <c r="W19" s="11">
        <f t="shared" si="2"/>
        <v>20360</v>
      </c>
      <c r="X19" s="11">
        <f t="shared" si="3"/>
        <v>15700</v>
      </c>
      <c r="Y19" s="11">
        <f t="shared" si="4"/>
        <v>15700</v>
      </c>
      <c r="Z19" s="4"/>
      <c r="AA19" s="1" t="s">
        <v>14</v>
      </c>
      <c r="AB19" s="1" t="s">
        <v>29</v>
      </c>
      <c r="AD19" s="1">
        <v>5</v>
      </c>
    </row>
    <row r="20" spans="1:30" ht="20.100000000000001" customHeight="1" thickBot="1">
      <c r="A20" s="61">
        <v>7</v>
      </c>
      <c r="B20" s="62">
        <v>2</v>
      </c>
      <c r="C20" s="62">
        <v>5</v>
      </c>
      <c r="D20" s="63" t="s">
        <v>69</v>
      </c>
      <c r="E20" s="63" t="s">
        <v>70</v>
      </c>
      <c r="F20" s="86">
        <v>122033000011117</v>
      </c>
      <c r="G20" s="84" t="s">
        <v>41</v>
      </c>
      <c r="H20" s="80">
        <v>2</v>
      </c>
      <c r="I20" s="63">
        <v>4</v>
      </c>
      <c r="J20" s="63">
        <v>1</v>
      </c>
      <c r="K20" s="63"/>
      <c r="L20" s="63"/>
      <c r="M20" s="77"/>
      <c r="N20" s="84">
        <v>12</v>
      </c>
      <c r="O20" s="89">
        <v>1</v>
      </c>
      <c r="P20" s="84">
        <v>31</v>
      </c>
      <c r="Q20" s="80">
        <v>18</v>
      </c>
      <c r="R20" s="65">
        <v>18</v>
      </c>
      <c r="S20" s="68"/>
      <c r="T20" s="67">
        <v>25000</v>
      </c>
      <c r="U20" s="35">
        <f t="shared" si="0"/>
        <v>0</v>
      </c>
      <c r="V20" s="11">
        <f t="shared" si="1"/>
        <v>25000</v>
      </c>
      <c r="W20" s="11">
        <f t="shared" si="2"/>
        <v>25000</v>
      </c>
      <c r="X20" s="11">
        <f t="shared" si="3"/>
        <v>25700</v>
      </c>
      <c r="Y20" s="11">
        <f t="shared" si="4"/>
        <v>25000</v>
      </c>
      <c r="Z20" s="4"/>
      <c r="AA20" s="1" t="s">
        <v>15</v>
      </c>
      <c r="AB20" s="1" t="s">
        <v>30</v>
      </c>
      <c r="AD20" s="1">
        <v>6</v>
      </c>
    </row>
    <row r="21" spans="1:30" ht="20.100000000000001" customHeight="1">
      <c r="A21" s="61">
        <v>8</v>
      </c>
      <c r="B21" s="62"/>
      <c r="C21" s="62"/>
      <c r="D21" s="63"/>
      <c r="E21" s="63"/>
      <c r="F21" s="64"/>
      <c r="G21" s="81"/>
      <c r="H21" s="63"/>
      <c r="I21" s="63"/>
      <c r="J21" s="63"/>
      <c r="K21" s="63"/>
      <c r="L21" s="63"/>
      <c r="M21" s="63"/>
      <c r="N21" s="81"/>
      <c r="O21" s="63"/>
      <c r="P21" s="81"/>
      <c r="Q21" s="63"/>
      <c r="R21" s="65"/>
      <c r="S21" s="68"/>
      <c r="T21" s="67"/>
      <c r="U21" s="35">
        <f t="shared" si="0"/>
        <v>0</v>
      </c>
      <c r="V21" s="11">
        <f t="shared" si="1"/>
        <v>0</v>
      </c>
      <c r="W21" s="11">
        <f t="shared" si="2"/>
        <v>0</v>
      </c>
      <c r="X21" s="11" t="e">
        <f t="shared" si="3"/>
        <v>#DIV/0!</v>
      </c>
      <c r="Y21" s="11" t="e">
        <f t="shared" si="4"/>
        <v>#DIV/0!</v>
      </c>
      <c r="Z21" s="4"/>
      <c r="AA21" s="1" t="s">
        <v>41</v>
      </c>
      <c r="AB21" s="1" t="s">
        <v>31</v>
      </c>
      <c r="AD21" s="1">
        <v>7</v>
      </c>
    </row>
    <row r="22" spans="1:30" ht="20.100000000000001" customHeight="1">
      <c r="A22" s="61">
        <v>9</v>
      </c>
      <c r="B22" s="62"/>
      <c r="C22" s="62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5"/>
      <c r="S22" s="68"/>
      <c r="T22" s="67"/>
      <c r="U22" s="35">
        <f t="shared" si="0"/>
        <v>0</v>
      </c>
      <c r="V22" s="11">
        <f t="shared" si="1"/>
        <v>0</v>
      </c>
      <c r="W22" s="11">
        <f t="shared" si="2"/>
        <v>0</v>
      </c>
      <c r="X22" s="11" t="e">
        <f t="shared" si="3"/>
        <v>#DIV/0!</v>
      </c>
      <c r="Y22" s="11" t="e">
        <f t="shared" si="4"/>
        <v>#DIV/0!</v>
      </c>
      <c r="Z22" s="4"/>
      <c r="AA22" s="1"/>
      <c r="AB22" s="1" t="s">
        <v>32</v>
      </c>
      <c r="AD22" s="1">
        <v>8</v>
      </c>
    </row>
    <row r="23" spans="1:30" ht="20.100000000000001" customHeight="1" thickBot="1">
      <c r="A23" s="69">
        <v>10</v>
      </c>
      <c r="B23" s="70"/>
      <c r="C23" s="70"/>
      <c r="D23" s="71"/>
      <c r="E23" s="71"/>
      <c r="F23" s="72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3"/>
      <c r="S23" s="74"/>
      <c r="T23" s="75"/>
      <c r="U23" s="36">
        <f t="shared" si="0"/>
        <v>0</v>
      </c>
      <c r="V23" s="12">
        <f t="shared" si="1"/>
        <v>0</v>
      </c>
      <c r="W23" s="12">
        <f t="shared" si="2"/>
        <v>0</v>
      </c>
      <c r="X23" s="12" t="e">
        <f t="shared" si="3"/>
        <v>#DIV/0!</v>
      </c>
      <c r="Y23" s="12" t="e">
        <f t="shared" si="4"/>
        <v>#DIV/0!</v>
      </c>
      <c r="Z23" s="4"/>
      <c r="AA23" s="1"/>
      <c r="AB23" s="1" t="s">
        <v>33</v>
      </c>
      <c r="AD23" s="1">
        <v>9</v>
      </c>
    </row>
    <row r="24" spans="1:30" ht="20.100000000000001" customHeight="1" thickTop="1">
      <c r="I24" s="51"/>
      <c r="AB24" s="1" t="s">
        <v>38</v>
      </c>
      <c r="AD24" s="1">
        <v>10</v>
      </c>
    </row>
    <row r="25" spans="1:30" ht="20.100000000000001" customHeight="1" thickBot="1">
      <c r="A25" s="21" t="s">
        <v>76</v>
      </c>
      <c r="F25" s="51"/>
      <c r="G25" s="51"/>
      <c r="H25" s="51"/>
      <c r="I25" s="51"/>
      <c r="K25" s="51"/>
      <c r="L25" s="51"/>
      <c r="N25" s="51"/>
      <c r="O25" s="51"/>
      <c r="Q25" s="51"/>
      <c r="R25" s="51"/>
      <c r="T25" s="51"/>
      <c r="AB25" s="1" t="s">
        <v>39</v>
      </c>
      <c r="AD25" s="1">
        <v>11</v>
      </c>
    </row>
    <row r="26" spans="1:30" ht="20.100000000000001" customHeight="1">
      <c r="D26" s="96" t="s">
        <v>77</v>
      </c>
      <c r="E26" s="96" t="s">
        <v>78</v>
      </c>
      <c r="F26" s="97" t="s">
        <v>80</v>
      </c>
      <c r="G26" s="117" t="s">
        <v>79</v>
      </c>
      <c r="H26" s="118"/>
      <c r="I26" s="119"/>
      <c r="K26" s="51"/>
      <c r="L26" s="51"/>
      <c r="N26" s="51"/>
      <c r="O26" s="51"/>
      <c r="Q26" s="51"/>
      <c r="R26" s="51"/>
      <c r="T26" s="51"/>
      <c r="AB26" s="1" t="s">
        <v>40</v>
      </c>
      <c r="AD26" s="1">
        <v>12</v>
      </c>
    </row>
    <row r="27" spans="1:30" ht="20.100000000000001" customHeight="1" thickBot="1">
      <c r="D27" s="98">
        <v>18</v>
      </c>
      <c r="E27" s="94">
        <v>2</v>
      </c>
      <c r="F27" s="95">
        <v>2</v>
      </c>
      <c r="G27" s="147">
        <f>D27-E27+F27</f>
        <v>18</v>
      </c>
      <c r="H27" s="148"/>
      <c r="I27" s="149"/>
      <c r="K27" s="51"/>
      <c r="L27" s="51"/>
      <c r="N27" s="51"/>
      <c r="O27" s="51"/>
      <c r="Q27" s="51"/>
      <c r="R27" s="51"/>
      <c r="T27" s="51"/>
    </row>
    <row r="28" spans="1:30" ht="9.9499999999999993" customHeight="1">
      <c r="F28" s="51"/>
      <c r="G28" s="51"/>
      <c r="H28" s="51"/>
      <c r="I28" s="51"/>
      <c r="K28" s="51"/>
      <c r="L28" s="51"/>
      <c r="N28" s="51"/>
      <c r="O28" s="51"/>
      <c r="Q28" s="51"/>
      <c r="R28" s="51"/>
      <c r="T28" s="51"/>
    </row>
    <row r="29" spans="1:30" ht="20.100000000000001" customHeight="1">
      <c r="E29" s="96" t="s">
        <v>81</v>
      </c>
      <c r="F29" s="96" t="s">
        <v>82</v>
      </c>
      <c r="G29" s="51"/>
      <c r="H29" s="51"/>
      <c r="I29" s="51"/>
      <c r="K29" s="51"/>
      <c r="L29" s="51"/>
      <c r="N29" s="51"/>
      <c r="O29" s="150" t="s">
        <v>44</v>
      </c>
      <c r="P29" s="150"/>
      <c r="Q29" s="150"/>
      <c r="R29" s="150"/>
      <c r="S29" s="151"/>
      <c r="T29" s="152"/>
      <c r="U29" s="152"/>
      <c r="V29" s="152"/>
      <c r="W29" s="152"/>
      <c r="X29" s="152"/>
      <c r="Y29" s="153"/>
    </row>
    <row r="30" spans="1:30" ht="20.100000000000001" customHeight="1">
      <c r="E30" s="94" t="s">
        <v>85</v>
      </c>
      <c r="F30" s="94" t="s">
        <v>84</v>
      </c>
      <c r="G30" s="51"/>
      <c r="H30" s="51"/>
      <c r="I30" s="51"/>
      <c r="K30" s="51"/>
      <c r="L30" s="51"/>
      <c r="N30" s="51"/>
      <c r="O30" s="154" t="s">
        <v>45</v>
      </c>
      <c r="P30" s="154"/>
      <c r="Q30" s="154"/>
      <c r="R30" s="154"/>
      <c r="S30" s="155"/>
      <c r="T30" s="156"/>
      <c r="U30" s="156"/>
      <c r="V30" s="156"/>
      <c r="W30" s="156"/>
      <c r="X30" s="156"/>
      <c r="Y30" s="157"/>
    </row>
    <row r="31" spans="1:30" ht="20.100000000000001" customHeight="1">
      <c r="F31" s="51"/>
      <c r="G31" s="51"/>
      <c r="H31" s="51"/>
      <c r="I31" s="51"/>
      <c r="K31" s="51"/>
      <c r="L31" s="51"/>
      <c r="N31" s="51"/>
      <c r="O31" s="154" t="s">
        <v>46</v>
      </c>
      <c r="P31" s="154"/>
      <c r="Q31" s="154"/>
      <c r="R31" s="154"/>
      <c r="S31" s="155" t="s">
        <v>75</v>
      </c>
      <c r="T31" s="156"/>
      <c r="U31" s="156"/>
      <c r="V31" s="156"/>
      <c r="W31" s="156"/>
      <c r="X31" s="156"/>
      <c r="Y31" s="157"/>
    </row>
    <row r="32" spans="1:30" ht="20.100000000000001" customHeight="1">
      <c r="A32" s="158" t="s">
        <v>50</v>
      </c>
      <c r="B32" s="158"/>
      <c r="C32" s="158"/>
      <c r="D32" s="159" t="s">
        <v>83</v>
      </c>
      <c r="E32" s="159"/>
      <c r="F32" s="159"/>
      <c r="G32" s="51"/>
      <c r="H32" s="51"/>
      <c r="I32" s="51"/>
      <c r="K32" s="51"/>
      <c r="L32" s="51"/>
      <c r="N32" s="51"/>
      <c r="O32" s="160" t="s">
        <v>47</v>
      </c>
      <c r="P32" s="160"/>
      <c r="Q32" s="160"/>
      <c r="R32" s="160"/>
      <c r="S32" s="161"/>
      <c r="T32" s="162"/>
      <c r="U32" s="162"/>
      <c r="V32" s="162"/>
      <c r="W32" s="162"/>
      <c r="X32" s="162"/>
      <c r="Y32" s="163"/>
    </row>
    <row r="33" spans="15:25" ht="20.100000000000001" customHeight="1">
      <c r="O33" s="103" t="s">
        <v>143</v>
      </c>
      <c r="P33" s="103"/>
      <c r="Q33" s="103"/>
      <c r="R33" s="103"/>
      <c r="S33" s="104"/>
      <c r="T33" s="105"/>
      <c r="U33" s="106"/>
      <c r="V33" s="102" t="s">
        <v>142</v>
      </c>
      <c r="W33" s="104"/>
      <c r="X33" s="105"/>
      <c r="Y33" s="106"/>
    </row>
    <row r="34" spans="15:25" ht="20.100000000000001" customHeight="1"/>
    <row r="35" spans="15:25" ht="20.100000000000001" customHeight="1"/>
    <row r="36" spans="15:25" ht="20.100000000000001" customHeight="1"/>
    <row r="37" spans="15:25" ht="20.100000000000001" customHeight="1"/>
    <row r="38" spans="15:25" ht="20.100000000000001" customHeight="1"/>
    <row r="39" spans="15:25" ht="20.100000000000001" customHeight="1"/>
    <row r="40" spans="15:25" ht="20.100000000000001" customHeight="1"/>
    <row r="41" spans="15:25" ht="20.100000000000001" customHeight="1"/>
  </sheetData>
  <sheetProtection selectLockedCells="1"/>
  <protectedRanges>
    <protectedRange sqref="O20:T23 A14:F23 H20:M23 K14:M19 S14:T19" name="範囲1"/>
    <protectedRange sqref="S16:T23" name="範囲1_2"/>
    <protectedRange sqref="H14:J19" name="範囲1_1_1"/>
    <protectedRange sqref="O14:R19" name="範囲1_1_3"/>
    <protectedRange sqref="G14:G23" name="範囲1_3_1"/>
    <protectedRange sqref="N21:N23" name="範囲1_3_2"/>
  </protectedRanges>
  <dataConsolidate/>
  <mergeCells count="37">
    <mergeCell ref="A32:C32"/>
    <mergeCell ref="D32:F32"/>
    <mergeCell ref="O32:R32"/>
    <mergeCell ref="S32:Y32"/>
    <mergeCell ref="G27:I27"/>
    <mergeCell ref="O29:R29"/>
    <mergeCell ref="S29:Y29"/>
    <mergeCell ref="O30:R30"/>
    <mergeCell ref="S30:Y30"/>
    <mergeCell ref="W1:Y1"/>
    <mergeCell ref="A2:Y2"/>
    <mergeCell ref="A4:C4"/>
    <mergeCell ref="A6:C6"/>
    <mergeCell ref="O8:R8"/>
    <mergeCell ref="S8:Y8"/>
    <mergeCell ref="G26:I26"/>
    <mergeCell ref="F10:P10"/>
    <mergeCell ref="A11:A13"/>
    <mergeCell ref="B11:B13"/>
    <mergeCell ref="C11:C13"/>
    <mergeCell ref="D11:D13"/>
    <mergeCell ref="E11:E13"/>
    <mergeCell ref="F11:F13"/>
    <mergeCell ref="G11:G13"/>
    <mergeCell ref="H11:J12"/>
    <mergeCell ref="K11:M12"/>
    <mergeCell ref="N11:N13"/>
    <mergeCell ref="O11:R12"/>
    <mergeCell ref="O33:R33"/>
    <mergeCell ref="S33:U33"/>
    <mergeCell ref="W33:Y33"/>
    <mergeCell ref="S11:T12"/>
    <mergeCell ref="U11:Y11"/>
    <mergeCell ref="U12:W12"/>
    <mergeCell ref="X12:Y12"/>
    <mergeCell ref="O31:R31"/>
    <mergeCell ref="S31:Y31"/>
  </mergeCells>
  <phoneticPr fontId="6"/>
  <dataValidations count="5">
    <dataValidation type="list" allowBlank="1" showInputMessage="1" showErrorMessage="1" sqref="G14:G23">
      <formula1>$AA$15:$AA$21</formula1>
    </dataValidation>
    <dataValidation type="list" allowBlank="1" showInputMessage="1" showErrorMessage="1" sqref="N21:N23">
      <formula1>$AD$15:$AD$24</formula1>
    </dataValidation>
    <dataValidation type="list" allowBlank="1" showInputMessage="1" showErrorMessage="1" sqref="D4">
      <formula1>$AB$15:$AB$26</formula1>
    </dataValidation>
    <dataValidation type="list" allowBlank="1" showInputMessage="1" showErrorMessage="1" sqref="D6">
      <formula1>$AC$15:$AC$16</formula1>
    </dataValidation>
    <dataValidation type="list" allowBlank="1" showInputMessage="1" showErrorMessage="1" sqref="N14:N20">
      <formula1>$AD$15:$AD$26</formula1>
    </dataValidation>
  </dataValidations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73" orientation="landscape" cellComments="asDisplayed" r:id="rId1"/>
  <headerFooter>
    <oddFooter>&amp;R&amp;9※園児異動の有無にかかわらず、毎月、報告が必要です。報告期限は報告月の翌月５日（必着）です。
※精算の手続きは、本報告書に基づいて行います。記載事項に誤り・不備がある場合は再提出いただきます。また、給付が遅れる場合があります。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幼稚園名は、リストから選択してください。" error="リストにない場合のみ入力してください。">
          <x14:formula1>
            <xm:f>在園児異動報告書!$AH$10:$AH$63</xm:f>
          </x14:formula1>
          <xm:sqref>S8:Y8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63"/>
  <sheetViews>
    <sheetView tabSelected="1" view="pageBreakPreview" zoomScale="85" zoomScaleNormal="100" zoomScaleSheetLayoutView="85" workbookViewId="0"/>
  </sheetViews>
  <sheetFormatPr defaultColWidth="9" defaultRowHeight="12"/>
  <cols>
    <col min="1" max="1" width="3.25" style="1" bestFit="1" customWidth="1"/>
    <col min="2" max="3" width="3.25" style="1" customWidth="1"/>
    <col min="4" max="5" width="14.75" style="1" customWidth="1"/>
    <col min="6" max="6" width="15.5" style="23" customWidth="1"/>
    <col min="7" max="7" width="13.375" style="46" customWidth="1"/>
    <col min="8" max="9" width="3.25" style="23" customWidth="1"/>
    <col min="10" max="10" width="3.25" style="1" customWidth="1"/>
    <col min="11" max="12" width="3.25" style="46" customWidth="1"/>
    <col min="13" max="13" width="3.25" style="1" customWidth="1"/>
    <col min="14" max="14" width="6" style="23" customWidth="1"/>
    <col min="15" max="15" width="3.25" style="23" customWidth="1"/>
    <col min="16" max="16" width="3.25" style="1" customWidth="1"/>
    <col min="17" max="18" width="3.25" style="23" customWidth="1"/>
    <col min="19" max="19" width="7.625" style="1" customWidth="1"/>
    <col min="20" max="20" width="7.625" style="23" customWidth="1"/>
    <col min="21" max="25" width="7.625" style="2" customWidth="1"/>
    <col min="26" max="26" width="6.375" style="2" customWidth="1"/>
    <col min="27" max="27" width="7.125" style="2" bestFit="1" customWidth="1"/>
    <col min="28" max="28" width="6.625" style="1" customWidth="1"/>
    <col min="29" max="29" width="9" style="1" customWidth="1"/>
    <col min="30" max="33" width="9" style="1"/>
    <col min="34" max="34" width="15.5" style="1" customWidth="1"/>
    <col min="35" max="16384" width="9" style="1"/>
  </cols>
  <sheetData>
    <row r="1" spans="1:34" ht="17.25" customHeight="1">
      <c r="W1" s="140"/>
      <c r="X1" s="140"/>
      <c r="Y1" s="140"/>
    </row>
    <row r="2" spans="1:34" ht="18.75">
      <c r="A2" s="141" t="s">
        <v>24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6"/>
      <c r="AA2" s="6"/>
      <c r="AB2" s="6"/>
    </row>
    <row r="3" spans="1:34" ht="17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9"/>
      <c r="T3" s="19"/>
      <c r="U3" s="19"/>
      <c r="V3" s="19"/>
      <c r="W3" s="19"/>
      <c r="X3" s="20"/>
      <c r="Y3" s="20"/>
      <c r="Z3" s="6"/>
      <c r="AA3" s="6"/>
      <c r="AB3" s="6"/>
    </row>
    <row r="4" spans="1:34" s="17" customFormat="1" ht="17.25">
      <c r="A4" s="142" t="s">
        <v>36</v>
      </c>
      <c r="B4" s="142"/>
      <c r="C4" s="142"/>
      <c r="D4" s="53"/>
      <c r="E4" s="164" t="s">
        <v>144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34" s="17" customFormat="1" ht="13.5">
      <c r="A5" s="22"/>
      <c r="B5" s="22"/>
      <c r="C5" s="22"/>
      <c r="D5" s="19"/>
      <c r="E5" s="22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34" s="17" customFormat="1" ht="17.25">
      <c r="A6" s="142" t="s">
        <v>37</v>
      </c>
      <c r="B6" s="142"/>
      <c r="C6" s="142"/>
      <c r="D6" s="53"/>
      <c r="E6" s="164" t="s">
        <v>145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34" ht="17.25">
      <c r="A7" s="18"/>
      <c r="B7" s="13"/>
      <c r="C7" s="13"/>
      <c r="D7" s="13"/>
      <c r="E7" s="2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6"/>
      <c r="AA7" s="6"/>
      <c r="AB7" s="6"/>
    </row>
    <row r="8" spans="1:34" s="8" customFormat="1" ht="20.100000000000001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43" t="s">
        <v>22</v>
      </c>
      <c r="P8" s="111"/>
      <c r="Q8" s="111"/>
      <c r="R8" s="112"/>
      <c r="S8" s="144"/>
      <c r="T8" s="145"/>
      <c r="U8" s="145"/>
      <c r="V8" s="145"/>
      <c r="W8" s="145"/>
      <c r="X8" s="145"/>
      <c r="Y8" s="146"/>
      <c r="Z8" s="14"/>
      <c r="AA8" s="14"/>
      <c r="AB8" s="14"/>
    </row>
    <row r="9" spans="1:34" s="8" customFormat="1">
      <c r="F9" s="15"/>
      <c r="G9" s="16"/>
      <c r="H9" s="15"/>
      <c r="I9" s="15"/>
      <c r="K9" s="15"/>
      <c r="L9" s="15"/>
      <c r="N9" s="16"/>
      <c r="O9" s="16"/>
      <c r="Q9" s="16"/>
      <c r="AG9" s="8" t="s">
        <v>86</v>
      </c>
      <c r="AH9" s="8" t="s">
        <v>87</v>
      </c>
    </row>
    <row r="10" spans="1:34" ht="20.100000000000001" customHeight="1" thickBot="1">
      <c r="A10" s="21" t="s">
        <v>55</v>
      </c>
      <c r="B10" s="9"/>
      <c r="C10" s="9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G10" s="8"/>
      <c r="AH10" s="100" t="s">
        <v>140</v>
      </c>
    </row>
    <row r="11" spans="1:34" ht="15" customHeight="1" thickTop="1">
      <c r="A11" s="121" t="s">
        <v>18</v>
      </c>
      <c r="B11" s="124" t="s">
        <v>16</v>
      </c>
      <c r="C11" s="126" t="s">
        <v>21</v>
      </c>
      <c r="D11" s="129" t="s">
        <v>19</v>
      </c>
      <c r="E11" s="129" t="s">
        <v>56</v>
      </c>
      <c r="F11" s="126" t="s">
        <v>20</v>
      </c>
      <c r="G11" s="129" t="s">
        <v>53</v>
      </c>
      <c r="H11" s="132" t="s">
        <v>51</v>
      </c>
      <c r="I11" s="133"/>
      <c r="J11" s="134"/>
      <c r="K11" s="132" t="s">
        <v>52</v>
      </c>
      <c r="L11" s="133"/>
      <c r="M11" s="134"/>
      <c r="N11" s="129" t="s">
        <v>23</v>
      </c>
      <c r="O11" s="107" t="s">
        <v>43</v>
      </c>
      <c r="P11" s="138"/>
      <c r="Q11" s="138"/>
      <c r="R11" s="126"/>
      <c r="S11" s="107" t="s">
        <v>0</v>
      </c>
      <c r="T11" s="108"/>
      <c r="U11" s="111" t="s">
        <v>42</v>
      </c>
      <c r="V11" s="111"/>
      <c r="W11" s="111"/>
      <c r="X11" s="111"/>
      <c r="Y11" s="112"/>
      <c r="Z11" s="3"/>
      <c r="AA11" s="5"/>
      <c r="AG11" s="8">
        <v>1</v>
      </c>
      <c r="AH11" s="100" t="s">
        <v>139</v>
      </c>
    </row>
    <row r="12" spans="1:34" ht="15" customHeight="1">
      <c r="A12" s="122"/>
      <c r="B12" s="125"/>
      <c r="C12" s="127"/>
      <c r="D12" s="130"/>
      <c r="E12" s="130"/>
      <c r="F12" s="127"/>
      <c r="G12" s="130"/>
      <c r="H12" s="135"/>
      <c r="I12" s="136"/>
      <c r="J12" s="137"/>
      <c r="K12" s="135"/>
      <c r="L12" s="136"/>
      <c r="M12" s="137"/>
      <c r="N12" s="130"/>
      <c r="O12" s="109"/>
      <c r="P12" s="139"/>
      <c r="Q12" s="139"/>
      <c r="R12" s="128"/>
      <c r="S12" s="109"/>
      <c r="T12" s="110"/>
      <c r="U12" s="113" t="s">
        <v>73</v>
      </c>
      <c r="V12" s="113"/>
      <c r="W12" s="114"/>
      <c r="X12" s="115" t="s">
        <v>74</v>
      </c>
      <c r="Y12" s="116"/>
      <c r="Z12" s="7"/>
      <c r="AA12" s="5"/>
      <c r="AG12" s="1">
        <v>107</v>
      </c>
      <c r="AH12" s="1" t="s">
        <v>88</v>
      </c>
    </row>
    <row r="13" spans="1:34" ht="48">
      <c r="A13" s="123"/>
      <c r="B13" s="103"/>
      <c r="C13" s="128"/>
      <c r="D13" s="131"/>
      <c r="E13" s="131"/>
      <c r="F13" s="128"/>
      <c r="G13" s="131"/>
      <c r="H13" s="25" t="s">
        <v>1</v>
      </c>
      <c r="I13" s="25" t="s">
        <v>2</v>
      </c>
      <c r="J13" s="25" t="s">
        <v>3</v>
      </c>
      <c r="K13" s="48" t="s">
        <v>1</v>
      </c>
      <c r="L13" s="48" t="s">
        <v>2</v>
      </c>
      <c r="M13" s="48" t="s">
        <v>3</v>
      </c>
      <c r="N13" s="131"/>
      <c r="O13" s="26" t="s">
        <v>4</v>
      </c>
      <c r="P13" s="25" t="s">
        <v>5</v>
      </c>
      <c r="Q13" s="26" t="s">
        <v>6</v>
      </c>
      <c r="R13" s="26" t="s">
        <v>17</v>
      </c>
      <c r="S13" s="27" t="s">
        <v>7</v>
      </c>
      <c r="T13" s="30" t="s">
        <v>8</v>
      </c>
      <c r="U13" s="28" t="s">
        <v>7</v>
      </c>
      <c r="V13" s="27" t="s">
        <v>8</v>
      </c>
      <c r="W13" s="50" t="s">
        <v>9</v>
      </c>
      <c r="X13" s="52" t="s">
        <v>54</v>
      </c>
      <c r="Y13" s="29" t="s">
        <v>48</v>
      </c>
      <c r="Z13" s="7"/>
      <c r="AA13" s="5"/>
      <c r="AG13" s="1">
        <v>109</v>
      </c>
      <c r="AH13" s="1" t="s">
        <v>89</v>
      </c>
    </row>
    <row r="14" spans="1:34" ht="20.100000000000001" customHeight="1">
      <c r="A14" s="31">
        <v>1</v>
      </c>
      <c r="B14" s="55"/>
      <c r="C14" s="55"/>
      <c r="D14" s="56"/>
      <c r="E14" s="56"/>
      <c r="F14" s="57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8"/>
      <c r="S14" s="59"/>
      <c r="T14" s="60"/>
      <c r="U14" s="34">
        <f>IF(OR(G14&lt;&gt;"転出(継続利用)",G14&lt;&gt;"転入(継続利用)"),ROUNDDOWN(IF(N14="",0,S14/N14/R14*Q14),-1),ROUNDDOWN(IF(N14="",0,S14/N14),-1))</f>
        <v>0</v>
      </c>
      <c r="V14" s="10">
        <f>IF(OR(G14="転出(継続利用)",G14="転入(継続利用)"),ROUNDDOWN(T14/R14*Q14,-1),T14)</f>
        <v>0</v>
      </c>
      <c r="W14" s="10">
        <f>U14+V14</f>
        <v>0</v>
      </c>
      <c r="X14" s="10" t="e">
        <f>ROUNDDOWN(25700/R14*Q14,-1)</f>
        <v>#DIV/0!</v>
      </c>
      <c r="Y14" s="10" t="e">
        <f>IF(W14&lt;X14,W14,X14)</f>
        <v>#DIV/0!</v>
      </c>
      <c r="Z14" s="4"/>
      <c r="AA14" s="1"/>
      <c r="AG14" s="1">
        <v>112</v>
      </c>
      <c r="AH14" s="1" t="s">
        <v>90</v>
      </c>
    </row>
    <row r="15" spans="1:34" ht="20.100000000000001" customHeight="1">
      <c r="A15" s="32">
        <v>2</v>
      </c>
      <c r="B15" s="62"/>
      <c r="C15" s="62"/>
      <c r="D15" s="63"/>
      <c r="E15" s="63"/>
      <c r="F15" s="64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5"/>
      <c r="S15" s="66"/>
      <c r="T15" s="67"/>
      <c r="U15" s="35">
        <f t="shared" ref="U15:U23" si="0">IF(OR(G15&lt;&gt;"転出(継続利用)",G15&lt;&gt;"転入(継続利用)"),ROUNDDOWN(IF(N15="",0,S15/N15/R15*Q15),-1),ROUNDDOWN(IF(N15="",0,S15/N15),-1))</f>
        <v>0</v>
      </c>
      <c r="V15" s="11">
        <f t="shared" ref="V15:V23" si="1">IF(OR(G15="転出(継続利用)",G15="転入(継続利用)"),ROUNDDOWN(T15/R15*Q15,-1),T15)</f>
        <v>0</v>
      </c>
      <c r="W15" s="11">
        <f t="shared" ref="W15:W23" si="2">U15+V15</f>
        <v>0</v>
      </c>
      <c r="X15" s="11" t="e">
        <f t="shared" ref="X15:X23" si="3">ROUNDDOWN(25700/R15*Q15,-1)</f>
        <v>#DIV/0!</v>
      </c>
      <c r="Y15" s="11" t="e">
        <f t="shared" ref="Y15:Y23" si="4">IF(W15&lt;X15,W15,X15)</f>
        <v>#DIV/0!</v>
      </c>
      <c r="Z15" s="4"/>
      <c r="AA15" s="1" t="s">
        <v>10</v>
      </c>
      <c r="AB15" s="1" t="s">
        <v>25</v>
      </c>
      <c r="AC15" s="1" t="s">
        <v>34</v>
      </c>
      <c r="AD15" s="1">
        <v>1</v>
      </c>
      <c r="AG15" s="1">
        <v>113</v>
      </c>
      <c r="AH15" s="1" t="s">
        <v>91</v>
      </c>
    </row>
    <row r="16" spans="1:34" ht="20.100000000000001" customHeight="1">
      <c r="A16" s="32">
        <v>3</v>
      </c>
      <c r="B16" s="62"/>
      <c r="C16" s="62"/>
      <c r="D16" s="63"/>
      <c r="E16" s="63"/>
      <c r="F16" s="64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5"/>
      <c r="S16" s="68"/>
      <c r="T16" s="67"/>
      <c r="U16" s="35">
        <f t="shared" si="0"/>
        <v>0</v>
      </c>
      <c r="V16" s="11">
        <f t="shared" si="1"/>
        <v>0</v>
      </c>
      <c r="W16" s="11">
        <f t="shared" si="2"/>
        <v>0</v>
      </c>
      <c r="X16" s="11" t="e">
        <f t="shared" si="3"/>
        <v>#DIV/0!</v>
      </c>
      <c r="Y16" s="11" t="e">
        <f t="shared" si="4"/>
        <v>#DIV/0!</v>
      </c>
      <c r="Z16" s="4"/>
      <c r="AA16" s="1" t="s">
        <v>11</v>
      </c>
      <c r="AB16" s="1" t="s">
        <v>26</v>
      </c>
      <c r="AC16" s="1" t="s">
        <v>35</v>
      </c>
      <c r="AD16" s="1">
        <v>2</v>
      </c>
      <c r="AG16" s="1">
        <v>116</v>
      </c>
      <c r="AH16" s="1" t="s">
        <v>92</v>
      </c>
    </row>
    <row r="17" spans="1:34" ht="20.100000000000001" customHeight="1">
      <c r="A17" s="32">
        <v>4</v>
      </c>
      <c r="B17" s="62"/>
      <c r="C17" s="62"/>
      <c r="D17" s="63"/>
      <c r="E17" s="63"/>
      <c r="F17" s="64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5"/>
      <c r="S17" s="68"/>
      <c r="T17" s="67"/>
      <c r="U17" s="35">
        <f t="shared" si="0"/>
        <v>0</v>
      </c>
      <c r="V17" s="11">
        <f t="shared" si="1"/>
        <v>0</v>
      </c>
      <c r="W17" s="11">
        <f t="shared" si="2"/>
        <v>0</v>
      </c>
      <c r="X17" s="11" t="e">
        <f t="shared" si="3"/>
        <v>#DIV/0!</v>
      </c>
      <c r="Y17" s="11" t="e">
        <f t="shared" si="4"/>
        <v>#DIV/0!</v>
      </c>
      <c r="Z17" s="4"/>
      <c r="AA17" s="1" t="s">
        <v>12</v>
      </c>
      <c r="AB17" s="1" t="s">
        <v>27</v>
      </c>
      <c r="AD17" s="1">
        <v>3</v>
      </c>
      <c r="AG17" s="1">
        <v>117</v>
      </c>
      <c r="AH17" s="1" t="s">
        <v>93</v>
      </c>
    </row>
    <row r="18" spans="1:34" ht="20.100000000000001" customHeight="1">
      <c r="A18" s="32">
        <v>5</v>
      </c>
      <c r="B18" s="62"/>
      <c r="C18" s="62"/>
      <c r="D18" s="63"/>
      <c r="E18" s="63"/>
      <c r="F18" s="64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5"/>
      <c r="S18" s="68"/>
      <c r="T18" s="67"/>
      <c r="U18" s="35">
        <f t="shared" si="0"/>
        <v>0</v>
      </c>
      <c r="V18" s="11">
        <f t="shared" si="1"/>
        <v>0</v>
      </c>
      <c r="W18" s="11">
        <f t="shared" si="2"/>
        <v>0</v>
      </c>
      <c r="X18" s="11" t="e">
        <f t="shared" si="3"/>
        <v>#DIV/0!</v>
      </c>
      <c r="Y18" s="11" t="e">
        <f t="shared" si="4"/>
        <v>#DIV/0!</v>
      </c>
      <c r="Z18" s="4"/>
      <c r="AA18" s="1" t="s">
        <v>13</v>
      </c>
      <c r="AB18" s="1" t="s">
        <v>28</v>
      </c>
      <c r="AD18" s="1">
        <v>4</v>
      </c>
      <c r="AG18" s="1">
        <v>118</v>
      </c>
      <c r="AH18" s="1" t="s">
        <v>94</v>
      </c>
    </row>
    <row r="19" spans="1:34" ht="20.100000000000001" customHeight="1">
      <c r="A19" s="32">
        <v>6</v>
      </c>
      <c r="B19" s="62"/>
      <c r="C19" s="62"/>
      <c r="D19" s="63"/>
      <c r="E19" s="63"/>
      <c r="F19" s="64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5"/>
      <c r="S19" s="68"/>
      <c r="T19" s="67"/>
      <c r="U19" s="35">
        <f t="shared" si="0"/>
        <v>0</v>
      </c>
      <c r="V19" s="11">
        <f t="shared" si="1"/>
        <v>0</v>
      </c>
      <c r="W19" s="11">
        <f t="shared" si="2"/>
        <v>0</v>
      </c>
      <c r="X19" s="11" t="e">
        <f t="shared" si="3"/>
        <v>#DIV/0!</v>
      </c>
      <c r="Y19" s="11" t="e">
        <f t="shared" si="4"/>
        <v>#DIV/0!</v>
      </c>
      <c r="Z19" s="4"/>
      <c r="AA19" s="1" t="s">
        <v>14</v>
      </c>
      <c r="AB19" s="1" t="s">
        <v>29</v>
      </c>
      <c r="AD19" s="1">
        <v>5</v>
      </c>
      <c r="AG19" s="1">
        <v>119</v>
      </c>
      <c r="AH19" s="1" t="s">
        <v>95</v>
      </c>
    </row>
    <row r="20" spans="1:34" ht="20.100000000000001" customHeight="1">
      <c r="A20" s="32">
        <v>7</v>
      </c>
      <c r="B20" s="62"/>
      <c r="C20" s="62"/>
      <c r="D20" s="63"/>
      <c r="E20" s="63"/>
      <c r="F20" s="64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5"/>
      <c r="S20" s="68"/>
      <c r="T20" s="67"/>
      <c r="U20" s="35">
        <f t="shared" si="0"/>
        <v>0</v>
      </c>
      <c r="V20" s="11">
        <f t="shared" si="1"/>
        <v>0</v>
      </c>
      <c r="W20" s="11">
        <f t="shared" si="2"/>
        <v>0</v>
      </c>
      <c r="X20" s="11" t="e">
        <f t="shared" si="3"/>
        <v>#DIV/0!</v>
      </c>
      <c r="Y20" s="11" t="e">
        <f t="shared" si="4"/>
        <v>#DIV/0!</v>
      </c>
      <c r="Z20" s="4"/>
      <c r="AA20" s="1" t="s">
        <v>15</v>
      </c>
      <c r="AB20" s="1" t="s">
        <v>30</v>
      </c>
      <c r="AD20" s="1">
        <v>6</v>
      </c>
      <c r="AG20" s="1">
        <v>120</v>
      </c>
      <c r="AH20" s="1" t="s">
        <v>96</v>
      </c>
    </row>
    <row r="21" spans="1:34" ht="20.100000000000001" customHeight="1">
      <c r="A21" s="32">
        <v>8</v>
      </c>
      <c r="B21" s="62"/>
      <c r="C21" s="62"/>
      <c r="D21" s="63"/>
      <c r="E21" s="63"/>
      <c r="F21" s="64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5"/>
      <c r="S21" s="68"/>
      <c r="T21" s="67"/>
      <c r="U21" s="35">
        <f t="shared" si="0"/>
        <v>0</v>
      </c>
      <c r="V21" s="11">
        <f t="shared" si="1"/>
        <v>0</v>
      </c>
      <c r="W21" s="11">
        <f t="shared" si="2"/>
        <v>0</v>
      </c>
      <c r="X21" s="11" t="e">
        <f t="shared" si="3"/>
        <v>#DIV/0!</v>
      </c>
      <c r="Y21" s="11" t="e">
        <f t="shared" si="4"/>
        <v>#DIV/0!</v>
      </c>
      <c r="Z21" s="4"/>
      <c r="AA21" s="1" t="s">
        <v>41</v>
      </c>
      <c r="AB21" s="1" t="s">
        <v>31</v>
      </c>
      <c r="AD21" s="1">
        <v>7</v>
      </c>
      <c r="AG21" s="1">
        <v>121</v>
      </c>
      <c r="AH21" s="1" t="s">
        <v>97</v>
      </c>
    </row>
    <row r="22" spans="1:34" ht="20.100000000000001" customHeight="1">
      <c r="A22" s="32">
        <v>9</v>
      </c>
      <c r="B22" s="62"/>
      <c r="C22" s="62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5"/>
      <c r="S22" s="68"/>
      <c r="T22" s="67"/>
      <c r="U22" s="35">
        <f t="shared" si="0"/>
        <v>0</v>
      </c>
      <c r="V22" s="11">
        <f t="shared" si="1"/>
        <v>0</v>
      </c>
      <c r="W22" s="11">
        <f t="shared" si="2"/>
        <v>0</v>
      </c>
      <c r="X22" s="11" t="e">
        <f t="shared" si="3"/>
        <v>#DIV/0!</v>
      </c>
      <c r="Y22" s="11" t="e">
        <f t="shared" si="4"/>
        <v>#DIV/0!</v>
      </c>
      <c r="Z22" s="4"/>
      <c r="AA22" s="1"/>
      <c r="AB22" s="1" t="s">
        <v>32</v>
      </c>
      <c r="AD22" s="1">
        <v>8</v>
      </c>
      <c r="AG22" s="1">
        <v>122</v>
      </c>
      <c r="AH22" s="1" t="s">
        <v>98</v>
      </c>
    </row>
    <row r="23" spans="1:34" ht="20.100000000000001" customHeight="1" thickBot="1">
      <c r="A23" s="33">
        <v>10</v>
      </c>
      <c r="B23" s="70"/>
      <c r="C23" s="70"/>
      <c r="D23" s="71"/>
      <c r="E23" s="71"/>
      <c r="F23" s="72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3"/>
      <c r="S23" s="74"/>
      <c r="T23" s="75"/>
      <c r="U23" s="36">
        <f t="shared" si="0"/>
        <v>0</v>
      </c>
      <c r="V23" s="12">
        <f t="shared" si="1"/>
        <v>0</v>
      </c>
      <c r="W23" s="12">
        <f t="shared" si="2"/>
        <v>0</v>
      </c>
      <c r="X23" s="12" t="e">
        <f t="shared" si="3"/>
        <v>#DIV/0!</v>
      </c>
      <c r="Y23" s="12" t="e">
        <f t="shared" si="4"/>
        <v>#DIV/0!</v>
      </c>
      <c r="Z23" s="4"/>
      <c r="AA23" s="1"/>
      <c r="AB23" s="1" t="s">
        <v>33</v>
      </c>
      <c r="AD23" s="1">
        <v>9</v>
      </c>
      <c r="AG23" s="1">
        <v>123</v>
      </c>
      <c r="AH23" s="1" t="s">
        <v>99</v>
      </c>
    </row>
    <row r="24" spans="1:34" ht="20.100000000000001" customHeight="1" thickTop="1">
      <c r="AB24" s="1" t="s">
        <v>38</v>
      </c>
      <c r="AD24" s="1">
        <v>10</v>
      </c>
      <c r="AG24" s="1">
        <v>124</v>
      </c>
      <c r="AH24" s="1" t="s">
        <v>100</v>
      </c>
    </row>
    <row r="25" spans="1:34" ht="20.100000000000001" customHeight="1" thickBot="1">
      <c r="A25" s="21" t="s">
        <v>76</v>
      </c>
      <c r="F25" s="51"/>
      <c r="G25" s="51"/>
      <c r="H25" s="51"/>
      <c r="I25" s="51"/>
      <c r="K25" s="51"/>
      <c r="L25" s="51"/>
      <c r="N25" s="51"/>
      <c r="O25" s="51"/>
      <c r="Q25" s="51"/>
      <c r="R25" s="51"/>
      <c r="T25" s="51"/>
      <c r="AB25" s="1" t="s">
        <v>39</v>
      </c>
      <c r="AD25" s="1">
        <v>11</v>
      </c>
      <c r="AG25" s="1">
        <v>125</v>
      </c>
      <c r="AH25" s="1" t="s">
        <v>101</v>
      </c>
    </row>
    <row r="26" spans="1:34" ht="20.100000000000001" customHeight="1">
      <c r="D26" s="96" t="s">
        <v>77</v>
      </c>
      <c r="E26" s="96" t="s">
        <v>78</v>
      </c>
      <c r="F26" s="97" t="s">
        <v>80</v>
      </c>
      <c r="G26" s="117" t="s">
        <v>79</v>
      </c>
      <c r="H26" s="118"/>
      <c r="I26" s="119"/>
      <c r="K26" s="51"/>
      <c r="L26" s="51"/>
      <c r="N26" s="51"/>
      <c r="O26" s="51"/>
      <c r="Q26" s="51"/>
      <c r="R26" s="51"/>
      <c r="T26" s="51"/>
      <c r="AB26" s="1" t="s">
        <v>40</v>
      </c>
      <c r="AD26" s="1">
        <v>12</v>
      </c>
      <c r="AG26" s="1">
        <v>127</v>
      </c>
      <c r="AH26" s="1" t="s">
        <v>102</v>
      </c>
    </row>
    <row r="27" spans="1:34" ht="20.100000000000001" customHeight="1" thickBot="1">
      <c r="D27" s="94"/>
      <c r="E27" s="94"/>
      <c r="F27" s="95"/>
      <c r="G27" s="147">
        <f>D27-E27+F27</f>
        <v>0</v>
      </c>
      <c r="H27" s="148"/>
      <c r="I27" s="149"/>
      <c r="K27" s="99" t="str">
        <f>IF(COUNTIF(Q14:R23,"&gt;"&amp;G27)&gt;0,"※左記の開所日数を超えている園児がいます。上記の表の日数(Q～R列)または開所日数を確認してください。","")</f>
        <v/>
      </c>
      <c r="L27" s="51"/>
      <c r="N27" s="51"/>
      <c r="O27" s="51"/>
      <c r="Q27" s="51"/>
      <c r="R27" s="51"/>
      <c r="T27" s="51"/>
      <c r="AG27" s="1">
        <v>128</v>
      </c>
      <c r="AH27" s="1" t="s">
        <v>103</v>
      </c>
    </row>
    <row r="28" spans="1:34" ht="9.9499999999999993" customHeight="1">
      <c r="F28" s="51"/>
      <c r="G28" s="51"/>
      <c r="H28" s="51"/>
      <c r="I28" s="51"/>
      <c r="K28" s="51"/>
      <c r="L28" s="51"/>
      <c r="N28" s="51"/>
      <c r="O28" s="51"/>
      <c r="Q28" s="51"/>
      <c r="R28" s="51"/>
      <c r="T28" s="51"/>
      <c r="AG28" s="1">
        <v>129</v>
      </c>
      <c r="AH28" s="1" t="s">
        <v>104</v>
      </c>
    </row>
    <row r="29" spans="1:34" ht="20.100000000000001" customHeight="1">
      <c r="E29" s="96" t="s">
        <v>81</v>
      </c>
      <c r="F29" s="96" t="s">
        <v>82</v>
      </c>
      <c r="O29" s="150" t="s">
        <v>44</v>
      </c>
      <c r="P29" s="150"/>
      <c r="Q29" s="150"/>
      <c r="R29" s="150"/>
      <c r="S29" s="151"/>
      <c r="T29" s="152"/>
      <c r="U29" s="152"/>
      <c r="V29" s="152"/>
      <c r="W29" s="152"/>
      <c r="X29" s="152"/>
      <c r="Y29" s="153"/>
      <c r="AG29" s="1">
        <v>130</v>
      </c>
      <c r="AH29" s="1" t="s">
        <v>105</v>
      </c>
    </row>
    <row r="30" spans="1:34" ht="20.100000000000001" customHeight="1">
      <c r="E30" s="94"/>
      <c r="F30" s="94"/>
      <c r="O30" s="154" t="s">
        <v>45</v>
      </c>
      <c r="P30" s="154"/>
      <c r="Q30" s="154"/>
      <c r="R30" s="154"/>
      <c r="S30" s="155"/>
      <c r="T30" s="156"/>
      <c r="U30" s="156"/>
      <c r="V30" s="156"/>
      <c r="W30" s="156"/>
      <c r="X30" s="156"/>
      <c r="Y30" s="157"/>
      <c r="AG30" s="1">
        <v>131</v>
      </c>
      <c r="AH30" s="1" t="s">
        <v>106</v>
      </c>
    </row>
    <row r="31" spans="1:34" ht="20.100000000000001" customHeight="1">
      <c r="O31" s="154" t="s">
        <v>46</v>
      </c>
      <c r="P31" s="154"/>
      <c r="Q31" s="154"/>
      <c r="R31" s="154"/>
      <c r="S31" s="155" t="s">
        <v>75</v>
      </c>
      <c r="T31" s="156"/>
      <c r="U31" s="156"/>
      <c r="V31" s="156"/>
      <c r="W31" s="156"/>
      <c r="X31" s="156"/>
      <c r="Y31" s="157"/>
      <c r="AH31" s="101" t="s">
        <v>141</v>
      </c>
    </row>
    <row r="32" spans="1:34" ht="20.100000000000001" customHeight="1">
      <c r="A32" s="158" t="s">
        <v>50</v>
      </c>
      <c r="B32" s="158"/>
      <c r="C32" s="158"/>
      <c r="D32" s="159" t="s">
        <v>83</v>
      </c>
      <c r="E32" s="159"/>
      <c r="F32" s="159"/>
      <c r="O32" s="160" t="s">
        <v>47</v>
      </c>
      <c r="P32" s="160"/>
      <c r="Q32" s="160"/>
      <c r="R32" s="160"/>
      <c r="S32" s="161"/>
      <c r="T32" s="162"/>
      <c r="U32" s="162"/>
      <c r="V32" s="162"/>
      <c r="W32" s="162"/>
      <c r="X32" s="162"/>
      <c r="Y32" s="163"/>
      <c r="AG32" s="1">
        <v>133</v>
      </c>
      <c r="AH32" s="1" t="s">
        <v>107</v>
      </c>
    </row>
    <row r="33" spans="15:34" ht="20.100000000000001" customHeight="1">
      <c r="O33" s="103" t="s">
        <v>143</v>
      </c>
      <c r="P33" s="103"/>
      <c r="Q33" s="103"/>
      <c r="R33" s="103"/>
      <c r="S33" s="104"/>
      <c r="T33" s="105"/>
      <c r="U33" s="106"/>
      <c r="V33" s="102" t="s">
        <v>142</v>
      </c>
      <c r="W33" s="104"/>
      <c r="X33" s="105"/>
      <c r="Y33" s="106"/>
      <c r="AG33" s="1">
        <v>134</v>
      </c>
      <c r="AH33" s="1" t="s">
        <v>108</v>
      </c>
    </row>
    <row r="34" spans="15:34" ht="20.100000000000001" customHeight="1">
      <c r="AG34" s="1">
        <v>135</v>
      </c>
      <c r="AH34" s="1" t="s">
        <v>109</v>
      </c>
    </row>
    <row r="35" spans="15:34" ht="20.100000000000001" customHeight="1">
      <c r="AG35" s="1">
        <v>136</v>
      </c>
      <c r="AH35" s="1" t="s">
        <v>110</v>
      </c>
    </row>
    <row r="36" spans="15:34" ht="20.100000000000001" customHeight="1">
      <c r="AG36" s="1">
        <v>137</v>
      </c>
      <c r="AH36" s="1" t="s">
        <v>111</v>
      </c>
    </row>
    <row r="37" spans="15:34" ht="20.100000000000001" customHeight="1">
      <c r="AG37" s="1">
        <v>138</v>
      </c>
      <c r="AH37" s="1" t="s">
        <v>112</v>
      </c>
    </row>
    <row r="38" spans="15:34" ht="20.100000000000001" customHeight="1">
      <c r="AG38" s="1">
        <v>140</v>
      </c>
      <c r="AH38" s="1" t="s">
        <v>113</v>
      </c>
    </row>
    <row r="39" spans="15:34" ht="20.100000000000001" customHeight="1">
      <c r="AG39" s="1">
        <v>142</v>
      </c>
      <c r="AH39" s="1" t="s">
        <v>114</v>
      </c>
    </row>
    <row r="40" spans="15:34" ht="20.100000000000001" customHeight="1">
      <c r="AG40" s="1">
        <v>143</v>
      </c>
      <c r="AH40" s="1" t="s">
        <v>115</v>
      </c>
    </row>
    <row r="41" spans="15:34" ht="20.100000000000001" customHeight="1">
      <c r="AG41" s="1">
        <v>144</v>
      </c>
      <c r="AH41" s="1" t="s">
        <v>116</v>
      </c>
    </row>
    <row r="42" spans="15:34" ht="20.100000000000001" customHeight="1">
      <c r="AG42" s="1">
        <v>145</v>
      </c>
      <c r="AH42" s="1" t="s">
        <v>117</v>
      </c>
    </row>
    <row r="43" spans="15:34" ht="20.100000000000001" customHeight="1">
      <c r="AG43" s="1">
        <v>146</v>
      </c>
      <c r="AH43" s="1" t="s">
        <v>118</v>
      </c>
    </row>
    <row r="44" spans="15:34" ht="20.100000000000001" customHeight="1">
      <c r="AG44" s="1">
        <v>147</v>
      </c>
      <c r="AH44" s="1" t="s">
        <v>119</v>
      </c>
    </row>
    <row r="45" spans="15:34" ht="20.100000000000001" customHeight="1">
      <c r="AG45" s="1">
        <v>148</v>
      </c>
      <c r="AH45" s="1" t="s">
        <v>120</v>
      </c>
    </row>
    <row r="46" spans="15:34">
      <c r="AG46" s="1">
        <v>149</v>
      </c>
      <c r="AH46" s="1" t="s">
        <v>121</v>
      </c>
    </row>
    <row r="47" spans="15:34">
      <c r="AG47" s="1">
        <v>150</v>
      </c>
      <c r="AH47" s="1" t="s">
        <v>122</v>
      </c>
    </row>
    <row r="48" spans="15:34">
      <c r="AG48" s="1">
        <v>152</v>
      </c>
      <c r="AH48" s="1" t="s">
        <v>123</v>
      </c>
    </row>
    <row r="49" spans="33:34">
      <c r="AG49" s="1">
        <v>153</v>
      </c>
      <c r="AH49" s="1" t="s">
        <v>124</v>
      </c>
    </row>
    <row r="50" spans="33:34">
      <c r="AG50" s="1">
        <v>154</v>
      </c>
      <c r="AH50" s="1" t="s">
        <v>125</v>
      </c>
    </row>
    <row r="51" spans="33:34">
      <c r="AG51" s="1">
        <v>155</v>
      </c>
      <c r="AH51" s="1" t="s">
        <v>126</v>
      </c>
    </row>
    <row r="52" spans="33:34">
      <c r="AG52" s="1">
        <v>156</v>
      </c>
      <c r="AH52" s="1" t="s">
        <v>127</v>
      </c>
    </row>
    <row r="53" spans="33:34">
      <c r="AG53" s="1">
        <v>165</v>
      </c>
      <c r="AH53" s="1" t="s">
        <v>128</v>
      </c>
    </row>
    <row r="54" spans="33:34">
      <c r="AG54" s="1">
        <v>183</v>
      </c>
      <c r="AH54" s="1" t="s">
        <v>129</v>
      </c>
    </row>
    <row r="55" spans="33:34">
      <c r="AG55" s="1">
        <v>189</v>
      </c>
      <c r="AH55" s="1" t="s">
        <v>130</v>
      </c>
    </row>
    <row r="56" spans="33:34">
      <c r="AG56" s="1">
        <v>191</v>
      </c>
      <c r="AH56" s="1" t="s">
        <v>131</v>
      </c>
    </row>
    <row r="57" spans="33:34">
      <c r="AG57" s="1">
        <v>1004</v>
      </c>
      <c r="AH57" s="1" t="s">
        <v>132</v>
      </c>
    </row>
    <row r="58" spans="33:34">
      <c r="AG58" s="1">
        <v>1005</v>
      </c>
      <c r="AH58" s="1" t="s">
        <v>133</v>
      </c>
    </row>
    <row r="59" spans="33:34">
      <c r="AG59" s="1">
        <v>1011</v>
      </c>
      <c r="AH59" s="1" t="s">
        <v>134</v>
      </c>
    </row>
    <row r="60" spans="33:34">
      <c r="AG60" s="1">
        <v>1012</v>
      </c>
      <c r="AH60" s="1" t="s">
        <v>135</v>
      </c>
    </row>
    <row r="61" spans="33:34">
      <c r="AG61" s="1">
        <v>1013</v>
      </c>
      <c r="AH61" s="1" t="s">
        <v>136</v>
      </c>
    </row>
    <row r="62" spans="33:34">
      <c r="AG62" s="1">
        <v>1014</v>
      </c>
      <c r="AH62" s="1" t="s">
        <v>137</v>
      </c>
    </row>
    <row r="63" spans="33:34">
      <c r="AG63" s="1">
        <v>1016</v>
      </c>
      <c r="AH63" s="1" t="s">
        <v>138</v>
      </c>
    </row>
  </sheetData>
  <sheetProtection selectLockedCells="1"/>
  <protectedRanges>
    <protectedRange sqref="O14:T23 A14:F23 H14:M23" name="範囲1"/>
    <protectedRange sqref="S16:T23" name="範囲1_2"/>
    <protectedRange sqref="G14:G23 N14:N23" name="範囲1_3"/>
  </protectedRanges>
  <dataConsolidate/>
  <mergeCells count="37">
    <mergeCell ref="A32:C32"/>
    <mergeCell ref="D32:F32"/>
    <mergeCell ref="O32:R32"/>
    <mergeCell ref="S32:Y32"/>
    <mergeCell ref="S31:Y31"/>
    <mergeCell ref="O31:R31"/>
    <mergeCell ref="O30:R30"/>
    <mergeCell ref="S30:Y30"/>
    <mergeCell ref="A6:C6"/>
    <mergeCell ref="O8:R8"/>
    <mergeCell ref="E11:E13"/>
    <mergeCell ref="F11:F13"/>
    <mergeCell ref="B11:B13"/>
    <mergeCell ref="C11:C13"/>
    <mergeCell ref="G26:I26"/>
    <mergeCell ref="G27:I27"/>
    <mergeCell ref="G11:G13"/>
    <mergeCell ref="F10:P10"/>
    <mergeCell ref="A4:C4"/>
    <mergeCell ref="O29:R29"/>
    <mergeCell ref="S29:Y29"/>
    <mergeCell ref="O33:R33"/>
    <mergeCell ref="W33:Y33"/>
    <mergeCell ref="S33:U33"/>
    <mergeCell ref="W1:Y1"/>
    <mergeCell ref="S8:Y8"/>
    <mergeCell ref="A2:Y2"/>
    <mergeCell ref="N11:N13"/>
    <mergeCell ref="A11:A13"/>
    <mergeCell ref="D11:D13"/>
    <mergeCell ref="H11:J12"/>
    <mergeCell ref="U12:W12"/>
    <mergeCell ref="U11:Y11"/>
    <mergeCell ref="S11:T12"/>
    <mergeCell ref="X12:Y12"/>
    <mergeCell ref="O11:R12"/>
    <mergeCell ref="K11:M12"/>
  </mergeCells>
  <phoneticPr fontId="1" type="Hiragana"/>
  <dataValidations count="16">
    <dataValidation type="list" allowBlank="1" showInputMessage="1" showErrorMessage="1" sqref="D6">
      <formula1>$AC$15:$AC$16</formula1>
    </dataValidation>
    <dataValidation type="list" allowBlank="1" showInputMessage="1" showErrorMessage="1" sqref="G14:G23">
      <formula1>$AA$15:$AA$21</formula1>
    </dataValidation>
    <dataValidation imeMode="halfAlpha" allowBlank="1" showInputMessage="1" showErrorMessage="1" sqref="F14:F23"/>
    <dataValidation imeMode="fullKatakana" allowBlank="1" showInputMessage="1" showErrorMessage="1" sqref="D14:E23"/>
    <dataValidation type="whole" imeMode="halfAlpha" operator="greaterThan" allowBlank="1" showInputMessage="1" showErrorMessage="1" sqref="H14:H23 K14:K23">
      <formula1>0</formula1>
    </dataValidation>
    <dataValidation type="whole" imeMode="halfAlpha" operator="lessThanOrEqual" allowBlank="1" showInputMessage="1" showErrorMessage="1" sqref="O14:O23">
      <formula1>P14</formula1>
    </dataValidation>
    <dataValidation type="whole" imeMode="halfAlpha" operator="greaterThanOrEqual" allowBlank="1" showInputMessage="1" showErrorMessage="1" error="提供日数より少ない日数は入力できません。" sqref="R14:R23">
      <formula1>Q14</formula1>
    </dataValidation>
    <dataValidation type="whole" imeMode="halfAlpha" operator="lessThanOrEqual" allowBlank="1" showInputMessage="1" showErrorMessage="1" error="開所日数より多い日数は入力できません。" sqref="Q14:Q23">
      <formula1>R14</formula1>
    </dataValidation>
    <dataValidation type="list" allowBlank="1" showInputMessage="1" showErrorMessage="1" sqref="D4">
      <formula1>$AB$15:$AB$26</formula1>
    </dataValidation>
    <dataValidation type="list" allowBlank="1" showInputMessage="1" showErrorMessage="1" sqref="N14:N23">
      <formula1>$AD$15:$AD$26</formula1>
    </dataValidation>
    <dataValidation type="whole" imeMode="halfAlpha" allowBlank="1" showInputMessage="1" showErrorMessage="1" sqref="C14:C23 I14:I23 L14:L23">
      <formula1>1</formula1>
      <formula2>12</formula2>
    </dataValidation>
    <dataValidation type="whole" imeMode="halfAlpha" operator="greaterThanOrEqual" allowBlank="1" showInputMessage="1" showErrorMessage="1" sqref="B14:B23">
      <formula1>0</formula1>
    </dataValidation>
    <dataValidation type="whole" imeMode="halfAlpha" allowBlank="1" showInputMessage="1" showErrorMessage="1" sqref="J14:J23 M14:M23">
      <formula1>1</formula1>
      <formula2>31</formula2>
    </dataValidation>
    <dataValidation type="whole" imeMode="halfAlpha" operator="lessThanOrEqual" allowBlank="1" showInputMessage="1" showErrorMessage="1" sqref="P14:P23">
      <formula1>31</formula1>
    </dataValidation>
    <dataValidation type="whole" operator="greaterThanOrEqual" allowBlank="1" showInputMessage="1" showErrorMessage="1" sqref="S14:T23">
      <formula1>0</formula1>
    </dataValidation>
    <dataValidation type="list" errorStyle="warning" allowBlank="1" showInputMessage="1" showErrorMessage="1" errorTitle="幼稚園名は、リストから選択してください。" error="リストにない場合のみ入力してください。" sqref="S8:Y8">
      <formula1>$AH$10:$AH$63</formula1>
    </dataValidation>
  </dataValidations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73" orientation="landscape" blackAndWhite="1" r:id="rId1"/>
  <headerFooter>
    <oddFooter>&amp;R&amp;9※園児異動の有無にかかわらず、毎月、報告が必要です。報告期限は報告月の翌月５日（必着）です。
※精算の手続きは、本報告書に基づいて行います。記載事項に誤り・不備がある場合は再提出いただきます。また、給付が遅れる場合があります。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記載例</vt:lpstr>
      <vt:lpstr>在園児異動報告書</vt:lpstr>
      <vt:lpstr>記載例!Print_Area</vt:lpstr>
      <vt:lpstr>在園児異動報告書!Print_Area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2020-01-29T05:13:47Z</dcterms:created>
  <dcterms:modified xsi:type="dcterms:W3CDTF">2022-02-21T02:27:03Z</dcterms:modified>
</cp:coreProperties>
</file>