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J:\常用\決　算\R5\120 財政状況資料集\04_提出用\04_再々提出データ（20250319）\"/>
    </mc:Choice>
  </mc:AlternateContent>
  <xr:revisionPtr revIDLastSave="0" documentId="13_ncr:1_{054755AF-A517-4A7F-A83D-66BFE4C9019E}"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BW34" i="10"/>
  <c r="BE34" i="10"/>
  <c r="U34" i="10"/>
  <c r="C34" i="10"/>
  <c r="BW35" i="10" l="1"/>
  <c r="BW36" i="10" s="1"/>
  <c r="BW37" i="10" s="1"/>
  <c r="BW38" i="10" s="1"/>
  <c r="BW39"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AM34" i="10"/>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<sst xmlns="http://schemas.openxmlformats.org/spreadsheetml/2006/main" count="1094" uniqueCount="562">
  <si>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</si>
  <si>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</si>
  <si>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</si>
  <si>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</si>
  <si>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</si>
  <si>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</si>
  <si>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</si>
  <si>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</si>
  <si>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</si>
  <si>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</si>
  <si>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</si>
  <si>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</si>
  <si>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</si>
  <si>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</si>
  <si>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</si>
  <si>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</si>
  <si>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</si>
  <si>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</si>
  <si>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</si>
  <si>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</si>
  <si>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</si>
  <si>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</si>
  <si>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</si>
  <si>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</si>
  <si>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</si>
  <si>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</si>
  <si>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</si>
  <si>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</si>
  <si>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</si>
  <si>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</si>
  <si>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</si>
  <si>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</si>
  <si>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</si>
  <si>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</si>
  <si>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</si>
  <si>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</si>
  <si>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</si>
  <si>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</si>
  <si>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</si>
  <si>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</si>
  <si>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</si>
  <si>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</si>
  <si>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</si>
  <si>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</si>
  <si>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</si>
  <si>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</si>
  <si>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</si>
  <si>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</si>
  <si>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</si>
  <si>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</si>
  <si>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</si>
  <si>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</si>
  <si>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</si>
  <si>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</si>
  <si>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</si>
  <si>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</si>
  <si>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</si>
  <si>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</si>
  <si>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</si>
  <si>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</si>
  <si>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</si>
  <si>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</si>
  <si>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</si>
  <si>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</si>
  <si>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</si>
  <si>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</si>
  <si>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</si>
  <si>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</si>
  <si>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</si>
  <si>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</si>
  <si>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</si>
  <si>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</si>
  <si>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</si>
  <si>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</si>
  <si>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</si>
  <si>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</si>
  <si>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</si>
  <si>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</si>
  <si>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</si>
  <si>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</si>
  <si>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</si>
  <si>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</si>
  <si>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</si>
  <si>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</si>
  <si>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</si>
  <si>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</si>
  <si>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</si>
  <si>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</si>
  <si>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</si>
  <si>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</si>
  <si>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</si>
  <si>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</si>
  <si>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</si>
  <si>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</si>
  <si>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</si>
  <si>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</si>
  <si>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</si>
  <si>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</si>
  <si>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</si>
  <si>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</si>
  <si>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</si>
  <si>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</si>
  <si>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</si>
  <si>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</si>
  <si>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</si>
  <si>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</si>
  <si>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</si>
  <si>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</si>
  <si>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</si>
  <si>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</si>
  <si>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</si>
  <si>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</si>
  <si>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</si>
  <si>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</si>
  <si>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</si>
  <si>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</si>
  <si>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</si>
  <si>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</si>
  <si>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</si>
  <si>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</si>
  <si>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</si>
  <si>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</si>
  <si>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</si>
  <si>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</si>
  <si>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</si>
  <si>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</si>
  <si>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</si>
  <si>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</si>
  <si>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</si>
  <si>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</si>
  <si>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</si>
  <si>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</si>
  <si>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</si>
  <si>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</si>
  <si>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</si>
  <si>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</si>
  <si>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</si>
  <si>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</si>
  <si>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</si>
  <si>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</si>
  <si>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</si>
  <si>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</si>
  <si>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</si>
  <si>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</si>
  <si>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</si>
  <si>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</si>
  <si>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</si>
  <si>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</si>
  <si>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</si>
  <si>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</si>
  <si>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</si>
  <si>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</si>
  <si>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</si>
  <si>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</si>
  <si>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</si>
  <si>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</si>
  <si>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</si>
  <si>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</si>
  <si>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</si>
  <si>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</si>
  <si>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</si>
  <si>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</si>
  <si>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</si>
  <si>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</si>
  <si>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</si>
  <si>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</si>
  <si>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</si>
  <si>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</si>
  <si>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</si>
  <si>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</si>
  <si>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</si>
  <si>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</si>
  <si>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</si>
  <si>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</si>
  <si>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</si>
  <si>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</si>
  <si>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</si>
  <si>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</si>
  <si>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</si>
  <si>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</si>
  <si>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</si>
  <si>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</si>
  <si>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</si>
  <si>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</si>
  <si>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</si>
  <si>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</si>
  <si>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</si>
  <si>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</si>
  <si>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</si>
  <si>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</si>
  <si>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</si>
  <si>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</si>
  <si>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</si>
  <si>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</si>
  <si>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</si>
  <si>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</si>
  <si>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</si>
  <si>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</si>
  <si>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</si>
  <si>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</si>
  <si>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</si>
  <si>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</si>
  <si>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</si>
  <si>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千葉県市川市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</si>
  <si>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</si>
  <si>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</si>
  <si>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</si>
  <si>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</si>
  <si>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</si>
  <si>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</si>
  <si>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</si>
  <si>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</si>
  <si>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</si>
  <si>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</si>
  <si>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</si>
  <si>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</si>
  <si>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</si>
  <si>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</si>
  <si>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</si>
  <si>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</si>
  <si>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</si>
  <si>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</si>
  <si>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</si>
  <si>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</si>
  <si>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</si>
  <si>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</si>
  <si>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</si>
  <si>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</si>
  <si>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</si>
  <si>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</si>
  <si>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</si>
  <si>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</si>
  <si>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</si>
  <si>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</si>
  <si>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</si>
  <si>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</si>
  <si>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</si>
  <si>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</si>
  <si>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</si>
  <si>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</si>
  <si>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</si>
  <si>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</si>
  <si>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</si>
  <si>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</si>
  <si>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</si>
  <si>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</si>
  <si>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</si>
  <si>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</si>
  <si>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</si>
  <si>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</si>
  <si>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</si>
  <si>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</si>
  <si>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</si>
  <si>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</si>
  <si>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</si>
  <si>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</si>
  <si>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</si>
  <si>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</si>
  <si>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</si>
  <si>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</si>
  <si>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</si>
  <si>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</si>
  <si>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</si>
  <si>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</si>
  <si>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</si>
  <si>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</si>
  <si>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</si>
  <si>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</si>
  <si>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</si>
  <si>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</si>
  <si>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</si>
  <si>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</si>
  <si>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</si>
  <si>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</si>
  <si>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</si>
  <si>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</si>
  <si>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</si>
  <si>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</si>
  <si>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</si>
  <si>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</si>
  <si>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</si>
  <si>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</si>
  <si>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</si>
  <si>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</si>
  <si>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</si>
  <si>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</si>
  <si>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</si>
  <si>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</si>
  <si>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</si>
  <si>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</si>
  <si>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</si>
  <si>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</si>
  <si>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</si>
  <si>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</si>
  <si>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</si>
  <si>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</si>
  <si>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</si>
  <si>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</si>
  <si>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</si>
  <si>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</si>
  <si>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</si>
  <si>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</si>
  <si>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</si>
  <si>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</si>
  <si>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</si>
  <si>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</si>
  <si>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</si>
  <si>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</si>
  <si>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</si>
  <si>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</si>
  <si>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</si>
  <si>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</si>
  <si>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</si>
  <si>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</si>
  <si>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</si>
  <si>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</si>
  <si>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</si>
  <si>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</si>
  <si>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</si>
  <si>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</si>
  <si>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</si>
  <si>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</si>
  <si>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</si>
  <si>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</si>
  <si>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</si>
  <si>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</si>
  <si>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</si>
  <si>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</si>
  <si>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</si>
  <si>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</si>
  <si>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</si>
  <si>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</si>
  <si>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</si>
  <si>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</si>
  <si>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</si>
  <si>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</si>
  <si>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</si>
  <si>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</si>
  <si>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</si>
  <si>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</si>
  <si>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</si>
  <si>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</si>
  <si>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</si>
  <si>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</si>
  <si>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</si>
  <si>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</si>
  <si>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</si>
  <si>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</si>
  <si>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</si>
  <si>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</si>
  <si>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</si>
  <si>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</si>
  <si>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</si>
  <si>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</si>
  <si>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千葉県市川市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</si>
  <si>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</si>
  <si>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</si>
  <si>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</si>
  <si>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</si>
  <si>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</si>
  <si>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</si>
  <si>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</si>
  <si>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</si>
  <si>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</si>
  <si>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</si>
  <si>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</si>
  <si>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</si>
  <si>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</si>
  <si>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</si>
  <si>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</si>
  <si>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</si>
  <si>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</si>
  <si>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</si>
  <si>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</si>
  <si>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</si>
  <si>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</si>
  <si>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</si>
  <si>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</si>
  <si>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</si>
  <si>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</si>
  <si>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</si>
  <si>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</si>
  <si>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</si>
  <si>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</si>
  <si>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</si>
  <si>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</si>
  <si>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</si>
  <si>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</si>
  <si>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</si>
  <si>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</si>
  <si>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</si>
  <si>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</si>
  <si>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</si>
  <si>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</si>
  <si>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</si>
  <si>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</si>
  <si>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</si>
  <si>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</si>
  <si>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</si>
  <si>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</si>
  <si>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</si>
  <si>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</si>
  <si>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</si>
  <si>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</si>
  <si>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</si>
  <si>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</si>
  <si>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</si>
  <si>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</si>
  <si>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</si>
  <si>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</si>
  <si>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</si>
  <si>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</si>
  <si>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</si>
  <si>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</si>
  <si>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</si>
  <si>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</si>
  <si>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</si>
  <si>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</si>
  <si>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</si>
  <si>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</si>
  <si>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</si>
  <si>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</si>
  <si>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</si>
  <si>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</si>
  <si>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</si>
  <si>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</si>
  <si>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</si>
  <si>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</si>
  <si>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</si>
  <si>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</si>
  <si>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</si>
  <si>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</si>
  <si>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</si>
  <si>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</si>
  <si>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</si>
  <si>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</si>
  <si>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</si>
  <si>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</si>
  <si>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</si>
  <si>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</si>
  <si>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</si>
  <si>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</si>
  <si>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</si>
  <si>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</si>
  <si>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</si>
  <si>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</si>
  <si>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</si>
  <si>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</si>
  <si>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</si>
  <si>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</si>
  <si>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</si>
  <si>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</si>
  <si>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</si>
  <si>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</si>
  <si>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</si>
  <si>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</si>
  <si>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</si>
  <si>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</si>
  <si>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</si>
  <si>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</si>
  <si>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</si>
  <si>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</si>
  <si>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</si>
  <si>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</si>
  <si>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</si>
  <si>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</si>
  <si>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</si>
  <si>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</si>
  <si>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</si>
  <si>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</si>
  <si>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</si>
  <si>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</si>
  <si>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</si>
  <si>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</si>
  <si>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</si>
  <si>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</si>
  <si>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</si>
  <si>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</si>
  <si>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</si>
  <si>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</si>
  <si>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</si>
  <si>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</si>
  <si>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</si>
  <si>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</si>
  <si>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</si>
  <si>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</si>
  <si>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</si>
  <si>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</si>
  <si>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</si>
  <si>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</si>
  <si>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</si>
  <si>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</si>
  <si>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</si>
  <si>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</si>
  <si>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</si>
  <si>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</si>
  <si>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</si>
  <si>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</si>
  <si>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</si>
  <si>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</si>
  <si>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</si>
  <si>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</si>
  <si>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</si>
  <si>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</si>
  <si>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</si>
  <si>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</si>
  <si>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</si>
  <si>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</si>
  <si>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</si>
  <si>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</si>
  <si>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</si>
  <si>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</si>
  <si>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</si>
  <si>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</si>
  <si>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</si>
  <si>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</si>
  <si>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</si>
  <si>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</si>
  <si>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</si>
  <si>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</si>
  <si>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</si>
  <si>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</si>
  <si>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</si>
  <si>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</si>
  <si>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</si>
  <si>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</si>
  <si>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</si>
  <si>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</si>
  <si>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0.68</t>
  </si>
  <si>
    <t>▲ 0.10</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</si>
  <si>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</si>
  <si>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</si>
  <si>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</si>
  <si>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</si>
  <si>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</si>
  <si>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</si>
  <si>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</si>
  <si>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</si>
  <si>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</si>
  <si>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</si>
  <si>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</si>
  <si>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</si>
  <si>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</si>
  <si>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市川市清掃公社</t>
    <rPh sb="0" eb="3">
      <t>イチカワシ</t>
    </rPh>
    <rPh sb="3" eb="5">
      <t>セイソウ</t>
    </rPh>
    <rPh sb="5" eb="7">
      <t>コウシャ</t>
    </rPh>
    <phoneticPr fontId="10"/>
  </si>
  <si>
    <t>市川市花と緑のまちづくり財団</t>
    <rPh sb="0" eb="3">
      <t>イチカワシ</t>
    </rPh>
    <rPh sb="3" eb="4">
      <t>ハナ</t>
    </rPh>
    <rPh sb="5" eb="6">
      <t>ミドリ</t>
    </rPh>
    <rPh sb="12" eb="14">
      <t>ザイダン</t>
    </rPh>
    <phoneticPr fontId="10"/>
  </si>
  <si>
    <t>市川市文化振興財団</t>
    <rPh sb="0" eb="3">
      <t>イチカワシ</t>
    </rPh>
    <rPh sb="3" eb="5">
      <t>ブンカ</t>
    </rPh>
    <rPh sb="5" eb="7">
      <t>シンコウ</t>
    </rPh>
    <rPh sb="7" eb="9">
      <t>ザイダン</t>
    </rPh>
    <phoneticPr fontId="10"/>
  </si>
  <si>
    <t>本八幡ビル株式会社</t>
    <rPh sb="0" eb="3">
      <t>モトヤワタ</t>
    </rPh>
    <rPh sb="5" eb="7">
      <t>カブシキ</t>
    </rPh>
    <rPh sb="7" eb="9">
      <t>カイシャ</t>
    </rPh>
    <phoneticPr fontId="10"/>
  </si>
  <si>
    <t>市川市土地開発公社</t>
    <rPh sb="0" eb="3">
      <t>イチカワシ</t>
    </rPh>
    <rPh sb="3" eb="5">
      <t>トチ</t>
    </rPh>
    <rPh sb="5" eb="7">
      <t>カイハツ</t>
    </rPh>
    <rPh sb="7" eb="9">
      <t>コウシャ</t>
    </rPh>
    <phoneticPr fontId="10"/>
  </si>
  <si>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</si>
  <si>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</si>
  <si>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</si>
  <si>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</si>
  <si>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</si>
  <si>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</si>
  <si>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</si>
  <si>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t>
    <phoneticPr fontId="2"/>
  </si>
  <si>
    <t>-</t>
    <phoneticPr fontId="2"/>
  </si>
  <si>
    <t>一般廃棄物処理施設建設等基金</t>
    <rPh sb="0" eb="2">
      <t>イッパン</t>
    </rPh>
    <rPh sb="2" eb="5">
      <t>ハイキブツ</t>
    </rPh>
    <rPh sb="5" eb="7">
      <t>ショリ</t>
    </rPh>
    <rPh sb="7" eb="9">
      <t>シセツ</t>
    </rPh>
    <rPh sb="9" eb="11">
      <t>ケンセツ</t>
    </rPh>
    <rPh sb="11" eb="12">
      <t>トウ</t>
    </rPh>
    <rPh sb="12" eb="14">
      <t>キキン</t>
    </rPh>
    <phoneticPr fontId="5"/>
  </si>
  <si>
    <t>公共施設整備基金</t>
    <rPh sb="0" eb="8">
      <t>コウキョウシセツセイビキキン</t>
    </rPh>
    <phoneticPr fontId="2"/>
  </si>
  <si>
    <t>職員退職手当基金</t>
    <rPh sb="0" eb="4">
      <t>ショクインタイショク</t>
    </rPh>
    <rPh sb="4" eb="6">
      <t>テアテ</t>
    </rPh>
    <rPh sb="6" eb="8">
      <t>キキン</t>
    </rPh>
    <phoneticPr fontId="2"/>
  </si>
  <si>
    <t>福祉基金</t>
    <rPh sb="0" eb="2">
      <t>フクシ</t>
    </rPh>
    <rPh sb="2" eb="4">
      <t>キキン</t>
    </rPh>
    <phoneticPr fontId="2"/>
  </si>
  <si>
    <t>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</si>
</sst>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8" xfId="15" applyNumberFormat="1" applyFont="1" applyFill="1" applyBorder="1" applyAlignment="1" applyProtection="1">
      <alignment horizontal="right" vertical="center" shrinkToFit="1"/>
      <protection locked="0"/>
    </xf>
    <xf numFmtId="177" fontId="35" fillId="8" borderId="149"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BBC1-4834-8249-AC4C28AC48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35293</c:v>
                </c:pt>
                <c:pt idx="1">
                  <c:v>41573</c:v>
                </c:pt>
                <c:pt idx="2">
                  <c:v>29492</c:v>
                </c:pt>
                <c:pt idx="3">
                  <c:v>19253</c:v>
                </c:pt>
                <c:pt idx="4">
                  <c:v>18704</c:v>
                </c:pt>
              </c:numCache>
            </c:numRef>
          </c:val>
          <c:smooth val="0"/>
          <c:extLst>
            <c:ext xmlns:c16="http://schemas.microsoft.com/office/drawing/2014/chart" uri="{C3380CC4-5D6E-409C-BE32-E72D297353CC}">
              <c16:uniqueId val="{00000001-BBC1-4834-8249-AC4C28AC48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2.98</c:v>
                </c:pt>
                <c:pt idx="1">
                  <c:v>4.18</c:v>
                </c:pt>
                <c:pt idx="2">
                  <c:v>5.48</c:v>
                </c:pt>
                <c:pt idx="3">
                  <c:v>4.4800000000000004</c:v>
                </c:pt>
                <c:pt idx="4">
                  <c:v>4.25</c:v>
                </c:pt>
              </c:numCache>
            </c:numRef>
          </c:val>
          <c:extLst>
            <c:ext xmlns:c16="http://schemas.microsoft.com/office/drawing/2014/chart" uri="{C3380CC4-5D6E-409C-BE32-E72D297353CC}">
              <c16:uniqueId val="{00000000-E128-4ECF-9DA4-C82949BA63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26.07</c:v>
                </c:pt>
                <c:pt idx="1">
                  <c:v>25.98</c:v>
                </c:pt>
                <c:pt idx="2">
                  <c:v>29.25</c:v>
                </c:pt>
                <c:pt idx="3">
                  <c:v>30.33</c:v>
                </c:pt>
                <c:pt idx="4">
                  <c:v>31.84</c:v>
                </c:pt>
              </c:numCache>
            </c:numRef>
          </c:val>
          <c:extLst>
            <c:ext xmlns:c16="http://schemas.microsoft.com/office/drawing/2014/chart" uri="{C3380CC4-5D6E-409C-BE32-E72D297353CC}">
              <c16:uniqueId val="{00000001-E128-4ECF-9DA4-C82949BA63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0.75</c:v>
                </c:pt>
                <c:pt idx="1">
                  <c:v>1.1100000000000001</c:v>
                </c:pt>
                <c:pt idx="2">
                  <c:v>1.21</c:v>
                </c:pt>
                <c:pt idx="3">
                  <c:v>-0.68</c:v>
                </c:pt>
                <c:pt idx="4">
                  <c:v>-0.1</c:v>
                </c:pt>
              </c:numCache>
            </c:numRef>
          </c:val>
          <c:smooth val="0"/>
          <c:extLst>
            <c:ext xmlns:c16="http://schemas.microsoft.com/office/drawing/2014/chart" uri="{C3380CC4-5D6E-409C-BE32-E72D297353CC}">
              <c16:uniqueId val="{00000002-E128-4ECF-9DA4-C82949BA63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E4-448F-BF91-1A2ABE2618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E4-448F-BF91-1A2ABE2618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E4-448F-BF91-1A2ABE2618D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E4-448F-BF91-1A2ABE2618D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1E4-448F-BF91-1A2ABE2618D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5-91E4-448F-BF91-1A2ABE2618D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c:v>
                </c:pt>
                <c:pt idx="4">
                  <c:v>#N/A</c:v>
                </c:pt>
                <c:pt idx="5">
                  <c:v>0.05</c:v>
                </c:pt>
                <c:pt idx="6">
                  <c:v>#N/A</c:v>
                </c:pt>
                <c:pt idx="7">
                  <c:v>0.09</c:v>
                </c:pt>
                <c:pt idx="8">
                  <c:v>#N/A</c:v>
                </c:pt>
                <c:pt idx="9">
                  <c:v>0.11</c:v>
                </c:pt>
              </c:numCache>
            </c:numRef>
          </c:val>
          <c:extLst>
            <c:ext xmlns:c16="http://schemas.microsoft.com/office/drawing/2014/chart" uri="{C3380CC4-5D6E-409C-BE32-E72D297353CC}">
              <c16:uniqueId val="{00000006-91E4-448F-BF91-1A2ABE2618D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0.18</c:v>
                </c:pt>
                <c:pt idx="2">
                  <c:v>#N/A</c:v>
                </c:pt>
                <c:pt idx="3">
                  <c:v>0.4</c:v>
                </c:pt>
                <c:pt idx="4">
                  <c:v>#N/A</c:v>
                </c:pt>
                <c:pt idx="5">
                  <c:v>0.48</c:v>
                </c:pt>
                <c:pt idx="6">
                  <c:v>#N/A</c:v>
                </c:pt>
                <c:pt idx="7">
                  <c:v>0.43</c:v>
                </c:pt>
                <c:pt idx="8">
                  <c:v>#N/A</c:v>
                </c:pt>
                <c:pt idx="9">
                  <c:v>0.18</c:v>
                </c:pt>
              </c:numCache>
            </c:numRef>
          </c:val>
          <c:extLst>
            <c:ext xmlns:c16="http://schemas.microsoft.com/office/drawing/2014/chart" uri="{C3380CC4-5D6E-409C-BE32-E72D297353CC}">
              <c16:uniqueId val="{00000007-91E4-448F-BF91-1A2ABE2618D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2.25</c:v>
                </c:pt>
                <c:pt idx="4">
                  <c:v>#N/A</c:v>
                </c:pt>
                <c:pt idx="5">
                  <c:v>2.12</c:v>
                </c:pt>
                <c:pt idx="6">
                  <c:v>#N/A</c:v>
                </c:pt>
                <c:pt idx="7">
                  <c:v>1.86</c:v>
                </c:pt>
                <c:pt idx="8">
                  <c:v>#N/A</c:v>
                </c:pt>
                <c:pt idx="9">
                  <c:v>1.6</c:v>
                </c:pt>
              </c:numCache>
            </c:numRef>
          </c:val>
          <c:extLst>
            <c:ext xmlns:c16="http://schemas.microsoft.com/office/drawing/2014/chart" uri="{C3380CC4-5D6E-409C-BE32-E72D297353CC}">
              <c16:uniqueId val="{00000008-91E4-448F-BF91-1A2ABE2618D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2.97</c:v>
                </c:pt>
                <c:pt idx="2">
                  <c:v>#N/A</c:v>
                </c:pt>
                <c:pt idx="3">
                  <c:v>4.17</c:v>
                </c:pt>
                <c:pt idx="4">
                  <c:v>#N/A</c:v>
                </c:pt>
                <c:pt idx="5">
                  <c:v>5.47</c:v>
                </c:pt>
                <c:pt idx="6">
                  <c:v>#N/A</c:v>
                </c:pt>
                <c:pt idx="7">
                  <c:v>4.4800000000000004</c:v>
                </c:pt>
                <c:pt idx="8">
                  <c:v>#N/A</c:v>
                </c:pt>
                <c:pt idx="9">
                  <c:v>4.24</c:v>
                </c:pt>
              </c:numCache>
            </c:numRef>
          </c:val>
          <c:extLst>
            <c:ext xmlns:c16="http://schemas.microsoft.com/office/drawing/2014/chart" uri="{C3380CC4-5D6E-409C-BE32-E72D297353CC}">
              <c16:uniqueId val="{00000009-91E4-448F-BF91-1A2ABE2618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10104</c:v>
                </c:pt>
                <c:pt idx="5">
                  <c:v>9358</c:v>
                </c:pt>
                <c:pt idx="8">
                  <c:v>8941</c:v>
                </c:pt>
                <c:pt idx="11">
                  <c:v>7931</c:v>
                </c:pt>
                <c:pt idx="14">
                  <c:v>7711</c:v>
                </c:pt>
              </c:numCache>
            </c:numRef>
          </c:val>
          <c:extLst>
            <c:ext xmlns:c16="http://schemas.microsoft.com/office/drawing/2014/chart" uri="{C3380CC4-5D6E-409C-BE32-E72D297353CC}">
              <c16:uniqueId val="{00000000-E921-4366-9678-B24F5D5C2F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21-4366-9678-B24F5D5C2F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1551</c:v>
                </c:pt>
                <c:pt idx="3">
                  <c:v>1675</c:v>
                </c:pt>
                <c:pt idx="6">
                  <c:v>1579</c:v>
                </c:pt>
                <c:pt idx="9">
                  <c:v>802</c:v>
                </c:pt>
                <c:pt idx="12">
                  <c:v>1149</c:v>
                </c:pt>
              </c:numCache>
            </c:numRef>
          </c:val>
          <c:extLst>
            <c:ext xmlns:c16="http://schemas.microsoft.com/office/drawing/2014/chart" uri="{C3380CC4-5D6E-409C-BE32-E72D297353CC}">
              <c16:uniqueId val="{00000002-E921-4366-9678-B24F5D5C2F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21-4366-9678-B24F5D5C2F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1318</c:v>
                </c:pt>
                <c:pt idx="3">
                  <c:v>1267</c:v>
                </c:pt>
                <c:pt idx="6">
                  <c:v>950</c:v>
                </c:pt>
                <c:pt idx="9">
                  <c:v>982</c:v>
                </c:pt>
                <c:pt idx="12">
                  <c:v>1026</c:v>
                </c:pt>
              </c:numCache>
            </c:numRef>
          </c:val>
          <c:extLst>
            <c:ext xmlns:c16="http://schemas.microsoft.com/office/drawing/2014/chart" uri="{C3380CC4-5D6E-409C-BE32-E72D297353CC}">
              <c16:uniqueId val="{00000004-E921-4366-9678-B24F5D5C2F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21-4366-9678-B24F5D5C2F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21-4366-9678-B24F5D5C2F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8528</c:v>
                </c:pt>
                <c:pt idx="3">
                  <c:v>8041</c:v>
                </c:pt>
                <c:pt idx="6">
                  <c:v>7635</c:v>
                </c:pt>
                <c:pt idx="9">
                  <c:v>7815</c:v>
                </c:pt>
                <c:pt idx="12">
                  <c:v>8386</c:v>
                </c:pt>
              </c:numCache>
            </c:numRef>
          </c:val>
          <c:extLst>
            <c:ext xmlns:c16="http://schemas.microsoft.com/office/drawing/2014/chart" uri="{C3380CC4-5D6E-409C-BE32-E72D297353CC}">
              <c16:uniqueId val="{00000007-E921-4366-9678-B24F5D5C2F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1293</c:v>
                </c:pt>
                <c:pt idx="2">
                  <c:v>#N/A</c:v>
                </c:pt>
                <c:pt idx="3">
                  <c:v>#N/A</c:v>
                </c:pt>
                <c:pt idx="4">
                  <c:v>1625</c:v>
                </c:pt>
                <c:pt idx="5">
                  <c:v>#N/A</c:v>
                </c:pt>
                <c:pt idx="6">
                  <c:v>#N/A</c:v>
                </c:pt>
                <c:pt idx="7">
                  <c:v>1223</c:v>
                </c:pt>
                <c:pt idx="8">
                  <c:v>#N/A</c:v>
                </c:pt>
                <c:pt idx="9">
                  <c:v>#N/A</c:v>
                </c:pt>
                <c:pt idx="10">
                  <c:v>1668</c:v>
                </c:pt>
                <c:pt idx="11">
                  <c:v>#N/A</c:v>
                </c:pt>
                <c:pt idx="12">
                  <c:v>#N/A</c:v>
                </c:pt>
                <c:pt idx="13">
                  <c:v>2850</c:v>
                </c:pt>
                <c:pt idx="14">
                  <c:v>#N/A</c:v>
                </c:pt>
              </c:numCache>
            </c:numRef>
          </c:val>
          <c:smooth val="0"/>
          <c:extLst>
            <c:ext xmlns:c16="http://schemas.microsoft.com/office/drawing/2014/chart" uri="{C3380CC4-5D6E-409C-BE32-E72D297353CC}">
              <c16:uniqueId val="{00000008-E921-4366-9678-B24F5D5C2F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49350</c:v>
                </c:pt>
                <c:pt idx="5">
                  <c:v>47530</c:v>
                </c:pt>
                <c:pt idx="8">
                  <c:v>47324</c:v>
                </c:pt>
                <c:pt idx="11">
                  <c:v>46069</c:v>
                </c:pt>
                <c:pt idx="14">
                  <c:v>46013</c:v>
                </c:pt>
              </c:numCache>
            </c:numRef>
          </c:val>
          <c:extLst>
            <c:ext xmlns:c16="http://schemas.microsoft.com/office/drawing/2014/chart" uri="{C3380CC4-5D6E-409C-BE32-E72D297353CC}">
              <c16:uniqueId val="{00000000-BAF9-4CCF-967D-1F2AF0F182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28467</c:v>
                </c:pt>
                <c:pt idx="5">
                  <c:v>32485</c:v>
                </c:pt>
                <c:pt idx="8">
                  <c:v>38279</c:v>
                </c:pt>
                <c:pt idx="11">
                  <c:v>33738</c:v>
                </c:pt>
                <c:pt idx="14">
                  <c:v>32363</c:v>
                </c:pt>
              </c:numCache>
            </c:numRef>
          </c:val>
          <c:extLst>
            <c:ext xmlns:c16="http://schemas.microsoft.com/office/drawing/2014/chart" uri="{C3380CC4-5D6E-409C-BE32-E72D297353CC}">
              <c16:uniqueId val="{00000001-BAF9-4CCF-967D-1F2AF0F182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40070</c:v>
                </c:pt>
                <c:pt idx="5">
                  <c:v>41320</c:v>
                </c:pt>
                <c:pt idx="8">
                  <c:v>42635</c:v>
                </c:pt>
                <c:pt idx="11">
                  <c:v>50791</c:v>
                </c:pt>
                <c:pt idx="14">
                  <c:v>56363</c:v>
                </c:pt>
              </c:numCache>
            </c:numRef>
          </c:val>
          <c:extLst>
            <c:ext xmlns:c16="http://schemas.microsoft.com/office/drawing/2014/chart" uri="{C3380CC4-5D6E-409C-BE32-E72D297353CC}">
              <c16:uniqueId val="{00000002-BAF9-4CCF-967D-1F2AF0F182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F9-4CCF-967D-1F2AF0F182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F9-4CCF-967D-1F2AF0F182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20</c:v>
                </c:pt>
                <c:pt idx="3">
                  <c:v>12</c:v>
                </c:pt>
                <c:pt idx="6">
                  <c:v>10</c:v>
                </c:pt>
                <c:pt idx="9">
                  <c:v>11</c:v>
                </c:pt>
                <c:pt idx="12">
                  <c:v>12</c:v>
                </c:pt>
              </c:numCache>
            </c:numRef>
          </c:val>
          <c:extLst>
            <c:ext xmlns:c16="http://schemas.microsoft.com/office/drawing/2014/chart" uri="{C3380CC4-5D6E-409C-BE32-E72D297353CC}">
              <c16:uniqueId val="{00000005-BAF9-4CCF-967D-1F2AF0F182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24535</c:v>
                </c:pt>
                <c:pt idx="3">
                  <c:v>23519</c:v>
                </c:pt>
                <c:pt idx="6">
                  <c:v>22970</c:v>
                </c:pt>
                <c:pt idx="9">
                  <c:v>21123</c:v>
                </c:pt>
                <c:pt idx="12">
                  <c:v>21711</c:v>
                </c:pt>
              </c:numCache>
            </c:numRef>
          </c:val>
          <c:extLst>
            <c:ext xmlns:c16="http://schemas.microsoft.com/office/drawing/2014/chart" uri="{C3380CC4-5D6E-409C-BE32-E72D297353CC}">
              <c16:uniqueId val="{00000006-BAF9-4CCF-967D-1F2AF0F182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AF9-4CCF-967D-1F2AF0F182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17283</c:v>
                </c:pt>
                <c:pt idx="3">
                  <c:v>19252</c:v>
                </c:pt>
                <c:pt idx="6">
                  <c:v>21040</c:v>
                </c:pt>
                <c:pt idx="9">
                  <c:v>20574</c:v>
                </c:pt>
                <c:pt idx="12">
                  <c:v>20510</c:v>
                </c:pt>
              </c:numCache>
            </c:numRef>
          </c:val>
          <c:extLst>
            <c:ext xmlns:c16="http://schemas.microsoft.com/office/drawing/2014/chart" uri="{C3380CC4-5D6E-409C-BE32-E72D297353CC}">
              <c16:uniqueId val="{00000008-BAF9-4CCF-967D-1F2AF0F182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3654</c:v>
                </c:pt>
                <c:pt idx="3">
                  <c:v>3512</c:v>
                </c:pt>
                <c:pt idx="6">
                  <c:v>3040</c:v>
                </c:pt>
                <c:pt idx="9">
                  <c:v>3684</c:v>
                </c:pt>
                <c:pt idx="12">
                  <c:v>3156</c:v>
                </c:pt>
              </c:numCache>
            </c:numRef>
          </c:val>
          <c:extLst>
            <c:ext xmlns:c16="http://schemas.microsoft.com/office/drawing/2014/chart" uri="{C3380CC4-5D6E-409C-BE32-E72D297353CC}">
              <c16:uniqueId val="{00000009-BAF9-4CCF-967D-1F2AF0F182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58320</c:v>
                </c:pt>
                <c:pt idx="3">
                  <c:v>62415</c:v>
                </c:pt>
                <c:pt idx="6">
                  <c:v>60061</c:v>
                </c:pt>
                <c:pt idx="9">
                  <c:v>56198</c:v>
                </c:pt>
                <c:pt idx="12">
                  <c:v>52500</c:v>
                </c:pt>
              </c:numCache>
            </c:numRef>
          </c:val>
          <c:extLst>
            <c:ext xmlns:c16="http://schemas.microsoft.com/office/drawing/2014/chart" uri="{C3380CC4-5D6E-409C-BE32-E72D297353CC}">
              <c16:uniqueId val="{0000000A-BAF9-4CCF-967D-1F2AF0F182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F9-4CCF-967D-1F2AF0F182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26129</c:v>
                </c:pt>
                <c:pt idx="1">
                  <c:v>28645</c:v>
                </c:pt>
                <c:pt idx="2">
                  <c:v>30867</c:v>
                </c:pt>
              </c:numCache>
            </c:numRef>
          </c:val>
          <c:extLst>
            <c:ext xmlns:c16="http://schemas.microsoft.com/office/drawing/2014/chart" uri="{C3380CC4-5D6E-409C-BE32-E72D297353CC}">
              <c16:uniqueId val="{00000000-7D19-42AE-8401-31CF8F6FE4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D19-42AE-8401-31CF8F6FE4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11183</c:v>
                </c:pt>
                <c:pt idx="1">
                  <c:v>16875</c:v>
                </c:pt>
                <c:pt idx="2">
                  <c:v>19496</c:v>
                </c:pt>
              </c:numCache>
            </c:numRef>
          </c:val>
          <c:extLst>
            <c:ext xmlns:c16="http://schemas.microsoft.com/office/drawing/2014/chart" uri="{C3380CC4-5D6E-409C-BE32-E72D297353CC}">
              <c16:uniqueId val="{00000002-7D19-42AE-8401-31CF8F6FE4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元利償還金等について、債務負担行為に基づく支出額が約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千万円増となったこと、また庁舎整備事業債などの大型建設事業に係る市債の償還が開始されたこと等により、市債の元利償還金が約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千万円増となったことなどから、単年度の実質公債費比率は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ヵ年平均でも類似団体を下回る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と良好な水準を維持している。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今後は公共施設の更新を控えているが、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過度な市債の借入で</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財政を圧迫することのない範囲で数値の保持を図っていく。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減債基金については、市債の残高が減少したこと等により、市債管理基金の役割を終えたと判断したことから、平成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年度末をもって同基金を廃止している。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将来負担額については、退職手当負担見込額が増となったものの、債務負担行為に基づく支出予定額、地方債現債高、公営企業等繰入見込額が減少となっており、将来負担額としては約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また、充当可能財源等については、臨時財政対策債の償還進行などにより、基準財政需要額算入見込額が減となったものの、充当可能基金が増となったため、約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以上により、将来負担比率は将来負担を充当可能財源で充当しきれる結果となり、引き続き良好な水準を維持している。</a:t>
          </a:r>
          <a:b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今後も財政運営が圧迫されることのないよう、各種債務の的確な把握に努めるとともに、充当可能財源等の確保に努め将来負担額の抑制を図っていく。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億円、一般廃棄物処理施設建設等基金に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・財政調整基金については、年度間の財源調整や災害対応経費の財源となるものであることから、決算剰余金の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以上の積立を引き続き行うことにより、相応の残高維持を図っていくもの。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・特定目的基金については、各基金の目的に沿って積立・取崩しを行っていくことから、各施設の計画・整備進捗に応じて増減していくことが見込まれる。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・公共施設整備基金：公共施設の保全、更新その他の計画的な整備に必要な経費の財源に充てるための基金。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・ワクチン健康被害見舞金基金：新型コロナウイルス感染症その他の感染症のワクチン接種により健康被害を受けた市民に対し見舞金を支給する事業の財源に充てるための基金。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・犬猫いのちの基金：犬及び猫の愛護及び管理に関する事業を推進することにより、犬及び猫のいのちを尊重し、人と犬及び猫が共生する社会の実現に資する事業の財源に充てるための基金。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・公共施設整備基金：市が管理する公共施設の保全、更新その他の計画的な整備に必要な経費の財源に充てるため、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億円の積立てを実施し、増となったもの。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・一般廃棄物処理施設建設等基金：一般廃棄物処理施設の建替え計画のため、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億円の積立てを実施し、増となったもの。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・施設整備に係る基金は、事業計画と財政状況の見合いで積立・取崩しを行っていくほか、その他の基金については、継続的な活用（積立のほか、運用益の事業費充当等）を行っていくもの。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・災害対応などにより取崩しを行うことがなかったことや、決算剰余金の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以上及び基金運用益の積立てを行うことができたことが要因である。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・世界的な原材料価格の上昇、人件費や物価高騰、首都直下型地震のような大規模災害が発生した際などの備えとして、平常時に可能な範囲で積立を行うことで、相応の基金残高の維持に努める。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本市においては、個人市民税をはじめとする市税収入が、歳入全体に占める割合として高く、</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地方消費税交付金や</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市民税・固定資産税等が増となったことから、基準財政収入額について、令和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年度と比べると</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億円の増となった。一方、基準財政需要額についても社会福祉費等が増となったことから、前年度より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億円の増となった。以上のとおり、基準財政収入額の伸びが需要額の伸びを上回ったことから、単年度比較の財政力指数は前年度より増となっているが、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年度は新型コロナウイルス感染症の影響による市民税が減となったことなどによる影響で、</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ヵ年平均の財政力指数は前年度と</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同数値</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となった。今後も社会福祉費や生活保護費など社会保障関係経費の増大が想定されることに加え、</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老朽化する公共施設</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整備などの重要課題への対応が要されることから、引き続き財政基盤の強化に努める。</a:t>
          </a:r>
          <a:endParaRPr kumimoji="0" lang="en-US" altLang="ja-JP" sz="1050" b="0" i="0" baseline="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57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本市の経常収支比率は、前年度と比較すると</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ポイント上昇した。この主な要因としては、歳入面では平均給与収入の増に伴う個人市民税の増や、新増築家屋の増加などによる固定資産税の増により、経常一般財源収入額全体では、約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万円増加となったことから、経常収支比率を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低下させる要因となった。一方、歳出面では、物件費において、市立小中学校等の学校給食費の無償化による特定財源の減、また、扶助費において、私立保育園数及び入園児童数の増に伴う保育施設運営費の増や、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子保育料無償化による特定財源の減などにより、経常経費充当一般財源では約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万円の増加となり、経常収支比率を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ポイント上昇させる要因となった。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は、高齢化の進展や障がい者支援サービスの利用件数の伸びにより、引き続き扶助費の増加傾向が続くと予想されることに加え、物価上昇に伴う原材料費や人件費の増等が、経常収支比率を上昇させる要因となることが見込まれる。そのため、事務事業の見直しといった行財政改革を推進するとともに、市税収入をはじめとする自主財源の確保に努め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144463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6739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23813</xdr:rowOff>
    </xdr:from>
    <xdr:to>
      <xdr:col>19</xdr:col>
      <xdr:colOff>133350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2516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23813</xdr:rowOff>
    </xdr:from>
    <xdr:to>
      <xdr:col>15</xdr:col>
      <xdr:colOff>82550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251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144463</xdr:rowOff>
    </xdr:from>
    <xdr:to>
      <xdr:col>15</xdr:col>
      <xdr:colOff>133350</xdr:colOff>
      <xdr:row>63</xdr:row>
      <xdr:rowOff>74613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59390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人件費については、定年の段階的引き上げに伴う退職手当の減により、約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万円の減、物件費については、新型コロナウイルスワクチン接種委託料の大幅減により、約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万円の減となったことにより、人口一人当たり人件費・物件費等決算額は前年度より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今後は、引き続き、職員人件費の適正管理に努めるとともに、物件費等の経費については、労務単価等の物価上昇の影響を受けることから、内容の精査を更に進め、経費の削減に努めていく。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114891</xdr:rowOff>
    </xdr:from>
    <xdr:to>
      <xdr:col>23</xdr:col>
      <xdr:colOff>133350</xdr:colOff>
      <xdr:row>84</xdr:row>
      <xdr:rowOff>52293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45241"/>
          <a:ext cx="838200" cy="10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18712</xdr:rowOff>
    </xdr:from>
    <xdr:to>
      <xdr:col>19</xdr:col>
      <xdr:colOff>133350</xdr:colOff>
      <xdr:row>84</xdr:row>
      <xdr:rowOff>52293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20512"/>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147929</xdr:rowOff>
    </xdr:from>
    <xdr:to>
      <xdr:col>15</xdr:col>
      <xdr:colOff>82550</xdr:colOff>
      <xdr:row>84</xdr:row>
      <xdr:rowOff>18712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06829"/>
          <a:ext cx="889000" cy="2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46610</xdr:rowOff>
    </xdr:from>
    <xdr:to>
      <xdr:col>11</xdr:col>
      <xdr:colOff>31750</xdr:colOff>
      <xdr:row>82</xdr:row>
      <xdr:rowOff>147929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5510"/>
          <a:ext cx="889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64091</xdr:rowOff>
    </xdr:from>
    <xdr:to>
      <xdr:col>23</xdr:col>
      <xdr:colOff>184150</xdr:colOff>
      <xdr:row>83</xdr:row>
      <xdr:rowOff>165691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36168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6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1493</xdr:rowOff>
    </xdr:from>
    <xdr:to>
      <xdr:col>19</xdr:col>
      <xdr:colOff>184150</xdr:colOff>
      <xdr:row>84</xdr:row>
      <xdr:rowOff>103093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87870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89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139362</xdr:rowOff>
    </xdr:from>
    <xdr:to>
      <xdr:col>15</xdr:col>
      <xdr:colOff>133350</xdr:colOff>
      <xdr:row>84</xdr:row>
      <xdr:rowOff>69512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54289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97129</xdr:rowOff>
    </xdr:from>
    <xdr:to>
      <xdr:col>11</xdr:col>
      <xdr:colOff>82550</xdr:colOff>
      <xdr:row>83</xdr:row>
      <xdr:rowOff>27279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4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167260</xdr:rowOff>
    </xdr:from>
    <xdr:to>
      <xdr:col>7</xdr:col>
      <xdr:colOff>31750</xdr:colOff>
      <xdr:row>82</xdr:row>
      <xdr:rowOff>97410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82187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本市のラスパイレス指数が恒常的に高い要因が、独自の給料表や昇格制度など、本市特有の要因であったことから、平成</a:t>
          </a:r>
          <a:r>
            <a:rPr kumimoji="1" lang="en-US" altLang="ja-JP" sz="1100">
              <a:latin typeface="ＭＳ ゴシック" panose="020B0609070205080204" pitchFamily="49" charset="-128"/>
              <a:ea typeface="ＭＳ ゴシック" panose="020B0609070205080204" pitchFamily="49" charset="-128"/>
            </a:rPr>
            <a:t>26</a:t>
          </a:r>
          <a:r>
            <a:rPr kumimoji="1" lang="ja-JP" altLang="en-US" sz="1100">
              <a:latin typeface="ＭＳ ゴシック" panose="020B0609070205080204" pitchFamily="49" charset="-128"/>
              <a:ea typeface="ＭＳ ゴシック" panose="020B0609070205080204" pitchFamily="49" charset="-128"/>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100">
              <a:latin typeface="ＭＳ ゴシック" panose="020B0609070205080204" pitchFamily="49" charset="-128"/>
              <a:ea typeface="ＭＳ ゴシック" panose="020B0609070205080204" pitchFamily="49" charset="-128"/>
            </a:rPr>
            <a:t>27</a:t>
          </a:r>
          <a:r>
            <a:rPr kumimoji="1" lang="ja-JP" altLang="en-US" sz="1100">
              <a:latin typeface="ＭＳ ゴシック" panose="020B0609070205080204" pitchFamily="49" charset="-128"/>
              <a:ea typeface="ＭＳ ゴシック" panose="020B0609070205080204" pitchFamily="49" charset="-128"/>
            </a:rPr>
            <a:t>年度からその効果が表れはじめており、ラスパイレス指数は適正化が図られている。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161925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060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86</xdr:row>
      <xdr:rowOff>161925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066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令和</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年度は人口</a:t>
          </a:r>
          <a:r>
            <a:rPr kumimoji="1" lang="en-US" altLang="ja-JP" sz="1100">
              <a:latin typeface="ＭＳ ゴシック" panose="020B0609070205080204" pitchFamily="49" charset="-128"/>
              <a:ea typeface="ＭＳ ゴシック" panose="020B0609070205080204" pitchFamily="49" charset="-128"/>
            </a:rPr>
            <a:t>1,000</a:t>
          </a:r>
          <a:r>
            <a:rPr kumimoji="1" lang="ja-JP" altLang="en-US" sz="1100">
              <a:latin typeface="ＭＳ ゴシック" panose="020B0609070205080204" pitchFamily="49" charset="-128"/>
              <a:ea typeface="ＭＳ ゴシック" panose="020B0609070205080204" pitchFamily="49" charset="-128"/>
            </a:rPr>
            <a:t>人当たりの職員数が前年度に比べ、</a:t>
          </a:r>
          <a:r>
            <a:rPr kumimoji="1" lang="en-US" altLang="ja-JP" sz="1100">
              <a:latin typeface="ＭＳ ゴシック" panose="020B0609070205080204" pitchFamily="49" charset="-128"/>
              <a:ea typeface="ＭＳ ゴシック" panose="020B0609070205080204" pitchFamily="49" charset="-128"/>
            </a:rPr>
            <a:t>0.05</a:t>
          </a:r>
          <a:r>
            <a:rPr kumimoji="1" lang="ja-JP" altLang="en-US" sz="1100">
              <a:latin typeface="ＭＳ ゴシック" panose="020B0609070205080204" pitchFamily="49" charset="-128"/>
              <a:ea typeface="ＭＳ ゴシック" panose="020B0609070205080204" pitchFamily="49" charset="-128"/>
            </a:rPr>
            <a:t>人減となったものの、引続き類似団体平均と同水準を維持している。なお、全体数については、令和</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年度の退職者数を考慮した上で増員を図ったが、想定より多くの普通退職者や早期退職者が発生したため減少した。</a:t>
          </a:r>
        </a:p>
        <a:p>
          <a:r>
            <a:rPr kumimoji="1" lang="ja-JP" altLang="en-US" sz="1100">
              <a:latin typeface="ＭＳ ゴシック" panose="020B0609070205080204" pitchFamily="49" charset="-128"/>
              <a:ea typeface="ＭＳ ゴシック" panose="020B0609070205080204" pitchFamily="49" charset="-128"/>
            </a:rPr>
            <a:t>　本市では令和</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年度に市川市定員管理方針を見直し、これまでの「職員数を増やさない」という目標を「適正な職員数を維持する」という目標に改めた。今後は定年引上げによる影響や普通退職者数の状況を見極め、業務量に応じた適正な職員数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62</xdr:row>
      <xdr:rowOff>6531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1919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6531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329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3084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295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20320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2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126473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127181</xdr:rowOff>
    </xdr:from>
    <xdr:to>
      <xdr:col>77</xdr:col>
      <xdr:colOff>95250</xdr:colOff>
      <xdr:row>62</xdr:row>
      <xdr:rowOff>57331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123734</xdr:rowOff>
    </xdr:from>
    <xdr:to>
      <xdr:col>73</xdr:col>
      <xdr:colOff>44450</xdr:colOff>
      <xdr:row>62</xdr:row>
      <xdr:rowOff>53884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120287</xdr:rowOff>
    </xdr:from>
    <xdr:to>
      <xdr:col>68</xdr:col>
      <xdr:colOff>203200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60614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元利償還金等について、債務負担行為に基づく支出額が約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千万円増となったこと、また庁舎整備事業債などの大型建設事業に係る市債の償還が開始されたこと等により、市債の元利償還金が約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千万円増となったことなどから、単年度の実質公債費比率は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ヵ年平均でも類似団体を下回る</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と良好な水準を維持している。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今後は公共施設の更新を控えているが、過度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な市債の借入で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財政を圧迫することのない範囲で数値の保持を図っていく。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22678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6326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148167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将来負担額については、退職手当負担見込額が増となったものの、債務負担行為に基づく支出予定額、地方債現債高、公営企業等繰入見込額が減少となっており、将来負担額としては約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また、充当可能基金が増となり、前年同様、将来負担を充当可能財源で充当しきれる結果となり、将来負担比率は引き続き良好な水準を維持している。</a:t>
          </a:r>
          <a:b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今後も財政運営が圧迫されることのないよう、各種債務の的確な把握に努めるとともに、充当可能財源等の確保に努め将来負担額の抑制を図っていく。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人件費に係る経常収支比率は、類似団体平均に比べて高い水準となっているが、この主な要因は、本市の給料表や昇格基準において国と差異が生じていたことにある。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そこで、平成</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年度に「人事給与制度改革」を実施し、国の制度を基本とした給料表や昇格基準に改めたことにより、本市の給料の水準は年々減少してきており、今後もこの傾向は続くものと見込んでいる。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一方で、令和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年度決算では、定年年齢の段階的引き上げにより、退職手当が減となったことにより、その分の比率の上昇が抑えられている</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41</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086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60325</xdr:rowOff>
    </xdr:from>
    <xdr:to>
      <xdr:col>24</xdr:col>
      <xdr:colOff>25400</xdr:colOff>
      <xdr:row>40</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74687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69850</xdr:rowOff>
    </xdr:from>
    <xdr:to>
      <xdr:col>19</xdr:col>
      <xdr:colOff>187325</xdr:colOff>
      <xdr:row>40</xdr:row>
      <xdr:rowOff>146050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927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123825</xdr:rowOff>
    </xdr:from>
    <xdr:to>
      <xdr:col>20</xdr:col>
      <xdr:colOff>38100</xdr:colOff>
      <xdr:row>38</xdr:row>
      <xdr:rowOff>53975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64152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3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146050</xdr:rowOff>
    </xdr:from>
    <xdr:to>
      <xdr:col>15</xdr:col>
      <xdr:colOff>98425</xdr:colOff>
      <xdr:row>41</xdr:row>
      <xdr:rowOff>31750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7004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95250</xdr:rowOff>
    </xdr:from>
    <xdr:to>
      <xdr:col>15</xdr:col>
      <xdr:colOff>149225</xdr:colOff>
      <xdr:row>38</xdr:row>
      <xdr:rowOff>25400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60325</xdr:rowOff>
    </xdr:from>
    <xdr:to>
      <xdr:col>11</xdr:col>
      <xdr:colOff>9525</xdr:colOff>
      <xdr:row>41</xdr:row>
      <xdr:rowOff>31750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9183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161925</xdr:rowOff>
    </xdr:from>
    <xdr:to>
      <xdr:col>6</xdr:col>
      <xdr:colOff>171450</xdr:colOff>
      <xdr:row>38</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xdr:rowOff>
    </xdr:from>
    <xdr:to>
      <xdr:col>24</xdr:col>
      <xdr:colOff>76200</xdr:colOff>
      <xdr:row>39</xdr:row>
      <xdr:rowOff>111125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153052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19050</xdr:rowOff>
    </xdr:from>
    <xdr:to>
      <xdr:col>20</xdr:col>
      <xdr:colOff>38100</xdr:colOff>
      <xdr:row>40</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105427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96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95250</xdr:rowOff>
    </xdr:from>
    <xdr:to>
      <xdr:col>15</xdr:col>
      <xdr:colOff>149225</xdr:colOff>
      <xdr:row>41</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152400</xdr:rowOff>
    </xdr:from>
    <xdr:to>
      <xdr:col>11</xdr:col>
      <xdr:colOff>60325</xdr:colOff>
      <xdr:row>41</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9525</xdr:rowOff>
    </xdr:from>
    <xdr:to>
      <xdr:col>6</xdr:col>
      <xdr:colOff>171450</xdr:colOff>
      <xdr:row>40</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95902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5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％と類似団体平均値に比べ高い水準となっている。これは令和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年度に市立中学校から開始した給食費の無償化について、令和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年度から小学校にまで拡大したことで財源の給食費収入が皆減したことや、公園における草刈等の維持管理経費の増などによるものである。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今後、物価高騰や賃金引き上げに伴い委託料の増が見込まれることからより一層の委託内容の精査等を進め、費用の削減に努める。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36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92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123190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99060</xdr:rowOff>
    </xdr:from>
    <xdr:to>
      <xdr:col>82</xdr:col>
      <xdr:colOff>158750</xdr:colOff>
      <xdr:row>19</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71137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類似団体平均値を上回る状況が続いている。これは主に、私立保育園の新規開設等による私立保育園保育委託料の増に加え、子ども医療費の助成対象が拡大したことに伴う増等が要因となっている。私立保育園等の新規整備は、待機児童の解消により今後数年で落ち着くものと見込まれるものの、高齢化に伴う生活保護世帯の増加などにより、扶助費の増加傾向は継続していくものと分析している。私立保育園等の整備については、需要を見極め供給過剰とならないよう努め、生活保護については、生活保護に至る前段階での相談支援を進めるほか、生活保護世帯への就労支援など自立を支援する。これにより、福祉サービスの低下に繋がらないよう見極めつつも生活保護の適正実施を進め、過度に財政を圧迫することがないよう努め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31750</xdr:rowOff>
    </xdr:from>
    <xdr:to>
      <xdr:col>24</xdr:col>
      <xdr:colOff>25400</xdr:colOff>
      <xdr:row>62</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490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45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0</xdr:rowOff>
    </xdr:from>
    <xdr:to>
      <xdr:col>24</xdr:col>
      <xdr:colOff>76200</xdr:colOff>
      <xdr:row>62</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80027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152400</xdr:rowOff>
    </xdr:from>
    <xdr:to>
      <xdr:col>20</xdr:col>
      <xdr:colOff>38100</xdr:colOff>
      <xdr:row>61</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その他に係る経常収支比率は、</a:t>
          </a:r>
          <a:r>
            <a:rPr kumimoji="1" lang="en-US" altLang="ja-JP" sz="1100">
              <a:latin typeface="ＭＳ ゴシック" panose="020B0609070205080204" pitchFamily="49" charset="-128"/>
              <a:ea typeface="ＭＳ ゴシック" panose="020B0609070205080204" pitchFamily="49" charset="-128"/>
            </a:rPr>
            <a:t>10.6</a:t>
          </a:r>
          <a:r>
            <a:rPr kumimoji="1" lang="ja-JP" altLang="en-US" sz="1100">
              <a:latin typeface="ＭＳ ゴシック" panose="020B0609070205080204" pitchFamily="49" charset="-128"/>
              <a:ea typeface="ＭＳ ゴシック" panose="020B0609070205080204" pitchFamily="49" charset="-128"/>
            </a:rPr>
            <a:t>％と類似団体に比べ低い水準となっている。これは、国保会計や介護保険会計等に対する繰出額が、</a:t>
          </a:r>
        </a:p>
        <a:p>
          <a:r>
            <a:rPr kumimoji="1" lang="ja-JP" altLang="en-US" sz="1100">
              <a:latin typeface="ＭＳ ゴシック" panose="020B0609070205080204" pitchFamily="49" charset="-128"/>
              <a:ea typeface="ＭＳ ゴシック" panose="020B0609070205080204" pitchFamily="49" charset="-128"/>
            </a:rPr>
            <a:t>資格の適正化や地域的な特性等により類似団体に比べ低額となっていることが主な要因である。</a:t>
          </a:r>
        </a:p>
        <a:p>
          <a:r>
            <a:rPr kumimoji="1" lang="ja-JP" altLang="en-US" sz="1100">
              <a:latin typeface="ＭＳ ゴシック" panose="020B0609070205080204" pitchFamily="49" charset="-128"/>
              <a:ea typeface="ＭＳ ゴシック" panose="020B0609070205080204" pitchFamily="49" charset="-128"/>
            </a:rPr>
            <a:t>　特別会計については、独立採算が原則であることから、今後も引き続き普通会計による負担額の適正化に努める。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補助費等に係る経常収支比率は、防犯灯の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化が進んだことによる電気料金の減や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介護老人保健施設市川ゆうゆうにおける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光熱水費が減となった一方、保育所や小規模保育所の新規開設や児童数の増により補助費等が増となったことにより、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類似団体と比べ、低い水準で推移していることから、引き続き適正化に努める。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102507</xdr:rowOff>
    </xdr:from>
    <xdr:to>
      <xdr:col>82</xdr:col>
      <xdr:colOff>107950</xdr:colOff>
      <xdr:row>33</xdr:row>
      <xdr:rowOff>146050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60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80736</xdr:rowOff>
    </xdr:from>
    <xdr:to>
      <xdr:col>78</xdr:col>
      <xdr:colOff>69850</xdr:colOff>
      <xdr:row>33</xdr:row>
      <xdr:rowOff>102507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38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34</xdr:row>
      <xdr:rowOff>7257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738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xdr:rowOff>
    </xdr:from>
    <xdr:to>
      <xdr:col>69</xdr:col>
      <xdr:colOff>92075</xdr:colOff>
      <xdr:row>34</xdr:row>
      <xdr:rowOff>18143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3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111777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51707</xdr:rowOff>
    </xdr:from>
    <xdr:to>
      <xdr:col>78</xdr:col>
      <xdr:colOff>120650</xdr:colOff>
      <xdr:row>33</xdr:row>
      <xdr:rowOff>153307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163484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29936</xdr:rowOff>
    </xdr:from>
    <xdr:to>
      <xdr:col>74</xdr:col>
      <xdr:colOff>31750</xdr:colOff>
      <xdr:row>33</xdr:row>
      <xdr:rowOff>131536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141713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127907</xdr:rowOff>
    </xdr:from>
    <xdr:to>
      <xdr:col>69</xdr:col>
      <xdr:colOff>142875</xdr:colOff>
      <xdr:row>34</xdr:row>
      <xdr:rowOff>58057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68234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前年度比較では、庁舎整備事業債などの大型建設事業に係る市債の元金償還が開始されたことなどにより、公債費における経常的経費充当一般財源は約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億円増加となったことなどから、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ポイント増加しているものの、類似団体平均値との比較では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今後も緊急度、住民ニーズを判断した事業選択に留意し、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過度な市債の借入で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財政を圧迫することのない範囲で数値の保持を図っていく。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79647</xdr:rowOff>
    </xdr:from>
    <xdr:to>
      <xdr:col>24</xdr:col>
      <xdr:colOff>25400</xdr:colOff>
      <xdr:row>75</xdr:row>
      <xdr:rowOff>105773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293839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73116</xdr:rowOff>
    </xdr:from>
    <xdr:to>
      <xdr:col>19</xdr:col>
      <xdr:colOff>187325</xdr:colOff>
      <xdr:row>75</xdr:row>
      <xdr:rowOff>79647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29318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73116</xdr:rowOff>
    </xdr:from>
    <xdr:to>
      <xdr:col>15</xdr:col>
      <xdr:colOff>98425</xdr:colOff>
      <xdr:row>75</xdr:row>
      <xdr:rowOff>112304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9318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75</xdr:row>
      <xdr:rowOff>164556</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54973</xdr:rowOff>
    </xdr:from>
    <xdr:to>
      <xdr:col>24</xdr:col>
      <xdr:colOff>76200</xdr:colOff>
      <xdr:row>75</xdr:row>
      <xdr:rowOff>156573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71500</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75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28847</xdr:rowOff>
    </xdr:from>
    <xdr:to>
      <xdr:col>20</xdr:col>
      <xdr:colOff>38100</xdr:colOff>
      <xdr:row>75</xdr:row>
      <xdr:rowOff>130447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140624</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22316</xdr:rowOff>
    </xdr:from>
    <xdr:to>
      <xdr:col>15</xdr:col>
      <xdr:colOff>149225</xdr:colOff>
      <xdr:row>75</xdr:row>
      <xdr:rowOff>123916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134093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61504</xdr:rowOff>
    </xdr:from>
    <xdr:to>
      <xdr:col>11</xdr:col>
      <xdr:colOff>60325</xdr:colOff>
      <xdr:row>75</xdr:row>
      <xdr:rowOff>163103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1831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類似団体平均値に比べ、高い水準になっている。要因として、人件費・物件費・扶助費が高水準であることが挙げられる。人件費について、総額は減となったが依然高い割合を維持しているもの。物件費では学校給食費無償化による増、扶助費では保育園の運営費や子ども医療費の増などが主な要因となったもの。特に扶助費については高齢化の進展などで今後も増加傾向が続くと見込まれるため、引続き経常収支比率を改善し、健全な財政運営となるよう、事業・施設の統廃合といった行財政改革をさらに推進し、市税収入をはじめとする自主財源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5" name="公債費以外グラフ枠">
          <a:extLst>
            <a:ext uri="{FF2B5EF4-FFF2-40B4-BE49-F238E27FC236}">
              <a16:creationId xmlns:a16="http://schemas.microsoft.com/office/drawing/2014/main" id="{00000000-0008-0000-0400-0000B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7" name="公債費以外最小値テキスト">
          <a:extLst>
            <a:ext uri="{FF2B5EF4-FFF2-40B4-BE49-F238E27FC236}">
              <a16:creationId xmlns:a16="http://schemas.microsoft.com/office/drawing/2014/main" id="{00000000-0008-0000-0400-0000B5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9" name="公債費以外最大値テキスト">
          <a:extLst>
            <a:ext uri="{FF2B5EF4-FFF2-40B4-BE49-F238E27FC236}">
              <a16:creationId xmlns:a16="http://schemas.microsoft.com/office/drawing/2014/main" id="{00000000-0008-0000-0400-0000B7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23586</xdr:rowOff>
    </xdr:from>
    <xdr:to>
      <xdr:col>82</xdr:col>
      <xdr:colOff>107950</xdr:colOff>
      <xdr:row>80</xdr:row>
      <xdr:rowOff>121557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5671800" y="13739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2" name="公債費以外平均値テキスト">
          <a:extLst>
            <a:ext uri="{FF2B5EF4-FFF2-40B4-BE49-F238E27FC236}">
              <a16:creationId xmlns:a16="http://schemas.microsoft.com/office/drawing/2014/main" id="{00000000-0008-0000-0400-0000BA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129721</xdr:rowOff>
    </xdr:from>
    <xdr:to>
      <xdr:col>78</xdr:col>
      <xdr:colOff>69850</xdr:colOff>
      <xdr:row>80</xdr:row>
      <xdr:rowOff>23586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4782800" y="13674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97064</xdr:rowOff>
    </xdr:from>
    <xdr:to>
      <xdr:col>73</xdr:col>
      <xdr:colOff>180975</xdr:colOff>
      <xdr:row>79</xdr:row>
      <xdr:rowOff>129721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893800" y="13641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97064</xdr:rowOff>
    </xdr:from>
    <xdr:to>
      <xdr:col>69</xdr:col>
      <xdr:colOff>92075</xdr:colOff>
      <xdr:row>79</xdr:row>
      <xdr:rowOff>97064</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004800" y="13641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70757</xdr:rowOff>
    </xdr:from>
    <xdr:to>
      <xdr:col>82</xdr:col>
      <xdr:colOff>158750</xdr:colOff>
      <xdr:row>81</xdr:row>
      <xdr:rowOff>907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64592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150784</xdr:rowOff>
    </xdr:from>
    <xdr:ext cx="762000" cy="259045"/>
    <xdr:sp macro="" textlink="">
      <xdr:nvSpPr>
        <xdr:cNvPr id="461" name="公債費以外該当値テキスト">
          <a:extLst>
            <a:ext uri="{FF2B5EF4-FFF2-40B4-BE49-F238E27FC236}">
              <a16:creationId xmlns:a16="http://schemas.microsoft.com/office/drawing/2014/main" id="{00000000-0008-0000-0400-0000CD010000}"/>
            </a:ext>
          </a:extLst>
        </xdr:cNvPr>
        <xdr:cNvSpPr txBox="1"/>
      </xdr:nvSpPr>
      <xdr:spPr>
        <a:xfrm>
          <a:off x="16598900" y="1369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144236</xdr:rowOff>
    </xdr:from>
    <xdr:to>
      <xdr:col>78</xdr:col>
      <xdr:colOff>120650</xdr:colOff>
      <xdr:row>80</xdr:row>
      <xdr:rowOff>74386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5621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59163</xdr:rowOff>
    </xdr:from>
    <xdr:ext cx="7366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5290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78921</xdr:rowOff>
    </xdr:from>
    <xdr:to>
      <xdr:col>74</xdr:col>
      <xdr:colOff>31750</xdr:colOff>
      <xdr:row>80</xdr:row>
      <xdr:rowOff>9071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4732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165298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4401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46264</xdr:rowOff>
    </xdr:from>
    <xdr:to>
      <xdr:col>69</xdr:col>
      <xdr:colOff>142875</xdr:colOff>
      <xdr:row>79</xdr:row>
      <xdr:rowOff>147864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3843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46264</xdr:rowOff>
    </xdr:from>
    <xdr:to>
      <xdr:col>65</xdr:col>
      <xdr:colOff>53975</xdr:colOff>
      <xdr:row>79</xdr:row>
      <xdr:rowOff>147864</xdr:rowOff>
    </xdr:to>
    <xdr:sp macro="" textlink="">
      <xdr:nvSpPr>
        <xdr:cNvPr id="468" name="楕円 467">
          <a:extLst>
            <a:ext uri="{FF2B5EF4-FFF2-40B4-BE49-F238E27FC236}">
              <a16:creationId xmlns:a16="http://schemas.microsoft.com/office/drawing/2014/main" id="{00000000-0008-0000-0400-0000D4010000}"/>
            </a:ext>
          </a:extLst>
        </xdr:cNvPr>
        <xdr:cNvSpPr/>
      </xdr:nvSpPr>
      <xdr:spPr>
        <a:xfrm>
          <a:off x="12954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132641</xdr:rowOff>
    </xdr:from>
    <xdr:ext cx="762000" cy="259045"/>
    <xdr:sp macro="" textlink="">
      <xdr:nvSpPr>
        <xdr:cNvPr id="469" name="テキスト ボックス 468">
          <a:extLst>
            <a:ext uri="{FF2B5EF4-FFF2-40B4-BE49-F238E27FC236}">
              <a16:creationId xmlns:a16="http://schemas.microsoft.com/office/drawing/2014/main" id="{00000000-0008-0000-0400-0000D5010000}"/>
            </a:ext>
          </a:extLst>
        </xdr:cNvPr>
        <xdr:cNvSpPr txBox="1"/>
      </xdr:nvSpPr>
      <xdr:spPr>
        <a:xfrm>
          <a:off x="12623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111874</xdr:rowOff>
    </xdr:from>
    <xdr:to>
      <xdr:col>29</xdr:col>
      <xdr:colOff>127000</xdr:colOff>
      <xdr:row>17</xdr:row>
      <xdr:rowOff>111874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74149"/>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91110</xdr:rowOff>
    </xdr:from>
    <xdr:to>
      <xdr:col>26</xdr:col>
      <xdr:colOff>50800</xdr:colOff>
      <xdr:row>17</xdr:row>
      <xdr:rowOff>111874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53385"/>
          <a:ext cx="6985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91110</xdr:rowOff>
    </xdr:from>
    <xdr:to>
      <xdr:col>22</xdr:col>
      <xdr:colOff>114300</xdr:colOff>
      <xdr:row>17</xdr:row>
      <xdr:rowOff>130429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3385"/>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130429</xdr:rowOff>
    </xdr:from>
    <xdr:to>
      <xdr:col>18</xdr:col>
      <xdr:colOff>177800</xdr:colOff>
      <xdr:row>17</xdr:row>
      <xdr:rowOff>147841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2704"/>
          <a:ext cx="698500" cy="1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61074</xdr:rowOff>
    </xdr:from>
    <xdr:to>
      <xdr:col>29</xdr:col>
      <xdr:colOff>177800</xdr:colOff>
      <xdr:row>17</xdr:row>
      <xdr:rowOff>162674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61074</xdr:rowOff>
    </xdr:from>
    <xdr:to>
      <xdr:col>26</xdr:col>
      <xdr:colOff>101600</xdr:colOff>
      <xdr:row>17</xdr:row>
      <xdr:rowOff>162674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147451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40310</xdr:rowOff>
    </xdr:from>
    <xdr:to>
      <xdr:col>22</xdr:col>
      <xdr:colOff>165100</xdr:colOff>
      <xdr:row>17</xdr:row>
      <xdr:rowOff>141910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126687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79629</xdr:rowOff>
    </xdr:from>
    <xdr:to>
      <xdr:col>19</xdr:col>
      <xdr:colOff>38100</xdr:colOff>
      <xdr:row>18</xdr:row>
      <xdr:rowOff>9779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166006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97041</xdr:rowOff>
    </xdr:from>
    <xdr:to>
      <xdr:col>15</xdr:col>
      <xdr:colOff>101600</xdr:colOff>
      <xdr:row>18</xdr:row>
      <xdr:rowOff>27191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1918</xdr:rowOff>
    </xdr:from>
    <xdr:to>
      <xdr:col>29</xdr:col>
      <xdr:colOff>127000</xdr:colOff>
      <xdr:row>36</xdr:row>
      <xdr:rowOff>93014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55168"/>
          <a:ext cx="647700" cy="91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93014</xdr:rowOff>
    </xdr:from>
    <xdr:to>
      <xdr:col>26</xdr:col>
      <xdr:colOff>50800</xdr:colOff>
      <xdr:row>36</xdr:row>
      <xdr:rowOff>127419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6264"/>
          <a:ext cx="698500" cy="34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96330</xdr:rowOff>
    </xdr:from>
    <xdr:to>
      <xdr:col>22</xdr:col>
      <xdr:colOff>114300</xdr:colOff>
      <xdr:row>36</xdr:row>
      <xdr:rowOff>127419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49580"/>
          <a:ext cx="6985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96330</xdr:rowOff>
    </xdr:from>
    <xdr:to>
      <xdr:col>18</xdr:col>
      <xdr:colOff>177800</xdr:colOff>
      <xdr:row>36</xdr:row>
      <xdr:rowOff>121704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9580"/>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294018</xdr:rowOff>
    </xdr:from>
    <xdr:to>
      <xdr:col>29</xdr:col>
      <xdr:colOff>177800</xdr:colOff>
      <xdr:row>36</xdr:row>
      <xdr:rowOff>52718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4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266095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42214</xdr:rowOff>
    </xdr:from>
    <xdr:to>
      <xdr:col>26</xdr:col>
      <xdr:colOff>101600</xdr:colOff>
      <xdr:row>36</xdr:row>
      <xdr:rowOff>143814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5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128591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1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76619</xdr:rowOff>
    </xdr:from>
    <xdr:to>
      <xdr:col>22</xdr:col>
      <xdr:colOff>165100</xdr:colOff>
      <xdr:row>37</xdr:row>
      <xdr:rowOff>6769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162996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45530</xdr:rowOff>
    </xdr:from>
    <xdr:to>
      <xdr:col>19</xdr:col>
      <xdr:colOff>38100</xdr:colOff>
      <xdr:row>36</xdr:row>
      <xdr:rowOff>147130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131907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70904</xdr:rowOff>
    </xdr:from>
    <xdr:to>
      <xdr:col>15</xdr:col>
      <xdr:colOff>101600</xdr:colOff>
      <xdr:row>37</xdr:row>
      <xdr:rowOff>1054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157281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59385</xdr:rowOff>
    </xdr:from>
    <xdr:to>
      <xdr:col>24</xdr:col>
      <xdr:colOff>63500</xdr:colOff>
      <xdr:row>36</xdr:row>
      <xdr:rowOff>156388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31585"/>
          <a:ext cx="8382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42431</xdr:rowOff>
    </xdr:from>
    <xdr:to>
      <xdr:col>19</xdr:col>
      <xdr:colOff>177800</xdr:colOff>
      <xdr:row>36</xdr:row>
      <xdr:rowOff>59385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14631"/>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42431</xdr:rowOff>
    </xdr:from>
    <xdr:to>
      <xdr:col>15</xdr:col>
      <xdr:colOff>50800</xdr:colOff>
      <xdr:row>36</xdr:row>
      <xdr:rowOff>73520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463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73520</xdr:rowOff>
    </xdr:from>
    <xdr:to>
      <xdr:col>10</xdr:col>
      <xdr:colOff>114300</xdr:colOff>
      <xdr:row>37</xdr:row>
      <xdr:rowOff>69215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5720"/>
          <a:ext cx="889000" cy="1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105588</xdr:rowOff>
    </xdr:from>
    <xdr:to>
      <xdr:col>24</xdr:col>
      <xdr:colOff>114300</xdr:colOff>
      <xdr:row>37</xdr:row>
      <xdr:rowOff>35738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84015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8585</xdr:rowOff>
    </xdr:from>
    <xdr:to>
      <xdr:col>20</xdr:col>
      <xdr:colOff>38100</xdr:colOff>
      <xdr:row>36</xdr:row>
      <xdr:rowOff>110185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126712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163081</xdr:rowOff>
    </xdr:from>
    <xdr:to>
      <xdr:col>15</xdr:col>
      <xdr:colOff>101600</xdr:colOff>
      <xdr:row>36</xdr:row>
      <xdr:rowOff>93231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109758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22720</xdr:rowOff>
    </xdr:from>
    <xdr:to>
      <xdr:col>10</xdr:col>
      <xdr:colOff>165100</xdr:colOff>
      <xdr:row>36</xdr:row>
      <xdr:rowOff>124320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140847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18415</xdr:rowOff>
    </xdr:from>
    <xdr:to>
      <xdr:col>6</xdr:col>
      <xdr:colOff>38100</xdr:colOff>
      <xdr:row>37</xdr:row>
      <xdr:rowOff>120015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136542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3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57214</xdr:rowOff>
    </xdr:from>
    <xdr:to>
      <xdr:col>24</xdr:col>
      <xdr:colOff>63500</xdr:colOff>
      <xdr:row>56</xdr:row>
      <xdr:rowOff>42450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86964"/>
          <a:ext cx="838200" cy="15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57214</xdr:rowOff>
    </xdr:from>
    <xdr:to>
      <xdr:col>19</xdr:col>
      <xdr:colOff>177800</xdr:colOff>
      <xdr:row>55</xdr:row>
      <xdr:rowOff>114116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86964"/>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114116</xdr:rowOff>
    </xdr:from>
    <xdr:to>
      <xdr:col>15</xdr:col>
      <xdr:colOff>50800</xdr:colOff>
      <xdr:row>57</xdr:row>
      <xdr:rowOff>59652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43866"/>
          <a:ext cx="8890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59652</xdr:rowOff>
    </xdr:from>
    <xdr:to>
      <xdr:col>10</xdr:col>
      <xdr:colOff>114300</xdr:colOff>
      <xdr:row>57</xdr:row>
      <xdr:rowOff>114040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2302"/>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163100</xdr:rowOff>
    </xdr:from>
    <xdr:to>
      <xdr:col>24</xdr:col>
      <xdr:colOff>114300</xdr:colOff>
      <xdr:row>56</xdr:row>
      <xdr:rowOff>93250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6414</xdr:rowOff>
    </xdr:from>
    <xdr:to>
      <xdr:col>20</xdr:col>
      <xdr:colOff>38100</xdr:colOff>
      <xdr:row>55</xdr:row>
      <xdr:rowOff>108014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124541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63316</xdr:rowOff>
    </xdr:from>
    <xdr:to>
      <xdr:col>15</xdr:col>
      <xdr:colOff>101600</xdr:colOff>
      <xdr:row>55</xdr:row>
      <xdr:rowOff>164916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8852</xdr:rowOff>
    </xdr:from>
    <xdr:to>
      <xdr:col>10</xdr:col>
      <xdr:colOff>165100</xdr:colOff>
      <xdr:row>57</xdr:row>
      <xdr:rowOff>110452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126979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63240</xdr:rowOff>
    </xdr:from>
    <xdr:to>
      <xdr:col>6</xdr:col>
      <xdr:colOff>38100</xdr:colOff>
      <xdr:row>57</xdr:row>
      <xdr:rowOff>164840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10313</xdr:rowOff>
    </xdr:from>
    <xdr:to>
      <xdr:col>24</xdr:col>
      <xdr:colOff>63500</xdr:colOff>
      <xdr:row>78</xdr:row>
      <xdr:rowOff>11988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3413"/>
          <a:ext cx="8382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11988</xdr:rowOff>
    </xdr:from>
    <xdr:to>
      <xdr:col>19</xdr:col>
      <xdr:colOff>177800</xdr:colOff>
      <xdr:row>78</xdr:row>
      <xdr:rowOff>18238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5088"/>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10237</xdr:rowOff>
    </xdr:from>
    <xdr:to>
      <xdr:col>15</xdr:col>
      <xdr:colOff>50800</xdr:colOff>
      <xdr:row>78</xdr:row>
      <xdr:rowOff>18238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33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9550</xdr:rowOff>
    </xdr:from>
    <xdr:to>
      <xdr:col>10</xdr:col>
      <xdr:colOff>114300</xdr:colOff>
      <xdr:row>78</xdr:row>
      <xdr:rowOff>10237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265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130963</xdr:rowOff>
    </xdr:from>
    <xdr:to>
      <xdr:col>24</xdr:col>
      <xdr:colOff>114300</xdr:colOff>
      <xdr:row>78</xdr:row>
      <xdr:rowOff>61113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109390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132638</xdr:rowOff>
    </xdr:from>
    <xdr:to>
      <xdr:col>20</xdr:col>
      <xdr:colOff>38100</xdr:colOff>
      <xdr:row>78</xdr:row>
      <xdr:rowOff>62788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53915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138888</xdr:rowOff>
    </xdr:from>
    <xdr:to>
      <xdr:col>15</xdr:col>
      <xdr:colOff>101600</xdr:colOff>
      <xdr:row>78</xdr:row>
      <xdr:rowOff>69038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60165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130887</xdr:rowOff>
    </xdr:from>
    <xdr:to>
      <xdr:col>10</xdr:col>
      <xdr:colOff>165100</xdr:colOff>
      <xdr:row>78</xdr:row>
      <xdr:rowOff>61037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52164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130200</xdr:rowOff>
    </xdr:from>
    <xdr:to>
      <xdr:col>6</xdr:col>
      <xdr:colOff>38100</xdr:colOff>
      <xdr:row>78</xdr:row>
      <xdr:rowOff>60350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51477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82386</xdr:rowOff>
    </xdr:from>
    <xdr:to>
      <xdr:col>24</xdr:col>
      <xdr:colOff>63500</xdr:colOff>
      <xdr:row>96</xdr:row>
      <xdr:rowOff>150940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41586"/>
          <a:ext cx="8382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9156</xdr:rowOff>
    </xdr:from>
    <xdr:to>
      <xdr:col>19</xdr:col>
      <xdr:colOff>177800</xdr:colOff>
      <xdr:row>96</xdr:row>
      <xdr:rowOff>150940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68356"/>
          <a:ext cx="889000" cy="1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9156</xdr:rowOff>
    </xdr:from>
    <xdr:to>
      <xdr:col>15</xdr:col>
      <xdr:colOff>50800</xdr:colOff>
      <xdr:row>98</xdr:row>
      <xdr:rowOff>37058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68356"/>
          <a:ext cx="889000" cy="3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37058</xdr:rowOff>
    </xdr:from>
    <xdr:to>
      <xdr:col>10</xdr:col>
      <xdr:colOff>114300</xdr:colOff>
      <xdr:row>98</xdr:row>
      <xdr:rowOff>115315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9158"/>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31586</xdr:rowOff>
    </xdr:from>
    <xdr:to>
      <xdr:col>24</xdr:col>
      <xdr:colOff>114300</xdr:colOff>
      <xdr:row>96</xdr:row>
      <xdr:rowOff>133186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10013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100140</xdr:rowOff>
    </xdr:from>
    <xdr:to>
      <xdr:col>20</xdr:col>
      <xdr:colOff>38100</xdr:colOff>
      <xdr:row>97</xdr:row>
      <xdr:rowOff>30290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46817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129806</xdr:rowOff>
    </xdr:from>
    <xdr:to>
      <xdr:col>15</xdr:col>
      <xdr:colOff>101600</xdr:colOff>
      <xdr:row>96</xdr:row>
      <xdr:rowOff>59956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76483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9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157708</xdr:rowOff>
    </xdr:from>
    <xdr:to>
      <xdr:col>10</xdr:col>
      <xdr:colOff>165100</xdr:colOff>
      <xdr:row>98</xdr:row>
      <xdr:rowOff>87858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78985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8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64515</xdr:rowOff>
    </xdr:from>
    <xdr:to>
      <xdr:col>6</xdr:col>
      <xdr:colOff>38100</xdr:colOff>
      <xdr:row>98</xdr:row>
      <xdr:rowOff>166115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157242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44842</xdr:rowOff>
    </xdr:from>
    <xdr:to>
      <xdr:col>55</xdr:col>
      <xdr:colOff>0</xdr:colOff>
      <xdr:row>38</xdr:row>
      <xdr:rowOff>74756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59942"/>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74756</xdr:rowOff>
    </xdr:from>
    <xdr:to>
      <xdr:col>50</xdr:col>
      <xdr:colOff>114300</xdr:colOff>
      <xdr:row>38</xdr:row>
      <xdr:rowOff>88559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89856"/>
          <a:ext cx="8890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122000</xdr:rowOff>
    </xdr:from>
    <xdr:to>
      <xdr:col>45</xdr:col>
      <xdr:colOff>177800</xdr:colOff>
      <xdr:row>38</xdr:row>
      <xdr:rowOff>88559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36950"/>
          <a:ext cx="889000" cy="116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122000</xdr:rowOff>
    </xdr:from>
    <xdr:to>
      <xdr:col>41</xdr:col>
      <xdr:colOff>50800</xdr:colOff>
      <xdr:row>38</xdr:row>
      <xdr:rowOff>101861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36950"/>
          <a:ext cx="889000" cy="1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165492</xdr:rowOff>
    </xdr:from>
    <xdr:to>
      <xdr:col>55</xdr:col>
      <xdr:colOff>50800</xdr:colOff>
      <xdr:row>38</xdr:row>
      <xdr:rowOff>95642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80419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2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23956</xdr:rowOff>
    </xdr:from>
    <xdr:to>
      <xdr:col>50</xdr:col>
      <xdr:colOff>165100</xdr:colOff>
      <xdr:row>38</xdr:row>
      <xdr:rowOff>125556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116683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37759</xdr:rowOff>
    </xdr:from>
    <xdr:to>
      <xdr:col>46</xdr:col>
      <xdr:colOff>38100</xdr:colOff>
      <xdr:row>38</xdr:row>
      <xdr:rowOff>139359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130486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71200</xdr:rowOff>
    </xdr:from>
    <xdr:to>
      <xdr:col>41</xdr:col>
      <xdr:colOff>101600</xdr:colOff>
      <xdr:row>32</xdr:row>
      <xdr:rowOff>1350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163927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4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51061</xdr:rowOff>
    </xdr:from>
    <xdr:to>
      <xdr:col>36</xdr:col>
      <xdr:colOff>165100</xdr:colOff>
      <xdr:row>38</xdr:row>
      <xdr:rowOff>152661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143788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58680</xdr:rowOff>
    </xdr:from>
    <xdr:to>
      <xdr:col>55</xdr:col>
      <xdr:colOff>0</xdr:colOff>
      <xdr:row>59</xdr:row>
      <xdr:rowOff>69138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74230"/>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35078</xdr:rowOff>
    </xdr:from>
    <xdr:to>
      <xdr:col>50</xdr:col>
      <xdr:colOff>114300</xdr:colOff>
      <xdr:row>59</xdr:row>
      <xdr:rowOff>58680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79178"/>
          <a:ext cx="889000" cy="19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147834</xdr:rowOff>
    </xdr:from>
    <xdr:to>
      <xdr:col>45</xdr:col>
      <xdr:colOff>177800</xdr:colOff>
      <xdr:row>58</xdr:row>
      <xdr:rowOff>35078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49034"/>
          <a:ext cx="889000" cy="23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147834</xdr:rowOff>
    </xdr:from>
    <xdr:to>
      <xdr:col>41</xdr:col>
      <xdr:colOff>50800</xdr:colOff>
      <xdr:row>57</xdr:row>
      <xdr:rowOff>96018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49034"/>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18338</xdr:rowOff>
    </xdr:from>
    <xdr:to>
      <xdr:col>55</xdr:col>
      <xdr:colOff>50800</xdr:colOff>
      <xdr:row>59</xdr:row>
      <xdr:rowOff>119938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104715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7880</xdr:rowOff>
    </xdr:from>
    <xdr:to>
      <xdr:col>50</xdr:col>
      <xdr:colOff>165100</xdr:colOff>
      <xdr:row>59</xdr:row>
      <xdr:rowOff>109480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100607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1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155728</xdr:rowOff>
    </xdr:from>
    <xdr:to>
      <xdr:col>46</xdr:col>
      <xdr:colOff>38100</xdr:colOff>
      <xdr:row>58</xdr:row>
      <xdr:rowOff>85878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77005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97034</xdr:rowOff>
    </xdr:from>
    <xdr:to>
      <xdr:col>41</xdr:col>
      <xdr:colOff>101600</xdr:colOff>
      <xdr:row>57</xdr:row>
      <xdr:rowOff>27184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43711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45218</xdr:rowOff>
    </xdr:from>
    <xdr:to>
      <xdr:col>36</xdr:col>
      <xdr:colOff>165100</xdr:colOff>
      <xdr:row>57</xdr:row>
      <xdr:rowOff>146818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137945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1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120802</xdr:rowOff>
    </xdr:from>
    <xdr:to>
      <xdr:col>55</xdr:col>
      <xdr:colOff>0</xdr:colOff>
      <xdr:row>78</xdr:row>
      <xdr:rowOff>124879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22452"/>
          <a:ext cx="83820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120802</xdr:rowOff>
    </xdr:from>
    <xdr:to>
      <xdr:col>50</xdr:col>
      <xdr:colOff>114300</xdr:colOff>
      <xdr:row>78</xdr:row>
      <xdr:rowOff>81902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22452"/>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53480</xdr:rowOff>
    </xdr:from>
    <xdr:to>
      <xdr:col>45</xdr:col>
      <xdr:colOff>177800</xdr:colOff>
      <xdr:row>78</xdr:row>
      <xdr:rowOff>81902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740780"/>
          <a:ext cx="889000" cy="7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53480</xdr:rowOff>
    </xdr:from>
    <xdr:to>
      <xdr:col>41</xdr:col>
      <xdr:colOff>50800</xdr:colOff>
      <xdr:row>75</xdr:row>
      <xdr:rowOff>103467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740780"/>
          <a:ext cx="889000" cy="2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74079</xdr:rowOff>
    </xdr:from>
    <xdr:to>
      <xdr:col>55</xdr:col>
      <xdr:colOff>50800</xdr:colOff>
      <xdr:row>79</xdr:row>
      <xdr:rowOff>4229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160456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70002</xdr:rowOff>
    </xdr:from>
    <xdr:to>
      <xdr:col>50</xdr:col>
      <xdr:colOff>165100</xdr:colOff>
      <xdr:row>78</xdr:row>
      <xdr:rowOff>152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16679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04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31102</xdr:rowOff>
    </xdr:from>
    <xdr:to>
      <xdr:col>46</xdr:col>
      <xdr:colOff>38100</xdr:colOff>
      <xdr:row>78</xdr:row>
      <xdr:rowOff>132702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0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123829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9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2680</xdr:rowOff>
    </xdr:from>
    <xdr:to>
      <xdr:col>41</xdr:col>
      <xdr:colOff>101600</xdr:colOff>
      <xdr:row>74</xdr:row>
      <xdr:rowOff>104280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6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120807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4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52667</xdr:rowOff>
    </xdr:from>
    <xdr:to>
      <xdr:col>36</xdr:col>
      <xdr:colOff>165100</xdr:colOff>
      <xdr:row>75</xdr:row>
      <xdr:rowOff>154267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170794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165371</xdr:rowOff>
    </xdr:from>
    <xdr:to>
      <xdr:col>55</xdr:col>
      <xdr:colOff>0</xdr:colOff>
      <xdr:row>97</xdr:row>
      <xdr:rowOff>99650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24571"/>
          <a:ext cx="838200" cy="10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17833</xdr:rowOff>
    </xdr:from>
    <xdr:to>
      <xdr:col>50</xdr:col>
      <xdr:colOff>114300</xdr:colOff>
      <xdr:row>97</xdr:row>
      <xdr:rowOff>99650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477033"/>
          <a:ext cx="889000" cy="25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17833</xdr:rowOff>
    </xdr:from>
    <xdr:to>
      <xdr:col>45</xdr:col>
      <xdr:colOff>177800</xdr:colOff>
      <xdr:row>97</xdr:row>
      <xdr:rowOff>28189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77033"/>
          <a:ext cx="889000" cy="1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28189</xdr:rowOff>
    </xdr:from>
    <xdr:to>
      <xdr:col>41</xdr:col>
      <xdr:colOff>50800</xdr:colOff>
      <xdr:row>97</xdr:row>
      <xdr:rowOff>47391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5883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114571</xdr:rowOff>
    </xdr:from>
    <xdr:to>
      <xdr:col>55</xdr:col>
      <xdr:colOff>50800</xdr:colOff>
      <xdr:row>97</xdr:row>
      <xdr:rowOff>44721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92998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48850</xdr:rowOff>
    </xdr:from>
    <xdr:to>
      <xdr:col>50</xdr:col>
      <xdr:colOff>165100</xdr:colOff>
      <xdr:row>97</xdr:row>
      <xdr:rowOff>150450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141577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04428" y="167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138483</xdr:rowOff>
    </xdr:from>
    <xdr:to>
      <xdr:col>46</xdr:col>
      <xdr:colOff>38100</xdr:colOff>
      <xdr:row>96</xdr:row>
      <xdr:rowOff>68633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59760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1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148839</xdr:rowOff>
    </xdr:from>
    <xdr:to>
      <xdr:col>41</xdr:col>
      <xdr:colOff>101600</xdr:colOff>
      <xdr:row>97</xdr:row>
      <xdr:rowOff>78989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168041</xdr:rowOff>
    </xdr:from>
    <xdr:to>
      <xdr:col>36</xdr:col>
      <xdr:colOff>165100</xdr:colOff>
      <xdr:row>97</xdr:row>
      <xdr:rowOff>98191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89318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72720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6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72720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16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21920</xdr:rowOff>
    </xdr:from>
    <xdr:to>
      <xdr:col>72</xdr:col>
      <xdr:colOff>38100</xdr:colOff>
      <xdr:row>37</xdr:row>
      <xdr:rowOff>123520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140047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4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79006</xdr:rowOff>
    </xdr:from>
    <xdr:to>
      <xdr:col>85</xdr:col>
      <xdr:colOff>127000</xdr:colOff>
      <xdr:row>77</xdr:row>
      <xdr:rowOff>100361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80656"/>
          <a:ext cx="8382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100361</xdr:rowOff>
    </xdr:from>
    <xdr:to>
      <xdr:col>81</xdr:col>
      <xdr:colOff>50800</xdr:colOff>
      <xdr:row>77</xdr:row>
      <xdr:rowOff>106935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02011"/>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80111</xdr:rowOff>
    </xdr:from>
    <xdr:to>
      <xdr:col>76</xdr:col>
      <xdr:colOff>114300</xdr:colOff>
      <xdr:row>77</xdr:row>
      <xdr:rowOff>106935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81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26505</xdr:rowOff>
    </xdr:from>
    <xdr:to>
      <xdr:col>71</xdr:col>
      <xdr:colOff>177800</xdr:colOff>
      <xdr:row>77</xdr:row>
      <xdr:rowOff>80111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28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28206</xdr:rowOff>
    </xdr:from>
    <xdr:to>
      <xdr:col>85</xdr:col>
      <xdr:colOff>177800</xdr:colOff>
      <xdr:row>77</xdr:row>
      <xdr:rowOff>129806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6633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49561</xdr:rowOff>
    </xdr:from>
    <xdr:to>
      <xdr:col>81</xdr:col>
      <xdr:colOff>101600</xdr:colOff>
      <xdr:row>77</xdr:row>
      <xdr:rowOff>151161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142288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4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56135</xdr:rowOff>
    </xdr:from>
    <xdr:to>
      <xdr:col>76</xdr:col>
      <xdr:colOff>165100</xdr:colOff>
      <xdr:row>77</xdr:row>
      <xdr:rowOff>157735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148862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29311</xdr:rowOff>
    </xdr:from>
    <xdr:to>
      <xdr:col>72</xdr:col>
      <xdr:colOff>38100</xdr:colOff>
      <xdr:row>77</xdr:row>
      <xdr:rowOff>130911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147155</xdr:rowOff>
    </xdr:from>
    <xdr:to>
      <xdr:col>67</xdr:col>
      <xdr:colOff>101600</xdr:colOff>
      <xdr:row>77</xdr:row>
      <xdr:rowOff>77305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68432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60441</xdr:rowOff>
    </xdr:from>
    <xdr:to>
      <xdr:col>85</xdr:col>
      <xdr:colOff>127000</xdr:colOff>
      <xdr:row>98</xdr:row>
      <xdr:rowOff>90289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691091"/>
          <a:ext cx="838200" cy="20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60441</xdr:rowOff>
    </xdr:from>
    <xdr:to>
      <xdr:col>81</xdr:col>
      <xdr:colOff>50800</xdr:colOff>
      <xdr:row>99</xdr:row>
      <xdr:rowOff>87807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691091"/>
          <a:ext cx="889000" cy="37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56555</xdr:rowOff>
    </xdr:from>
    <xdr:to>
      <xdr:col>76</xdr:col>
      <xdr:colOff>114300</xdr:colOff>
      <xdr:row>99</xdr:row>
      <xdr:rowOff>87807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7030105"/>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45647</xdr:rowOff>
    </xdr:from>
    <xdr:to>
      <xdr:col>71</xdr:col>
      <xdr:colOff>177800</xdr:colOff>
      <xdr:row>99</xdr:row>
      <xdr:rowOff>56555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47747"/>
          <a:ext cx="889000" cy="18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39489</xdr:rowOff>
    </xdr:from>
    <xdr:to>
      <xdr:col>85</xdr:col>
      <xdr:colOff>177800</xdr:colOff>
      <xdr:row>98</xdr:row>
      <xdr:rowOff>141089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125866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9641</xdr:rowOff>
    </xdr:from>
    <xdr:to>
      <xdr:col>81</xdr:col>
      <xdr:colOff>101600</xdr:colOff>
      <xdr:row>97</xdr:row>
      <xdr:rowOff>111241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102368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37007</xdr:rowOff>
    </xdr:from>
    <xdr:to>
      <xdr:col>76</xdr:col>
      <xdr:colOff>165100</xdr:colOff>
      <xdr:row>99</xdr:row>
      <xdr:rowOff>138607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70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129734</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710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5755</xdr:rowOff>
    </xdr:from>
    <xdr:to>
      <xdr:col>72</xdr:col>
      <xdr:colOff>38100</xdr:colOff>
      <xdr:row>99</xdr:row>
      <xdr:rowOff>107355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98482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166297</xdr:rowOff>
    </xdr:from>
    <xdr:to>
      <xdr:col>67</xdr:col>
      <xdr:colOff>101600</xdr:colOff>
      <xdr:row>98</xdr:row>
      <xdr:rowOff>96447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87574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8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27686</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14236"/>
          <a:ext cx="8382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27686</xdr:rowOff>
    </xdr:from>
    <xdr:to>
      <xdr:col>111</xdr:col>
      <xdr:colOff>177800</xdr:colOff>
      <xdr:row>39</xdr:row>
      <xdr:rowOff>83530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14236"/>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82223</xdr:rowOff>
    </xdr:from>
    <xdr:to>
      <xdr:col>107</xdr:col>
      <xdr:colOff>50800</xdr:colOff>
      <xdr:row>39</xdr:row>
      <xdr:rowOff>83530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254423"/>
          <a:ext cx="889000" cy="5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78305</xdr:rowOff>
    </xdr:from>
    <xdr:to>
      <xdr:col>102</xdr:col>
      <xdr:colOff>114300</xdr:colOff>
      <xdr:row>36</xdr:row>
      <xdr:rowOff>82223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25050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138520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148336</xdr:rowOff>
    </xdr:from>
    <xdr:to>
      <xdr:col>112</xdr:col>
      <xdr:colOff>38100</xdr:colOff>
      <xdr:row>39</xdr:row>
      <xdr:rowOff>78486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69613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32730</xdr:rowOff>
    </xdr:from>
    <xdr:to>
      <xdr:col>107</xdr:col>
      <xdr:colOff>101600</xdr:colOff>
      <xdr:row>39</xdr:row>
      <xdr:rowOff>134330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125457</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12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31423</xdr:rowOff>
    </xdr:from>
    <xdr:to>
      <xdr:col>102</xdr:col>
      <xdr:colOff>165100</xdr:colOff>
      <xdr:row>36</xdr:row>
      <xdr:rowOff>133023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149550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97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27505</xdr:rowOff>
    </xdr:from>
    <xdr:to>
      <xdr:col>98</xdr:col>
      <xdr:colOff>38100</xdr:colOff>
      <xdr:row>36</xdr:row>
      <xdr:rowOff>129105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145632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67419</xdr:rowOff>
    </xdr:from>
    <xdr:to>
      <xdr:col>116</xdr:col>
      <xdr:colOff>63500</xdr:colOff>
      <xdr:row>58</xdr:row>
      <xdr:rowOff>69269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11519"/>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67419</xdr:rowOff>
    </xdr:from>
    <xdr:to>
      <xdr:col>111</xdr:col>
      <xdr:colOff>177800</xdr:colOff>
      <xdr:row>58</xdr:row>
      <xdr:rowOff>68181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115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67745</xdr:rowOff>
    </xdr:from>
    <xdr:to>
      <xdr:col>107</xdr:col>
      <xdr:colOff>50800</xdr:colOff>
      <xdr:row>58</xdr:row>
      <xdr:rowOff>68181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11845"/>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66657</xdr:rowOff>
    </xdr:from>
    <xdr:to>
      <xdr:col>102</xdr:col>
      <xdr:colOff>114300</xdr:colOff>
      <xdr:row>58</xdr:row>
      <xdr:rowOff>67745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107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18469</xdr:rowOff>
    </xdr:from>
    <xdr:to>
      <xdr:col>116</xdr:col>
      <xdr:colOff>114300</xdr:colOff>
      <xdr:row>58</xdr:row>
      <xdr:rowOff>120069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168346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16619</xdr:rowOff>
    </xdr:from>
    <xdr:to>
      <xdr:col>112</xdr:col>
      <xdr:colOff>38100</xdr:colOff>
      <xdr:row>58</xdr:row>
      <xdr:rowOff>118219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109346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17381</xdr:rowOff>
    </xdr:from>
    <xdr:to>
      <xdr:col>107</xdr:col>
      <xdr:colOff>101600</xdr:colOff>
      <xdr:row>58</xdr:row>
      <xdr:rowOff>118981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110108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16945</xdr:rowOff>
    </xdr:from>
    <xdr:to>
      <xdr:col>102</xdr:col>
      <xdr:colOff>165100</xdr:colOff>
      <xdr:row>58</xdr:row>
      <xdr:rowOff>118545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109672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5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15857</xdr:rowOff>
    </xdr:from>
    <xdr:to>
      <xdr:col>98</xdr:col>
      <xdr:colOff>38100</xdr:colOff>
      <xdr:row>58</xdr:row>
      <xdr:rowOff>117457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108584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75874</xdr:rowOff>
    </xdr:from>
    <xdr:to>
      <xdr:col>116</xdr:col>
      <xdr:colOff>63500</xdr:colOff>
      <xdr:row>77</xdr:row>
      <xdr:rowOff>6655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06074"/>
          <a:ext cx="838200" cy="1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6655</xdr:rowOff>
    </xdr:from>
    <xdr:to>
      <xdr:col>111</xdr:col>
      <xdr:colOff>177800</xdr:colOff>
      <xdr:row>77</xdr:row>
      <xdr:rowOff>40077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08305"/>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40077</xdr:rowOff>
    </xdr:from>
    <xdr:to>
      <xdr:col>107</xdr:col>
      <xdr:colOff>50800</xdr:colOff>
      <xdr:row>77</xdr:row>
      <xdr:rowOff>85248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41727"/>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85248</xdr:rowOff>
    </xdr:from>
    <xdr:to>
      <xdr:col>102</xdr:col>
      <xdr:colOff>114300</xdr:colOff>
      <xdr:row>77</xdr:row>
      <xdr:rowOff>101341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86898"/>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25074</xdr:rowOff>
    </xdr:from>
    <xdr:to>
      <xdr:col>116</xdr:col>
      <xdr:colOff>114300</xdr:colOff>
      <xdr:row>76</xdr:row>
      <xdr:rowOff>126674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3501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3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127305</xdr:rowOff>
    </xdr:from>
    <xdr:to>
      <xdr:col>112</xdr:col>
      <xdr:colOff>38100</xdr:colOff>
      <xdr:row>77</xdr:row>
      <xdr:rowOff>57455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48582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160727</xdr:rowOff>
    </xdr:from>
    <xdr:to>
      <xdr:col>107</xdr:col>
      <xdr:colOff>101600</xdr:colOff>
      <xdr:row>77</xdr:row>
      <xdr:rowOff>90877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82004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34448</xdr:rowOff>
    </xdr:from>
    <xdr:to>
      <xdr:col>102</xdr:col>
      <xdr:colOff>165100</xdr:colOff>
      <xdr:row>77</xdr:row>
      <xdr:rowOff>136048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127175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50541</xdr:rowOff>
    </xdr:from>
    <xdr:to>
      <xdr:col>98</xdr:col>
      <xdr:colOff>38100</xdr:colOff>
      <xdr:row>77</xdr:row>
      <xdr:rowOff>152141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143268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349,739</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円となっている。そのうち、人件費は住民一人当たり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60,562</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円となっており、前年度と比べて減少しながらも類似団体内平均値とほぼ同水準である。これは、定年の段階的引き上げにより定年退職者が生じなかったことによる。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・物件費において、新型コロナワクチン接種の規模縮小に伴う接種委託料等や体制整備委託料等が減少したことから、約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万円の減になったことなどにより、一人当たり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67,105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円と前年度と比べて減少した。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・普通建設事業費において、</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年度決算では、文化会館大規模改修工事の完了などにより約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万円減となっていたが、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年度決算においては保育園整備について、単年度計画から</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か年計画になったことなどにより約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万円減となったことから、住民一人当たり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18,704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円と前年度と比べて減少した。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本市の建物などの減価償却資産については、老朽化の程度を示す指標である有形固定資産減価償却率（資産老朽化比率）が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％となっている。これは、高度経済成長期からの急激な人口増加に対応するため、特に昭和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年代から</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・積立金において、公共施設整備基金への積み立てを</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億円としたことなどにより、一人当たり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5,513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円と前年度と比べて減少した。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64719</xdr:rowOff>
    </xdr:from>
    <xdr:to>
      <xdr:col>24</xdr:col>
      <xdr:colOff>63500</xdr:colOff>
      <xdr:row>38</xdr:row>
      <xdr:rowOff>111354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579819"/>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83007</xdr:rowOff>
    </xdr:from>
    <xdr:to>
      <xdr:col>19</xdr:col>
      <xdr:colOff>177800</xdr:colOff>
      <xdr:row>38</xdr:row>
      <xdr:rowOff>111354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98107"/>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83007</xdr:rowOff>
    </xdr:from>
    <xdr:to>
      <xdr:col>15</xdr:col>
      <xdr:colOff>50800</xdr:colOff>
      <xdr:row>38</xdr:row>
      <xdr:rowOff>87579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981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40030</xdr:rowOff>
    </xdr:from>
    <xdr:to>
      <xdr:col>10</xdr:col>
      <xdr:colOff>114300</xdr:colOff>
      <xdr:row>38</xdr:row>
      <xdr:rowOff>87579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5513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13919</xdr:rowOff>
    </xdr:from>
    <xdr:to>
      <xdr:col>24</xdr:col>
      <xdr:colOff>114300</xdr:colOff>
      <xdr:row>38</xdr:row>
      <xdr:rowOff>115519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163796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60554</xdr:rowOff>
    </xdr:from>
    <xdr:to>
      <xdr:col>20</xdr:col>
      <xdr:colOff>38100</xdr:colOff>
      <xdr:row>38</xdr:row>
      <xdr:rowOff>162154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153281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32207</xdr:rowOff>
    </xdr:from>
    <xdr:to>
      <xdr:col>15</xdr:col>
      <xdr:colOff>101600</xdr:colOff>
      <xdr:row>38</xdr:row>
      <xdr:rowOff>133807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124934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36779</xdr:rowOff>
    </xdr:from>
    <xdr:to>
      <xdr:col>10</xdr:col>
      <xdr:colOff>165100</xdr:colOff>
      <xdr:row>38</xdr:row>
      <xdr:rowOff>138379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129506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160680</xdr:rowOff>
    </xdr:from>
    <xdr:to>
      <xdr:col>6</xdr:col>
      <xdr:colOff>38100</xdr:colOff>
      <xdr:row>38</xdr:row>
      <xdr:rowOff>90830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81957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19935</xdr:rowOff>
    </xdr:from>
    <xdr:to>
      <xdr:col>24</xdr:col>
      <xdr:colOff>63500</xdr:colOff>
      <xdr:row>57</xdr:row>
      <xdr:rowOff>91455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2585"/>
          <a:ext cx="838200" cy="7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8472</xdr:rowOff>
    </xdr:from>
    <xdr:to>
      <xdr:col>19</xdr:col>
      <xdr:colOff>177800</xdr:colOff>
      <xdr:row>57</xdr:row>
      <xdr:rowOff>19935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1122"/>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30146</xdr:rowOff>
    </xdr:from>
    <xdr:to>
      <xdr:col>15</xdr:col>
      <xdr:colOff>50800</xdr:colOff>
      <xdr:row>57</xdr:row>
      <xdr:rowOff>8472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02646"/>
          <a:ext cx="889000" cy="11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30146</xdr:rowOff>
    </xdr:from>
    <xdr:to>
      <xdr:col>10</xdr:col>
      <xdr:colOff>114300</xdr:colOff>
      <xdr:row>56</xdr:row>
      <xdr:rowOff>135161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02646"/>
          <a:ext cx="889000" cy="11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40655</xdr:rowOff>
    </xdr:from>
    <xdr:to>
      <xdr:col>24</xdr:col>
      <xdr:colOff>114300</xdr:colOff>
      <xdr:row>57</xdr:row>
      <xdr:rowOff>142255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140585</xdr:rowOff>
    </xdr:from>
    <xdr:to>
      <xdr:col>20</xdr:col>
      <xdr:colOff>38100</xdr:colOff>
      <xdr:row>57</xdr:row>
      <xdr:rowOff>70735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61862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129122</xdr:rowOff>
    </xdr:from>
    <xdr:to>
      <xdr:col>15</xdr:col>
      <xdr:colOff>101600</xdr:colOff>
      <xdr:row>57</xdr:row>
      <xdr:rowOff>59272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50399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150796</xdr:rowOff>
    </xdr:from>
    <xdr:to>
      <xdr:col>10</xdr:col>
      <xdr:colOff>165100</xdr:colOff>
      <xdr:row>50</xdr:row>
      <xdr:rowOff>80946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97473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2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84361</xdr:rowOff>
    </xdr:from>
    <xdr:to>
      <xdr:col>6</xdr:col>
      <xdr:colOff>38100</xdr:colOff>
      <xdr:row>57</xdr:row>
      <xdr:rowOff>14511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31038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5068</xdr:rowOff>
    </xdr:from>
    <xdr:to>
      <xdr:col>24</xdr:col>
      <xdr:colOff>63500</xdr:colOff>
      <xdr:row>77</xdr:row>
      <xdr:rowOff>58902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6718"/>
          <a:ext cx="838200" cy="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125755</xdr:rowOff>
    </xdr:from>
    <xdr:to>
      <xdr:col>19</xdr:col>
      <xdr:colOff>177800</xdr:colOff>
      <xdr:row>77</xdr:row>
      <xdr:rowOff>58902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55955"/>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125755</xdr:rowOff>
    </xdr:from>
    <xdr:to>
      <xdr:col>15</xdr:col>
      <xdr:colOff>50800</xdr:colOff>
      <xdr:row>78</xdr:row>
      <xdr:rowOff>165264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55955"/>
          <a:ext cx="889000" cy="38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165264</xdr:rowOff>
    </xdr:from>
    <xdr:to>
      <xdr:col>10</xdr:col>
      <xdr:colOff>114300</xdr:colOff>
      <xdr:row>79</xdr:row>
      <xdr:rowOff>97180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38364"/>
          <a:ext cx="889000" cy="10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125718</xdr:rowOff>
    </xdr:from>
    <xdr:to>
      <xdr:col>24</xdr:col>
      <xdr:colOff>114300</xdr:colOff>
      <xdr:row>77</xdr:row>
      <xdr:rowOff>55868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8102</xdr:rowOff>
    </xdr:from>
    <xdr:to>
      <xdr:col>20</xdr:col>
      <xdr:colOff>38100</xdr:colOff>
      <xdr:row>77</xdr:row>
      <xdr:rowOff>109702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100829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74955</xdr:rowOff>
    </xdr:from>
    <xdr:to>
      <xdr:col>15</xdr:col>
      <xdr:colOff>101600</xdr:colOff>
      <xdr:row>77</xdr:row>
      <xdr:rowOff>5105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167682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114464</xdr:rowOff>
    </xdr:from>
    <xdr:to>
      <xdr:col>10</xdr:col>
      <xdr:colOff>165100</xdr:colOff>
      <xdr:row>79</xdr:row>
      <xdr:rowOff>44614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35741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46380</xdr:rowOff>
    </xdr:from>
    <xdr:to>
      <xdr:col>6</xdr:col>
      <xdr:colOff>38100</xdr:colOff>
      <xdr:row>79</xdr:row>
      <xdr:rowOff>147980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139107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8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87874</xdr:rowOff>
    </xdr:from>
    <xdr:to>
      <xdr:col>24</xdr:col>
      <xdr:colOff>63500</xdr:colOff>
      <xdr:row>95</xdr:row>
      <xdr:rowOff>109525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04174"/>
          <a:ext cx="838200" cy="1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87874</xdr:rowOff>
    </xdr:from>
    <xdr:to>
      <xdr:col>19</xdr:col>
      <xdr:colOff>177800</xdr:colOff>
      <xdr:row>95</xdr:row>
      <xdr:rowOff>77096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04174"/>
          <a:ext cx="8890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77096</xdr:rowOff>
    </xdr:from>
    <xdr:to>
      <xdr:col>15</xdr:col>
      <xdr:colOff>50800</xdr:colOff>
      <xdr:row>97</xdr:row>
      <xdr:rowOff>136696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64846"/>
          <a:ext cx="889000" cy="40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103026</xdr:rowOff>
    </xdr:from>
    <xdr:to>
      <xdr:col>10</xdr:col>
      <xdr:colOff>114300</xdr:colOff>
      <xdr:row>97</xdr:row>
      <xdr:rowOff>136696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33676"/>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58725</xdr:rowOff>
    </xdr:from>
    <xdr:to>
      <xdr:col>24</xdr:col>
      <xdr:colOff>114300</xdr:colOff>
      <xdr:row>95</xdr:row>
      <xdr:rowOff>160325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81602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37074</xdr:rowOff>
    </xdr:from>
    <xdr:to>
      <xdr:col>20</xdr:col>
      <xdr:colOff>38100</xdr:colOff>
      <xdr:row>94</xdr:row>
      <xdr:rowOff>138674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155201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2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26296</xdr:rowOff>
    </xdr:from>
    <xdr:to>
      <xdr:col>15</xdr:col>
      <xdr:colOff>101600</xdr:colOff>
      <xdr:row>95</xdr:row>
      <xdr:rowOff>127896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119023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85896</xdr:rowOff>
    </xdr:from>
    <xdr:to>
      <xdr:col>10</xdr:col>
      <xdr:colOff>165100</xdr:colOff>
      <xdr:row>98</xdr:row>
      <xdr:rowOff>16046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7173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52226</xdr:rowOff>
    </xdr:from>
    <xdr:to>
      <xdr:col>6</xdr:col>
      <xdr:colOff>38100</xdr:colOff>
      <xdr:row>97</xdr:row>
      <xdr:rowOff>153826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144953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130937</xdr:rowOff>
    </xdr:from>
    <xdr:to>
      <xdr:col>55</xdr:col>
      <xdr:colOff>0</xdr:colOff>
      <xdr:row>38</xdr:row>
      <xdr:rowOff>141986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46037"/>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117983</xdr:rowOff>
    </xdr:from>
    <xdr:to>
      <xdr:col>50</xdr:col>
      <xdr:colOff>114300</xdr:colOff>
      <xdr:row>38</xdr:row>
      <xdr:rowOff>141986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308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117983</xdr:rowOff>
    </xdr:from>
    <xdr:to>
      <xdr:col>45</xdr:col>
      <xdr:colOff>177800</xdr:colOff>
      <xdr:row>38</xdr:row>
      <xdr:rowOff>143129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308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61214</xdr:rowOff>
    </xdr:from>
    <xdr:to>
      <xdr:col>41</xdr:col>
      <xdr:colOff>50800</xdr:colOff>
      <xdr:row>38</xdr:row>
      <xdr:rowOff>143129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76314"/>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80137</xdr:rowOff>
    </xdr:from>
    <xdr:to>
      <xdr:col>55</xdr:col>
      <xdr:colOff>50800</xdr:colOff>
      <xdr:row>39</xdr:row>
      <xdr:rowOff>10287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166514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91186</xdr:rowOff>
    </xdr:from>
    <xdr:to>
      <xdr:col>50</xdr:col>
      <xdr:colOff>165100</xdr:colOff>
      <xdr:row>39</xdr:row>
      <xdr:rowOff>21336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67183</xdr:rowOff>
    </xdr:from>
    <xdr:to>
      <xdr:col>46</xdr:col>
      <xdr:colOff>38100</xdr:colOff>
      <xdr:row>38</xdr:row>
      <xdr:rowOff>168783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159910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92329</xdr:rowOff>
    </xdr:from>
    <xdr:to>
      <xdr:col>41</xdr:col>
      <xdr:colOff>101600</xdr:colOff>
      <xdr:row>39</xdr:row>
      <xdr:rowOff>22479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13606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10414</xdr:rowOff>
    </xdr:from>
    <xdr:to>
      <xdr:col>36</xdr:col>
      <xdr:colOff>165100</xdr:colOff>
      <xdr:row>38</xdr:row>
      <xdr:rowOff>112014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103141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138329</xdr:rowOff>
    </xdr:from>
    <xdr:to>
      <xdr:col>55</xdr:col>
      <xdr:colOff>0</xdr:colOff>
      <xdr:row>58</xdr:row>
      <xdr:rowOff>140995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82429"/>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138329</xdr:rowOff>
    </xdr:from>
    <xdr:to>
      <xdr:col>50</xdr:col>
      <xdr:colOff>114300</xdr:colOff>
      <xdr:row>59</xdr:row>
      <xdr:rowOff>1778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82429"/>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10313</xdr:rowOff>
    </xdr:from>
    <xdr:to>
      <xdr:col>45</xdr:col>
      <xdr:colOff>177800</xdr:colOff>
      <xdr:row>59</xdr:row>
      <xdr:rowOff>1778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54413"/>
          <a:ext cx="889000" cy="1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10313</xdr:rowOff>
    </xdr:from>
    <xdr:to>
      <xdr:col>41</xdr:col>
      <xdr:colOff>50800</xdr:colOff>
      <xdr:row>58</xdr:row>
      <xdr:rowOff>82550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54413"/>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90195</xdr:rowOff>
    </xdr:from>
    <xdr:to>
      <xdr:col>55</xdr:col>
      <xdr:colOff>50800</xdr:colOff>
      <xdr:row>59</xdr:row>
      <xdr:rowOff>20345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5122</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87529</xdr:rowOff>
    </xdr:from>
    <xdr:to>
      <xdr:col>50</xdr:col>
      <xdr:colOff>165100</xdr:colOff>
      <xdr:row>59</xdr:row>
      <xdr:rowOff>17679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8806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2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122428</xdr:rowOff>
    </xdr:from>
    <xdr:to>
      <xdr:col>46</xdr:col>
      <xdr:colOff>38100</xdr:colOff>
      <xdr:row>59</xdr:row>
      <xdr:rowOff>52578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43705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5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130963</xdr:rowOff>
    </xdr:from>
    <xdr:to>
      <xdr:col>41</xdr:col>
      <xdr:colOff>101600</xdr:colOff>
      <xdr:row>58</xdr:row>
      <xdr:rowOff>61113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52240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9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31750</xdr:rowOff>
    </xdr:from>
    <xdr:to>
      <xdr:col>36</xdr:col>
      <xdr:colOff>165100</xdr:colOff>
      <xdr:row>58</xdr:row>
      <xdr:rowOff>133350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124477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78436</xdr:rowOff>
    </xdr:from>
    <xdr:to>
      <xdr:col>55</xdr:col>
      <xdr:colOff>0</xdr:colOff>
      <xdr:row>78</xdr:row>
      <xdr:rowOff>2082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80086"/>
          <a:ext cx="838200" cy="9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146603</xdr:rowOff>
    </xdr:from>
    <xdr:to>
      <xdr:col>50</xdr:col>
      <xdr:colOff>114300</xdr:colOff>
      <xdr:row>78</xdr:row>
      <xdr:rowOff>2082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8253"/>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78938</xdr:rowOff>
    </xdr:from>
    <xdr:to>
      <xdr:col>45</xdr:col>
      <xdr:colOff>177800</xdr:colOff>
      <xdr:row>77</xdr:row>
      <xdr:rowOff>146603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09138"/>
          <a:ext cx="8890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78938</xdr:rowOff>
    </xdr:from>
    <xdr:to>
      <xdr:col>41</xdr:col>
      <xdr:colOff>50800</xdr:colOff>
      <xdr:row>77</xdr:row>
      <xdr:rowOff>145963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09138"/>
          <a:ext cx="889000" cy="2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27636</xdr:rowOff>
    </xdr:from>
    <xdr:to>
      <xdr:col>55</xdr:col>
      <xdr:colOff>50800</xdr:colOff>
      <xdr:row>77</xdr:row>
      <xdr:rowOff>129236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6063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122732</xdr:rowOff>
    </xdr:from>
    <xdr:to>
      <xdr:col>50</xdr:col>
      <xdr:colOff>165100</xdr:colOff>
      <xdr:row>78</xdr:row>
      <xdr:rowOff>52882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44009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95803</xdr:rowOff>
    </xdr:from>
    <xdr:to>
      <xdr:col>46</xdr:col>
      <xdr:colOff>38100</xdr:colOff>
      <xdr:row>78</xdr:row>
      <xdr:rowOff>25953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28138</xdr:rowOff>
    </xdr:from>
    <xdr:to>
      <xdr:col>41</xdr:col>
      <xdr:colOff>101600</xdr:colOff>
      <xdr:row>76</xdr:row>
      <xdr:rowOff>129738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146265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28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95163</xdr:rowOff>
    </xdr:from>
    <xdr:to>
      <xdr:col>36</xdr:col>
      <xdr:colOff>165100</xdr:colOff>
      <xdr:row>78</xdr:row>
      <xdr:rowOff>25313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16440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93816</xdr:rowOff>
    </xdr:from>
    <xdr:to>
      <xdr:col>55</xdr:col>
      <xdr:colOff>0</xdr:colOff>
      <xdr:row>99</xdr:row>
      <xdr:rowOff>10083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95916"/>
          <a:ext cx="8382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93816</xdr:rowOff>
    </xdr:from>
    <xdr:to>
      <xdr:col>50</xdr:col>
      <xdr:colOff>114300</xdr:colOff>
      <xdr:row>98</xdr:row>
      <xdr:rowOff>153905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95916"/>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101589</xdr:rowOff>
    </xdr:from>
    <xdr:to>
      <xdr:col>45</xdr:col>
      <xdr:colOff>177800</xdr:colOff>
      <xdr:row>98</xdr:row>
      <xdr:rowOff>153905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03689"/>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144957</xdr:rowOff>
    </xdr:from>
    <xdr:to>
      <xdr:col>41</xdr:col>
      <xdr:colOff>50800</xdr:colOff>
      <xdr:row>98</xdr:row>
      <xdr:rowOff>101589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75607"/>
          <a:ext cx="889000" cy="1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130733</xdr:rowOff>
    </xdr:from>
    <xdr:to>
      <xdr:col>55</xdr:col>
      <xdr:colOff>50800</xdr:colOff>
      <xdr:row>99</xdr:row>
      <xdr:rowOff>60883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45660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4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43016</xdr:rowOff>
    </xdr:from>
    <xdr:to>
      <xdr:col>50</xdr:col>
      <xdr:colOff>165100</xdr:colOff>
      <xdr:row>98</xdr:row>
      <xdr:rowOff>144616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135743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3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103105</xdr:rowOff>
    </xdr:from>
    <xdr:to>
      <xdr:col>46</xdr:col>
      <xdr:colOff>38100</xdr:colOff>
      <xdr:row>99</xdr:row>
      <xdr:rowOff>33255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24382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50789</xdr:rowOff>
    </xdr:from>
    <xdr:to>
      <xdr:col>41</xdr:col>
      <xdr:colOff>101600</xdr:colOff>
      <xdr:row>98</xdr:row>
      <xdr:rowOff>152389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143516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94157</xdr:rowOff>
    </xdr:from>
    <xdr:to>
      <xdr:col>36</xdr:col>
      <xdr:colOff>165100</xdr:colOff>
      <xdr:row>98</xdr:row>
      <xdr:rowOff>24307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15434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97272</xdr:rowOff>
    </xdr:from>
    <xdr:to>
      <xdr:col>85</xdr:col>
      <xdr:colOff>127000</xdr:colOff>
      <xdr:row>37</xdr:row>
      <xdr:rowOff>100747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40922"/>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100747</xdr:rowOff>
    </xdr:from>
    <xdr:to>
      <xdr:col>81</xdr:col>
      <xdr:colOff>50800</xdr:colOff>
      <xdr:row>37</xdr:row>
      <xdr:rowOff>101752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44397"/>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101752</xdr:rowOff>
    </xdr:from>
    <xdr:to>
      <xdr:col>76</xdr:col>
      <xdr:colOff>114300</xdr:colOff>
      <xdr:row>37</xdr:row>
      <xdr:rowOff>101935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4540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101935</xdr:rowOff>
    </xdr:from>
    <xdr:to>
      <xdr:col>71</xdr:col>
      <xdr:colOff>177800</xdr:colOff>
      <xdr:row>37</xdr:row>
      <xdr:rowOff>130647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45585"/>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46472</xdr:rowOff>
    </xdr:from>
    <xdr:to>
      <xdr:col>85</xdr:col>
      <xdr:colOff>177800</xdr:colOff>
      <xdr:row>37</xdr:row>
      <xdr:rowOff>148072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24899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49947</xdr:rowOff>
    </xdr:from>
    <xdr:to>
      <xdr:col>81</xdr:col>
      <xdr:colOff>101600</xdr:colOff>
      <xdr:row>37</xdr:row>
      <xdr:rowOff>151547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142674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50952</xdr:rowOff>
    </xdr:from>
    <xdr:to>
      <xdr:col>76</xdr:col>
      <xdr:colOff>165100</xdr:colOff>
      <xdr:row>37</xdr:row>
      <xdr:rowOff>152552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143680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51135</xdr:rowOff>
    </xdr:from>
    <xdr:to>
      <xdr:col>72</xdr:col>
      <xdr:colOff>38100</xdr:colOff>
      <xdr:row>37</xdr:row>
      <xdr:rowOff>152735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143863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79847</xdr:rowOff>
    </xdr:from>
    <xdr:to>
      <xdr:col>67</xdr:col>
      <xdr:colOff>101600</xdr:colOff>
      <xdr:row>38</xdr:row>
      <xdr:rowOff>9998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34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50946</xdr:rowOff>
    </xdr:from>
    <xdr:to>
      <xdr:col>85</xdr:col>
      <xdr:colOff>127000</xdr:colOff>
      <xdr:row>57</xdr:row>
      <xdr:rowOff>78587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3596"/>
          <a:ext cx="8382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30582</xdr:rowOff>
    </xdr:from>
    <xdr:to>
      <xdr:col>81</xdr:col>
      <xdr:colOff>50800</xdr:colOff>
      <xdr:row>57</xdr:row>
      <xdr:rowOff>78587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0323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10751</xdr:rowOff>
    </xdr:from>
    <xdr:to>
      <xdr:col>76</xdr:col>
      <xdr:colOff>114300</xdr:colOff>
      <xdr:row>57</xdr:row>
      <xdr:rowOff>30582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83401"/>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10751</xdr:rowOff>
    </xdr:from>
    <xdr:to>
      <xdr:col>71</xdr:col>
      <xdr:colOff>177800</xdr:colOff>
      <xdr:row>58</xdr:row>
      <xdr:rowOff>16066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83401"/>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xdr:rowOff>
    </xdr:from>
    <xdr:to>
      <xdr:col>85</xdr:col>
      <xdr:colOff>177800</xdr:colOff>
      <xdr:row>57</xdr:row>
      <xdr:rowOff>101746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150023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27787</xdr:rowOff>
    </xdr:from>
    <xdr:to>
      <xdr:col>81</xdr:col>
      <xdr:colOff>101600</xdr:colOff>
      <xdr:row>57</xdr:row>
      <xdr:rowOff>129387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120514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151232</xdr:rowOff>
    </xdr:from>
    <xdr:to>
      <xdr:col>76</xdr:col>
      <xdr:colOff>165100</xdr:colOff>
      <xdr:row>57</xdr:row>
      <xdr:rowOff>81382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72509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131401</xdr:rowOff>
    </xdr:from>
    <xdr:to>
      <xdr:col>72</xdr:col>
      <xdr:colOff>38100</xdr:colOff>
      <xdr:row>57</xdr:row>
      <xdr:rowOff>61551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52678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136716</xdr:rowOff>
    </xdr:from>
    <xdr:to>
      <xdr:col>67</xdr:col>
      <xdr:colOff>101600</xdr:colOff>
      <xdr:row>58</xdr:row>
      <xdr:rowOff>66866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57993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72720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274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72720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274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21920</xdr:rowOff>
    </xdr:from>
    <xdr:to>
      <xdr:col>72</xdr:col>
      <xdr:colOff>38100</xdr:colOff>
      <xdr:row>77</xdr:row>
      <xdr:rowOff>123520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140047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79006</xdr:rowOff>
    </xdr:from>
    <xdr:to>
      <xdr:col>85</xdr:col>
      <xdr:colOff>127000</xdr:colOff>
      <xdr:row>97</xdr:row>
      <xdr:rowOff>100361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09656"/>
          <a:ext cx="8382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100361</xdr:rowOff>
    </xdr:from>
    <xdr:to>
      <xdr:col>81</xdr:col>
      <xdr:colOff>50800</xdr:colOff>
      <xdr:row>97</xdr:row>
      <xdr:rowOff>106935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31011"/>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80111</xdr:rowOff>
    </xdr:from>
    <xdr:to>
      <xdr:col>76</xdr:col>
      <xdr:colOff>114300</xdr:colOff>
      <xdr:row>97</xdr:row>
      <xdr:rowOff>106935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10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26505</xdr:rowOff>
    </xdr:from>
    <xdr:to>
      <xdr:col>71</xdr:col>
      <xdr:colOff>177800</xdr:colOff>
      <xdr:row>97</xdr:row>
      <xdr:rowOff>80111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57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28206</xdr:rowOff>
    </xdr:from>
    <xdr:to>
      <xdr:col>85</xdr:col>
      <xdr:colOff>177800</xdr:colOff>
      <xdr:row>97</xdr:row>
      <xdr:rowOff>129806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6633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49561</xdr:rowOff>
    </xdr:from>
    <xdr:to>
      <xdr:col>81</xdr:col>
      <xdr:colOff>101600</xdr:colOff>
      <xdr:row>97</xdr:row>
      <xdr:rowOff>151161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142288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56135</xdr:rowOff>
    </xdr:from>
    <xdr:to>
      <xdr:col>76</xdr:col>
      <xdr:colOff>165100</xdr:colOff>
      <xdr:row>97</xdr:row>
      <xdr:rowOff>157735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148862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29311</xdr:rowOff>
    </xdr:from>
    <xdr:to>
      <xdr:col>72</xdr:col>
      <xdr:colOff>38100</xdr:colOff>
      <xdr:row>97</xdr:row>
      <xdr:rowOff>130911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122038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147155</xdr:rowOff>
    </xdr:from>
    <xdr:to>
      <xdr:col>67</xdr:col>
      <xdr:colOff>101600</xdr:colOff>
      <xdr:row>97</xdr:row>
      <xdr:rowOff>77305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68432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・総務費は、住民一人当たり</a:t>
          </a:r>
          <a:r>
            <a:rPr kumimoji="1" lang="en-US" altLang="ja-JP" sz="1100">
              <a:latin typeface="ＭＳ ゴシック" panose="020B0609070205080204" pitchFamily="49" charset="-128"/>
              <a:ea typeface="ＭＳ ゴシック" panose="020B0609070205080204" pitchFamily="49" charset="-128"/>
            </a:rPr>
            <a:t>32,182</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年度より減となった。これは、公共施設整備基金への積み立てを</a:t>
          </a:r>
          <a:r>
            <a:rPr kumimoji="1" lang="en-US" altLang="ja-JP" sz="1100">
              <a:latin typeface="ＭＳ ゴシック" panose="020B0609070205080204" pitchFamily="49" charset="-128"/>
              <a:ea typeface="ＭＳ ゴシック" panose="020B0609070205080204" pitchFamily="49" charset="-128"/>
            </a:rPr>
            <a:t>15</a:t>
          </a:r>
          <a:r>
            <a:rPr kumimoji="1" lang="ja-JP" altLang="en-US" sz="1100">
              <a:latin typeface="ＭＳ ゴシック" panose="020B0609070205080204" pitchFamily="49" charset="-128"/>
              <a:ea typeface="ＭＳ ゴシック" panose="020B0609070205080204" pitchFamily="49" charset="-128"/>
            </a:rPr>
            <a:t>億円としたこと等によるものである。</a:t>
          </a:r>
        </a:p>
        <a:p>
          <a:r>
            <a:rPr kumimoji="1" lang="ja-JP" altLang="en-US" sz="1100">
              <a:latin typeface="ＭＳ ゴシック" panose="020B0609070205080204" pitchFamily="49" charset="-128"/>
              <a:ea typeface="ＭＳ ゴシック" panose="020B0609070205080204" pitchFamily="49" charset="-128"/>
            </a:rPr>
            <a:t>・民生費は、住民一人当たり</a:t>
          </a:r>
          <a:r>
            <a:rPr kumimoji="1" lang="en-US" altLang="ja-JP" sz="1100">
              <a:latin typeface="ＭＳ ゴシック" panose="020B0609070205080204" pitchFamily="49" charset="-128"/>
              <a:ea typeface="ＭＳ ゴシック" panose="020B0609070205080204" pitchFamily="49" charset="-128"/>
            </a:rPr>
            <a:t>180,101</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年度より増となった。これは、地域コミュニティゾーンこども施設整備工事の進捗などにより約</a:t>
          </a:r>
          <a:r>
            <a:rPr kumimoji="1" lang="en-US" altLang="ja-JP" sz="1100">
              <a:latin typeface="ＭＳ ゴシック" panose="020B0609070205080204" pitchFamily="49" charset="-128"/>
              <a:ea typeface="ＭＳ ゴシック" panose="020B0609070205080204" pitchFamily="49" charset="-128"/>
            </a:rPr>
            <a:t>9</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200</a:t>
          </a:r>
          <a:r>
            <a:rPr kumimoji="1" lang="ja-JP" altLang="en-US" sz="1100">
              <a:latin typeface="ＭＳ ゴシック" panose="020B0609070205080204" pitchFamily="49" charset="-128"/>
              <a:ea typeface="ＭＳ ゴシック" panose="020B0609070205080204" pitchFamily="49" charset="-128"/>
            </a:rPr>
            <a:t>万円の</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減</a:t>
          </a:r>
          <a:r>
            <a:rPr kumimoji="1" lang="ja-JP" altLang="en-US" sz="1100">
              <a:latin typeface="ＭＳ ゴシック" panose="020B0609070205080204" pitchFamily="49" charset="-128"/>
              <a:ea typeface="ＭＳ ゴシック" panose="020B0609070205080204" pitchFamily="49" charset="-128"/>
            </a:rPr>
            <a:t>によるものの、私立保育園の新規開園数の増及び開園に伴う児童数の増により私立保育園保育委託料が約</a:t>
          </a:r>
          <a:r>
            <a:rPr kumimoji="1" lang="en-US" altLang="ja-JP" sz="1100">
              <a:latin typeface="ＭＳ ゴシック" panose="020B0609070205080204" pitchFamily="49" charset="-128"/>
              <a:ea typeface="ＭＳ ゴシック" panose="020B0609070205080204" pitchFamily="49" charset="-128"/>
            </a:rPr>
            <a:t>13</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1,900</a:t>
          </a:r>
          <a:r>
            <a:rPr kumimoji="1" lang="ja-JP" altLang="en-US" sz="1100">
              <a:latin typeface="ＭＳ ゴシック" panose="020B0609070205080204" pitchFamily="49" charset="-128"/>
              <a:ea typeface="ＭＳ ゴシック" panose="020B0609070205080204" pitchFamily="49" charset="-128"/>
            </a:rPr>
            <a:t>万円増加したことや、赤字補てんの増に伴う繰入金が</a:t>
          </a:r>
          <a:r>
            <a:rPr kumimoji="1" lang="en-US" altLang="ja-JP" sz="1100">
              <a:latin typeface="ＭＳ ゴシック" panose="020B0609070205080204" pitchFamily="49" charset="-128"/>
              <a:ea typeface="ＭＳ ゴシック" panose="020B0609070205080204" pitchFamily="49" charset="-128"/>
            </a:rPr>
            <a:t>7</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8,000</a:t>
          </a:r>
          <a:r>
            <a:rPr kumimoji="1" lang="ja-JP" altLang="en-US" sz="1100">
              <a:latin typeface="ＭＳ ゴシック" panose="020B0609070205080204" pitchFamily="49" charset="-128"/>
              <a:ea typeface="ＭＳ ゴシック" panose="020B0609070205080204" pitchFamily="49" charset="-128"/>
            </a:rPr>
            <a:t>万増加したこと等によるものである。</a:t>
          </a:r>
        </a:p>
        <a:p>
          <a:r>
            <a:rPr kumimoji="1" lang="ja-JP" altLang="en-US" sz="1100">
              <a:latin typeface="ＭＳ ゴシック" panose="020B0609070205080204" pitchFamily="49" charset="-128"/>
              <a:ea typeface="ＭＳ ゴシック" panose="020B0609070205080204" pitchFamily="49" charset="-128"/>
            </a:rPr>
            <a:t>・衛生費は、住民一人当たり</a:t>
          </a:r>
          <a:r>
            <a:rPr kumimoji="1" lang="en-US" altLang="ja-JP" sz="1100">
              <a:latin typeface="ＭＳ ゴシック" panose="020B0609070205080204" pitchFamily="49" charset="-128"/>
              <a:ea typeface="ＭＳ ゴシック" panose="020B0609070205080204" pitchFamily="49" charset="-128"/>
            </a:rPr>
            <a:t>40,674</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年度より減となった。これは、クリーンセンターの機能維持のため修繕により約</a:t>
          </a:r>
          <a:r>
            <a:rPr kumimoji="1" lang="en-US" altLang="ja-JP" sz="1100">
              <a:latin typeface="ＭＳ ゴシック" panose="020B0609070205080204" pitchFamily="49" charset="-128"/>
              <a:ea typeface="ＭＳ ゴシック" panose="020B0609070205080204" pitchFamily="49" charset="-128"/>
            </a:rPr>
            <a:t>8</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3,100</a:t>
          </a:r>
          <a:r>
            <a:rPr kumimoji="1" lang="ja-JP" altLang="en-US" sz="1100">
              <a:latin typeface="ＭＳ ゴシック" panose="020B0609070205080204" pitchFamily="49" charset="-128"/>
              <a:ea typeface="ＭＳ ゴシック" panose="020B0609070205080204" pitchFamily="49" charset="-128"/>
            </a:rPr>
            <a:t>万円の増や出産・子育て応援給付金の通年化により約</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1,300</a:t>
          </a:r>
          <a:r>
            <a:rPr kumimoji="1" lang="ja-JP" altLang="en-US" sz="1100">
              <a:latin typeface="ＭＳ ゴシック" panose="020B0609070205080204" pitchFamily="49" charset="-128"/>
              <a:ea typeface="ＭＳ ゴシック" panose="020B0609070205080204" pitchFamily="49" charset="-128"/>
            </a:rPr>
            <a:t>万円の</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増</a:t>
          </a:r>
          <a:r>
            <a:rPr kumimoji="1" lang="ja-JP" altLang="en-US" sz="1100">
              <a:latin typeface="ＭＳ ゴシック" panose="020B0609070205080204" pitchFamily="49" charset="-128"/>
              <a:ea typeface="ＭＳ ゴシック" panose="020B0609070205080204" pitchFamily="49" charset="-128"/>
            </a:rPr>
            <a:t>となったものの、新型コロナワクチン接種の規模縮小により約</a:t>
          </a:r>
          <a:r>
            <a:rPr kumimoji="1" lang="en-US" altLang="ja-JP" sz="1100">
              <a:latin typeface="ＭＳ ゴシック" panose="020B0609070205080204" pitchFamily="49" charset="-128"/>
              <a:ea typeface="ＭＳ ゴシック" panose="020B0609070205080204" pitchFamily="49" charset="-128"/>
            </a:rPr>
            <a:t>50</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2,600</a:t>
          </a:r>
          <a:r>
            <a:rPr kumimoji="1" lang="ja-JP" altLang="en-US" sz="1100">
              <a:latin typeface="ＭＳ ゴシック" panose="020B0609070205080204" pitchFamily="49" charset="-128"/>
              <a:ea typeface="ＭＳ ゴシック" panose="020B0609070205080204" pitchFamily="49" charset="-128"/>
            </a:rPr>
            <a:t>万円の減などによるものである。</a:t>
          </a:r>
        </a:p>
        <a:p>
          <a:r>
            <a:rPr kumimoji="1" lang="ja-JP" altLang="en-US" sz="1100">
              <a:latin typeface="ＭＳ ゴシック" panose="020B0609070205080204" pitchFamily="49" charset="-128"/>
              <a:ea typeface="ＭＳ ゴシック" panose="020B0609070205080204" pitchFamily="49" charset="-128"/>
            </a:rPr>
            <a:t>・土木費は、住民一人当たり</a:t>
          </a:r>
          <a:r>
            <a:rPr kumimoji="1" lang="en-US" altLang="ja-JP" sz="1100">
              <a:latin typeface="ＭＳ ゴシック" panose="020B0609070205080204" pitchFamily="49" charset="-128"/>
              <a:ea typeface="ＭＳ ゴシック" panose="020B0609070205080204" pitchFamily="49" charset="-128"/>
            </a:rPr>
            <a:t>22,719</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年度より減となった。これは、地域コミュニティゾーン公園整備事業の完了により約</a:t>
          </a:r>
          <a:r>
            <a:rPr kumimoji="1" lang="en-US" altLang="ja-JP" sz="1100">
              <a:latin typeface="ＭＳ ゴシック" panose="020B0609070205080204" pitchFamily="49" charset="-128"/>
              <a:ea typeface="ＭＳ ゴシック" panose="020B0609070205080204" pitchFamily="49" charset="-128"/>
            </a:rPr>
            <a:t>9</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6,700</a:t>
          </a:r>
          <a:r>
            <a:rPr kumimoji="1" lang="ja-JP" altLang="en-US" sz="1100">
              <a:latin typeface="ＭＳ ゴシック" panose="020B0609070205080204" pitchFamily="49" charset="-128"/>
              <a:ea typeface="ＭＳ ゴシック" panose="020B0609070205080204" pitchFamily="49" charset="-128"/>
            </a:rPr>
            <a:t>万円の減となったこと等によるものである。</a:t>
          </a:r>
        </a:p>
        <a:p>
          <a:r>
            <a:rPr kumimoji="1" lang="ja-JP" altLang="en-US" sz="1100">
              <a:latin typeface="ＭＳ ゴシック" panose="020B0609070205080204" pitchFamily="49" charset="-128"/>
              <a:ea typeface="ＭＳ ゴシック" panose="020B0609070205080204" pitchFamily="49" charset="-128"/>
            </a:rPr>
            <a:t>・教育費は、住民一人当たり</a:t>
          </a:r>
          <a:r>
            <a:rPr kumimoji="1" lang="en-US" altLang="ja-JP" sz="1100">
              <a:latin typeface="ＭＳ ゴシック" panose="020B0609070205080204" pitchFamily="49" charset="-128"/>
              <a:ea typeface="ＭＳ ゴシック" panose="020B0609070205080204" pitchFamily="49" charset="-128"/>
            </a:rPr>
            <a:t>37,659</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年度より増となった。これは、国府台公園再整備工事の進捗により約</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9,400</a:t>
          </a:r>
          <a:r>
            <a:rPr kumimoji="1" lang="ja-JP" altLang="en-US" sz="1100">
              <a:latin typeface="ＭＳ ゴシック" panose="020B0609070205080204" pitchFamily="49" charset="-128"/>
              <a:ea typeface="ＭＳ ゴシック" panose="020B0609070205080204" pitchFamily="49" charset="-128"/>
            </a:rPr>
            <a:t>円の増となったことや中学校校舎等改修工事の工事内容の差異等による約</a:t>
          </a:r>
          <a:r>
            <a:rPr kumimoji="1" lang="en-US" altLang="ja-JP" sz="1100">
              <a:latin typeface="ＭＳ ゴシック" panose="020B0609070205080204" pitchFamily="49" charset="-128"/>
              <a:ea typeface="ＭＳ ゴシック" panose="020B0609070205080204" pitchFamily="49" charset="-128"/>
            </a:rPr>
            <a:t>2</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1,400</a:t>
          </a:r>
          <a:r>
            <a:rPr kumimoji="1" lang="ja-JP" altLang="en-US" sz="1100">
              <a:latin typeface="ＭＳ ゴシック" panose="020B0609070205080204" pitchFamily="49" charset="-128"/>
              <a:ea typeface="ＭＳ ゴシック" panose="020B0609070205080204" pitchFamily="49" charset="-128"/>
            </a:rPr>
            <a:t>万円の増などによるものである。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年度と比較し、コロナが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類感染症に移行し、新型コロナウイルスワクチン接種体制確保事業費補助金などが減となったことから、歳入、歳出ともに総額において減となった。　　</a:t>
          </a:r>
        </a:p>
        <a:p>
          <a:r>
            <a:rPr kumimoji="1" lang="ja-JP" altLang="en-US" sz="1100">
              <a:latin typeface="ＭＳ ゴシック" pitchFamily="49" charset="-128"/>
              <a:ea typeface="ＭＳ ゴシック" pitchFamily="49" charset="-128"/>
            </a:rPr>
            <a:t>　実質収支額は減となった一方で、標準財政規模については増となり、実質収支比率は</a:t>
          </a:r>
          <a:r>
            <a:rPr kumimoji="1" lang="en-US" altLang="ja-JP" sz="1100">
              <a:latin typeface="ＭＳ ゴシック" pitchFamily="49" charset="-128"/>
              <a:ea typeface="ＭＳ ゴシック" pitchFamily="49" charset="-128"/>
            </a:rPr>
            <a:t>0.3</a:t>
          </a:r>
          <a:r>
            <a:rPr kumimoji="1" lang="ja-JP" altLang="en-US" sz="1100">
              <a:latin typeface="ＭＳ ゴシック" pitchFamily="49" charset="-128"/>
              <a:ea typeface="ＭＳ ゴシック" pitchFamily="49" charset="-128"/>
            </a:rPr>
            <a:t>ポイント減となった。</a:t>
          </a:r>
        </a:p>
        <a:p>
          <a:r>
            <a:rPr kumimoji="1" lang="ja-JP" altLang="en-US" sz="1100">
              <a:latin typeface="ＭＳ ゴシック" pitchFamily="49" charset="-128"/>
              <a:ea typeface="ＭＳ ゴシック" pitchFamily="49" charset="-128"/>
            </a:rPr>
            <a:t>　財政調整基金残高については、</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年度決算剰余金の</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分の</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相当額が純増となったことなど、</a:t>
          </a:r>
          <a:r>
            <a:rPr kumimoji="1" lang="en-US" altLang="ja-JP" sz="1100">
              <a:latin typeface="ＭＳ ゴシック" pitchFamily="49" charset="-128"/>
              <a:ea typeface="ＭＳ ゴシック" pitchFamily="49" charset="-128"/>
            </a:rPr>
            <a:t>1.51</a:t>
          </a:r>
          <a:r>
            <a:rPr kumimoji="1" lang="ja-JP" altLang="en-US" sz="1100">
              <a:latin typeface="ＭＳ ゴシック" pitchFamily="49" charset="-128"/>
              <a:ea typeface="ＭＳ ゴシック" pitchFamily="49" charset="-128"/>
            </a:rPr>
            <a:t>ポイント増となったもの。</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年度については各会計とも黒字となったため、連結赤字比率の構成もすべて黒字となっている。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今後とも各会計が健全な財政運営を図ることにより、赤字を生じさせないよう努めていく。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c r="B2" s="176" t="s">
        <v>77</v>
      </c>
      <c r="C2" s="176"/>
      <c r="D2" s="177"/>
    </row>
    <row r="3" spans="1:119" ht="18.75" customHeight="1" thickBot="1">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177336668</v>
      </c>
      <c r="BO4" s="358"/>
      <c r="BP4" s="358"/>
      <c r="BQ4" s="358"/>
      <c r="BR4" s="358"/>
      <c r="BS4" s="358"/>
      <c r="BT4" s="358"/>
      <c r="BU4" s="359"/>
      <c r="BV4" s="357">
        <v>180022385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4.2</v>
      </c>
      <c r="CU4" s="364"/>
      <c r="CV4" s="364"/>
      <c r="CW4" s="364"/>
      <c r="CX4" s="364"/>
      <c r="CY4" s="364"/>
      <c r="CZ4" s="364"/>
      <c r="DA4" s="365"/>
      <c r="DB4" s="363">
        <v>4.5</v>
      </c>
      <c r="DC4" s="364"/>
      <c r="DD4" s="364"/>
      <c r="DE4" s="364"/>
      <c r="DF4" s="364"/>
      <c r="DG4" s="364"/>
      <c r="DH4" s="364"/>
      <c r="DI4" s="365"/>
    </row>
    <row r="5" spans="1:119" ht="18.75" customHeight="1">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172384526</v>
      </c>
      <c r="BO5" s="395"/>
      <c r="BP5" s="395"/>
      <c r="BQ5" s="395"/>
      <c r="BR5" s="395"/>
      <c r="BS5" s="395"/>
      <c r="BT5" s="395"/>
      <c r="BU5" s="396"/>
      <c r="BV5" s="394">
        <v>174968715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92.5</v>
      </c>
      <c r="CU5" s="392"/>
      <c r="CV5" s="392"/>
      <c r="CW5" s="392"/>
      <c r="CX5" s="392"/>
      <c r="CY5" s="392"/>
      <c r="CZ5" s="392"/>
      <c r="DA5" s="393"/>
      <c r="DB5" s="391">
        <v>91.2</v>
      </c>
      <c r="DC5" s="392"/>
      <c r="DD5" s="392"/>
      <c r="DE5" s="392"/>
      <c r="DF5" s="392"/>
      <c r="DG5" s="392"/>
      <c r="DH5" s="392"/>
      <c r="DI5" s="393"/>
    </row>
    <row r="6" spans="1:119" ht="18.75" customHeight="1">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4952142</v>
      </c>
      <c r="BO6" s="395"/>
      <c r="BP6" s="395"/>
      <c r="BQ6" s="395"/>
      <c r="BR6" s="395"/>
      <c r="BS6" s="395"/>
      <c r="BT6" s="395"/>
      <c r="BU6" s="396"/>
      <c r="BV6" s="394">
        <v>5053670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92.5</v>
      </c>
      <c r="CU6" s="432"/>
      <c r="CV6" s="432"/>
      <c r="CW6" s="432"/>
      <c r="CX6" s="432"/>
      <c r="CY6" s="432"/>
      <c r="CZ6" s="432"/>
      <c r="DA6" s="433"/>
      <c r="DB6" s="431">
        <v>91.2</v>
      </c>
      <c r="DC6" s="432"/>
      <c r="DD6" s="432"/>
      <c r="DE6" s="432"/>
      <c r="DF6" s="432"/>
      <c r="DG6" s="432"/>
      <c r="DH6" s="432"/>
      <c r="DI6" s="433"/>
    </row>
    <row r="7" spans="1:119" ht="18.75" customHeight="1">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833594</v>
      </c>
      <c r="BO7" s="395"/>
      <c r="BP7" s="395"/>
      <c r="BQ7" s="395"/>
      <c r="BR7" s="395"/>
      <c r="BS7" s="395"/>
      <c r="BT7" s="395"/>
      <c r="BU7" s="396"/>
      <c r="BV7" s="394">
        <v>817692</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96941066</v>
      </c>
      <c r="CU7" s="395"/>
      <c r="CV7" s="395"/>
      <c r="CW7" s="395"/>
      <c r="CX7" s="395"/>
      <c r="CY7" s="395"/>
      <c r="CZ7" s="395"/>
      <c r="DA7" s="396"/>
      <c r="DB7" s="394">
        <v>94453318</v>
      </c>
      <c r="DC7" s="395"/>
      <c r="DD7" s="395"/>
      <c r="DE7" s="395"/>
      <c r="DF7" s="395"/>
      <c r="DG7" s="395"/>
      <c r="DH7" s="395"/>
      <c r="DI7" s="396"/>
    </row>
    <row r="8" spans="1:119" ht="18.75" customHeight="1" thickBot="1">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4118548</v>
      </c>
      <c r="BO8" s="395"/>
      <c r="BP8" s="395"/>
      <c r="BQ8" s="395"/>
      <c r="BR8" s="395"/>
      <c r="BS8" s="395"/>
      <c r="BT8" s="395"/>
      <c r="BU8" s="396"/>
      <c r="BV8" s="394">
        <v>4235978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1.07</v>
      </c>
      <c r="CU8" s="435"/>
      <c r="CV8" s="435"/>
      <c r="CW8" s="435"/>
      <c r="CX8" s="435"/>
      <c r="CY8" s="435"/>
      <c r="CZ8" s="435"/>
      <c r="DA8" s="436"/>
      <c r="DB8" s="434">
        <v>1.07</v>
      </c>
      <c r="DC8" s="435"/>
      <c r="DD8" s="435"/>
      <c r="DE8" s="435"/>
      <c r="DF8" s="435"/>
      <c r="DG8" s="435"/>
      <c r="DH8" s="435"/>
      <c r="DI8" s="436"/>
    </row>
    <row r="9" spans="1:119" ht="18.75" customHeight="1" thickBot="1">
      <c r="A9" s="175"/>
      <c r="B9" s="388" t="s">
        <v>107</v>
      </c>
      <c r="C9" s="389"/>
      <c r="D9" s="389"/>
      <c r="E9" s="389"/>
      <c r="F9" s="389"/>
      <c r="G9" s="389"/>
      <c r="H9" s="389"/>
      <c r="I9" s="389"/>
      <c r="J9" s="389"/>
      <c r="K9" s="437"/>
      <c r="L9" s="438" t="s">
        <v>108</v>
      </c>
      <c r="M9" s="439"/>
      <c r="N9" s="439"/>
      <c r="O9" s="439"/>
      <c r="P9" s="439"/>
      <c r="Q9" s="440"/>
      <c r="R9" s="441">
        <v>496676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-117430</v>
      </c>
      <c r="BO9" s="395"/>
      <c r="BP9" s="395"/>
      <c r="BQ9" s="395"/>
      <c r="BR9" s="395"/>
      <c r="BS9" s="395"/>
      <c r="BT9" s="395"/>
      <c r="BU9" s="396"/>
      <c r="BV9" s="394">
        <v>-657742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6.7</v>
      </c>
      <c r="CU9" s="392"/>
      <c r="CV9" s="392"/>
      <c r="CW9" s="392"/>
      <c r="CX9" s="392"/>
      <c r="CY9" s="392"/>
      <c r="CZ9" s="392"/>
      <c r="DA9" s="393"/>
      <c r="DB9" s="391">
        <v>6.5</v>
      </c>
      <c r="DC9" s="392"/>
      <c r="DD9" s="392"/>
      <c r="DE9" s="392"/>
      <c r="DF9" s="392"/>
      <c r="DG9" s="392"/>
      <c r="DH9" s="392"/>
      <c r="DI9" s="393"/>
    </row>
    <row r="10" spans="1:119" ht="18.75" customHeight="1" thickBot="1">
      <c r="A10" s="175"/>
      <c r="B10" s="388"/>
      <c r="C10" s="389"/>
      <c r="D10" s="389"/>
      <c r="E10" s="389"/>
      <c r="F10" s="389"/>
      <c r="G10" s="389"/>
      <c r="H10" s="389"/>
      <c r="I10" s="389"/>
      <c r="J10" s="389"/>
      <c r="K10" s="437"/>
      <c r="L10" s="444" t="s">
        <v>113</v>
      </c>
      <c r="M10" s="424"/>
      <c r="N10" s="424"/>
      <c r="O10" s="424"/>
      <c r="P10" s="424"/>
      <c r="Q10" s="425"/>
      <c r="R10" s="445">
        <v>481732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21749</v>
      </c>
      <c r="BO10" s="395"/>
      <c r="BP10" s="395"/>
      <c r="BQ10" s="395"/>
      <c r="BR10" s="395"/>
      <c r="BS10" s="395"/>
      <c r="BT10" s="395"/>
      <c r="BU10" s="396"/>
      <c r="BV10" s="394">
        <v>15548</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75"/>
      <c r="B12" s="454" t="s">
        <v>123</v>
      </c>
      <c r="C12" s="455"/>
      <c r="D12" s="455"/>
      <c r="E12" s="455"/>
      <c r="F12" s="455"/>
      <c r="G12" s="455"/>
      <c r="H12" s="455"/>
      <c r="I12" s="455"/>
      <c r="J12" s="455"/>
      <c r="K12" s="456"/>
      <c r="L12" s="463" t="s">
        <v>124</v>
      </c>
      <c r="M12" s="464"/>
      <c r="N12" s="464"/>
      <c r="O12" s="464"/>
      <c r="P12" s="464"/>
      <c r="Q12" s="465"/>
      <c r="R12" s="466">
        <v>492895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75"/>
      <c r="B13" s="457"/>
      <c r="C13" s="458"/>
      <c r="D13" s="458"/>
      <c r="E13" s="458"/>
      <c r="F13" s="458"/>
      <c r="G13" s="458"/>
      <c r="H13" s="458"/>
      <c r="I13" s="458"/>
      <c r="J13" s="458"/>
      <c r="K13" s="459"/>
      <c r="L13" s="184"/>
      <c r="M13" s="485" t="s">
        <v>130</v>
      </c>
      <c r="N13" s="486"/>
      <c r="O13" s="486"/>
      <c r="P13" s="486"/>
      <c r="Q13" s="487"/>
      <c r="R13" s="478">
        <v>473367</v>
      </c>
      <c r="S13" s="479"/>
      <c r="T13" s="479"/>
      <c r="U13" s="479"/>
      <c r="V13" s="480"/>
      <c r="W13" s="410" t="s">
        <v>131</v>
      </c>
      <c r="X13" s="411"/>
      <c r="Y13" s="411"/>
      <c r="Z13" s="411"/>
      <c r="AA13" s="411"/>
      <c r="AB13" s="401"/>
      <c r="AC13" s="445">
        <v>1242</v>
      </c>
      <c r="AD13" s="446"/>
      <c r="AE13" s="446"/>
      <c r="AF13" s="446"/>
      <c r="AG13" s="488"/>
      <c r="AH13" s="445">
        <v>1259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-95681</v>
      </c>
      <c r="BO13" s="395"/>
      <c r="BP13" s="395"/>
      <c r="BQ13" s="395"/>
      <c r="BR13" s="395"/>
      <c r="BS13" s="395"/>
      <c r="BT13" s="395"/>
      <c r="BU13" s="396"/>
      <c r="BV13" s="394">
        <v>-642194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2.1</v>
      </c>
      <c r="CU13" s="392"/>
      <c r="CV13" s="392"/>
      <c r="CW13" s="392"/>
      <c r="CX13" s="392"/>
      <c r="CY13" s="392"/>
      <c r="CZ13" s="392"/>
      <c r="DA13" s="393"/>
      <c r="DB13" s="391">
        <v>1.7</v>
      </c>
      <c r="DC13" s="392"/>
      <c r="DD13" s="392"/>
      <c r="DE13" s="392"/>
      <c r="DF13" s="392"/>
      <c r="DG13" s="392"/>
      <c r="DH13" s="392"/>
      <c r="DI13" s="393"/>
    </row>
    <row r="14" spans="1:119" ht="18.75" customHeight="1" thickBot="1">
      <c r="A14" s="175"/>
      <c r="B14" s="457"/>
      <c r="C14" s="458"/>
      <c r="D14" s="458"/>
      <c r="E14" s="458"/>
      <c r="F14" s="458"/>
      <c r="G14" s="458"/>
      <c r="H14" s="458"/>
      <c r="I14" s="458"/>
      <c r="J14" s="458"/>
      <c r="K14" s="459"/>
      <c r="L14" s="475" t="s">
        <v>135</v>
      </c>
      <c r="M14" s="476"/>
      <c r="N14" s="476"/>
      <c r="O14" s="476"/>
      <c r="P14" s="476"/>
      <c r="Q14" s="477"/>
      <c r="R14" s="478">
        <v>491577</v>
      </c>
      <c r="S14" s="479"/>
      <c r="T14" s="479"/>
      <c r="U14" s="479"/>
      <c r="V14" s="480"/>
      <c r="W14" s="384"/>
      <c r="X14" s="385"/>
      <c r="Y14" s="385"/>
      <c r="Z14" s="385"/>
      <c r="AA14" s="385"/>
      <c r="AB14" s="374"/>
      <c r="AC14" s="481">
        <v>0.5</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75"/>
      <c r="B15" s="457"/>
      <c r="C15" s="458"/>
      <c r="D15" s="458"/>
      <c r="E15" s="458"/>
      <c r="F15" s="458"/>
      <c r="G15" s="458"/>
      <c r="H15" s="458"/>
      <c r="I15" s="458"/>
      <c r="J15" s="458"/>
      <c r="K15" s="459"/>
      <c r="L15" s="184"/>
      <c r="M15" s="485" t="s">
        <v>130</v>
      </c>
      <c r="N15" s="486"/>
      <c r="O15" s="486"/>
      <c r="P15" s="486"/>
      <c r="Q15" s="487"/>
      <c r="R15" s="478">
        <v>473976</v>
      </c>
      <c r="S15" s="479"/>
      <c r="T15" s="479"/>
      <c r="U15" s="479"/>
      <c r="V15" s="480"/>
      <c r="W15" s="410" t="s">
        <v>137</v>
      </c>
      <c r="X15" s="411"/>
      <c r="Y15" s="411"/>
      <c r="Z15" s="411"/>
      <c r="AA15" s="411"/>
      <c r="AB15" s="401"/>
      <c r="AC15" s="445">
        <v>37222</v>
      </c>
      <c r="AD15" s="446"/>
      <c r="AE15" s="446"/>
      <c r="AF15" s="446"/>
      <c r="AG15" s="488"/>
      <c r="AH15" s="445">
        <v>36404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75450859</v>
      </c>
      <c r="BO15" s="358"/>
      <c r="BP15" s="358"/>
      <c r="BQ15" s="358"/>
      <c r="BR15" s="358"/>
      <c r="BS15" s="358"/>
      <c r="BT15" s="358"/>
      <c r="BU15" s="359"/>
      <c r="BV15" s="357">
        <v>73473326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16.2</v>
      </c>
      <c r="AD16" s="482"/>
      <c r="AE16" s="482"/>
      <c r="AF16" s="482"/>
      <c r="AG16" s="483"/>
      <c r="AH16" s="481">
        <v>17.899999999999999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68716587</v>
      </c>
      <c r="BO16" s="395"/>
      <c r="BP16" s="395"/>
      <c r="BQ16" s="395"/>
      <c r="BR16" s="395"/>
      <c r="BS16" s="395"/>
      <c r="BT16" s="395"/>
      <c r="BU16" s="396"/>
      <c r="BV16" s="394">
        <v>67902119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190838</v>
      </c>
      <c r="AD17" s="446"/>
      <c r="AE17" s="446"/>
      <c r="AF17" s="446"/>
      <c r="AG17" s="488"/>
      <c r="AH17" s="445">
        <v>165420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96941066</v>
      </c>
      <c r="BO17" s="395"/>
      <c r="BP17" s="395"/>
      <c r="BQ17" s="395"/>
      <c r="BR17" s="395"/>
      <c r="BS17" s="395"/>
      <c r="BT17" s="395"/>
      <c r="BU17" s="396"/>
      <c r="BV17" s="394">
        <v>94453318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75"/>
      <c r="B18" s="516" t="s">
        <v>147</v>
      </c>
      <c r="C18" s="437"/>
      <c r="D18" s="437"/>
      <c r="E18" s="517"/>
      <c r="F18" s="517"/>
      <c r="G18" s="517"/>
      <c r="H18" s="517"/>
      <c r="I18" s="517"/>
      <c r="J18" s="517"/>
      <c r="K18" s="517"/>
      <c r="L18" s="518">
        <v>57.44</v>
      </c>
      <c r="M18" s="518"/>
      <c r="N18" s="518"/>
      <c r="O18" s="518"/>
      <c r="P18" s="518"/>
      <c r="Q18" s="518"/>
      <c r="R18" s="519"/>
      <c r="S18" s="519"/>
      <c r="T18" s="519"/>
      <c r="U18" s="519"/>
      <c r="V18" s="520"/>
      <c r="W18" s="412"/>
      <c r="X18" s="413"/>
      <c r="Y18" s="413"/>
      <c r="Z18" s="413"/>
      <c r="AA18" s="413"/>
      <c r="AB18" s="404"/>
      <c r="AC18" s="521">
        <v>83.2</v>
      </c>
      <c r="AD18" s="522"/>
      <c r="AE18" s="522"/>
      <c r="AF18" s="522"/>
      <c r="AG18" s="523"/>
      <c r="AH18" s="521">
        <v>81.5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91927035</v>
      </c>
      <c r="BO18" s="395"/>
      <c r="BP18" s="395"/>
      <c r="BQ18" s="395"/>
      <c r="BR18" s="395"/>
      <c r="BS18" s="395"/>
      <c r="BT18" s="395"/>
      <c r="BU18" s="396"/>
      <c r="BV18" s="394">
        <v>88566634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75"/>
      <c r="B19" s="516" t="s">
        <v>149</v>
      </c>
      <c r="C19" s="437"/>
      <c r="D19" s="437"/>
      <c r="E19" s="517"/>
      <c r="F19" s="517"/>
      <c r="G19" s="517"/>
      <c r="H19" s="517"/>
      <c r="I19" s="517"/>
      <c r="J19" s="517"/>
      <c r="K19" s="517"/>
      <c r="L19" s="525">
        <v>8647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115373156</v>
      </c>
      <c r="BO19" s="395"/>
      <c r="BP19" s="395"/>
      <c r="BQ19" s="395"/>
      <c r="BR19" s="395"/>
      <c r="BS19" s="395"/>
      <c r="BT19" s="395"/>
      <c r="BU19" s="396"/>
      <c r="BV19" s="394">
        <v>110769285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75"/>
      <c r="B20" s="516" t="s">
        <v>151</v>
      </c>
      <c r="C20" s="437"/>
      <c r="D20" s="437"/>
      <c r="E20" s="517"/>
      <c r="F20" s="517"/>
      <c r="G20" s="517"/>
      <c r="H20" s="517"/>
      <c r="I20" s="517"/>
      <c r="J20" s="517"/>
      <c r="K20" s="517"/>
      <c r="L20" s="525">
        <v>242970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52500026</v>
      </c>
      <c r="BO22" s="358"/>
      <c r="BP22" s="358"/>
      <c r="BQ22" s="358"/>
      <c r="BR22" s="358"/>
      <c r="BS22" s="358"/>
      <c r="BT22" s="358"/>
      <c r="BU22" s="359"/>
      <c r="BV22" s="357">
        <v>56197827</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18628174</v>
      </c>
      <c r="BO23" s="395"/>
      <c r="BP23" s="395"/>
      <c r="BQ23" s="395"/>
      <c r="BR23" s="395"/>
      <c r="BS23" s="395"/>
      <c r="BT23" s="395"/>
      <c r="BU23" s="396"/>
      <c r="BV23" s="394">
        <v>20773071</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75"/>
      <c r="B24" s="565"/>
      <c r="C24" s="541"/>
      <c r="D24" s="542"/>
      <c r="E24" s="444" t="s">
        <v>161</v>
      </c>
      <c r="F24" s="424"/>
      <c r="G24" s="424"/>
      <c r="H24" s="424"/>
      <c r="I24" s="424"/>
      <c r="J24" s="424"/>
      <c r="K24" s="425"/>
      <c r="L24" s="445">
        <v>1</v>
      </c>
      <c r="M24" s="446"/>
      <c r="N24" s="446"/>
      <c r="O24" s="446"/>
      <c r="P24" s="488"/>
      <c r="Q24" s="445">
        <v>10160</v>
      </c>
      <c r="R24" s="446"/>
      <c r="S24" s="446"/>
      <c r="T24" s="446"/>
      <c r="U24" s="446"/>
      <c r="V24" s="488"/>
      <c r="W24" s="540"/>
      <c r="X24" s="541"/>
      <c r="Y24" s="542"/>
      <c r="Z24" s="444" t="s">
        <v>162</v>
      </c>
      <c r="AA24" s="424"/>
      <c r="AB24" s="424"/>
      <c r="AC24" s="424"/>
      <c r="AD24" s="424"/>
      <c r="AE24" s="424"/>
      <c r="AF24" s="424"/>
      <c r="AG24" s="425"/>
      <c r="AH24" s="445">
        <v>2886</v>
      </c>
      <c r="AI24" s="446"/>
      <c r="AJ24" s="446"/>
      <c r="AK24" s="446"/>
      <c r="AL24" s="488"/>
      <c r="AM24" s="445">
        <v>9313122</v>
      </c>
      <c r="AN24" s="446"/>
      <c r="AO24" s="446"/>
      <c r="AP24" s="446"/>
      <c r="AQ24" s="446"/>
      <c r="AR24" s="488"/>
      <c r="AS24" s="445">
        <v>3227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45734013</v>
      </c>
      <c r="BO24" s="395"/>
      <c r="BP24" s="395"/>
      <c r="BQ24" s="395"/>
      <c r="BR24" s="395"/>
      <c r="BS24" s="395"/>
      <c r="BT24" s="395"/>
      <c r="BU24" s="396"/>
      <c r="BV24" s="394">
        <v>47813587</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75"/>
      <c r="B25" s="565"/>
      <c r="C25" s="541"/>
      <c r="D25" s="542"/>
      <c r="E25" s="444" t="s">
        <v>164</v>
      </c>
      <c r="F25" s="424"/>
      <c r="G25" s="424"/>
      <c r="H25" s="424"/>
      <c r="I25" s="424"/>
      <c r="J25" s="424"/>
      <c r="K25" s="425"/>
      <c r="L25" s="445">
        <v>2</v>
      </c>
      <c r="M25" s="446"/>
      <c r="N25" s="446"/>
      <c r="O25" s="446"/>
      <c r="P25" s="488"/>
      <c r="Q25" s="445">
        <v>8370</v>
      </c>
      <c r="R25" s="446"/>
      <c r="S25" s="446"/>
      <c r="T25" s="446"/>
      <c r="U25" s="446"/>
      <c r="V25" s="488"/>
      <c r="W25" s="540"/>
      <c r="X25" s="541"/>
      <c r="Y25" s="542"/>
      <c r="Z25" s="444" t="s">
        <v>165</v>
      </c>
      <c r="AA25" s="424"/>
      <c r="AB25" s="424"/>
      <c r="AC25" s="424"/>
      <c r="AD25" s="424"/>
      <c r="AE25" s="424"/>
      <c r="AF25" s="424"/>
      <c r="AG25" s="425"/>
      <c r="AH25" s="445">
        <v>509</v>
      </c>
      <c r="AI25" s="446"/>
      <c r="AJ25" s="446"/>
      <c r="AK25" s="446"/>
      <c r="AL25" s="488"/>
      <c r="AM25" s="445">
        <v>1677664</v>
      </c>
      <c r="AN25" s="446"/>
      <c r="AO25" s="446"/>
      <c r="AP25" s="446"/>
      <c r="AQ25" s="446"/>
      <c r="AR25" s="488"/>
      <c r="AS25" s="445">
        <v>3296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14782473</v>
      </c>
      <c r="BO25" s="358"/>
      <c r="BP25" s="358"/>
      <c r="BQ25" s="358"/>
      <c r="BR25" s="358"/>
      <c r="BS25" s="358"/>
      <c r="BT25" s="358"/>
      <c r="BU25" s="359"/>
      <c r="BV25" s="357">
        <v>14907741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75"/>
      <c r="B26" s="565"/>
      <c r="C26" s="541"/>
      <c r="D26" s="542"/>
      <c r="E26" s="444" t="s">
        <v>167</v>
      </c>
      <c r="F26" s="424"/>
      <c r="G26" s="424"/>
      <c r="H26" s="424"/>
      <c r="I26" s="424"/>
      <c r="J26" s="424"/>
      <c r="K26" s="425"/>
      <c r="L26" s="445">
        <v>1</v>
      </c>
      <c r="M26" s="446"/>
      <c r="N26" s="446"/>
      <c r="O26" s="446"/>
      <c r="P26" s="488"/>
      <c r="Q26" s="445">
        <v>7440</v>
      </c>
      <c r="R26" s="446"/>
      <c r="S26" s="446"/>
      <c r="T26" s="446"/>
      <c r="U26" s="446"/>
      <c r="V26" s="488"/>
      <c r="W26" s="540"/>
      <c r="X26" s="541"/>
      <c r="Y26" s="542"/>
      <c r="Z26" s="444" t="s">
        <v>168</v>
      </c>
      <c r="AA26" s="546"/>
      <c r="AB26" s="546"/>
      <c r="AC26" s="546"/>
      <c r="AD26" s="546"/>
      <c r="AE26" s="546"/>
      <c r="AF26" s="546"/>
      <c r="AG26" s="547"/>
      <c r="AH26" s="445">
        <v>151</v>
      </c>
      <c r="AI26" s="446"/>
      <c r="AJ26" s="446"/>
      <c r="AK26" s="446"/>
      <c r="AL26" s="488"/>
      <c r="AM26" s="445">
        <v>481992</v>
      </c>
      <c r="AN26" s="446"/>
      <c r="AO26" s="446"/>
      <c r="AP26" s="446"/>
      <c r="AQ26" s="446"/>
      <c r="AR26" s="488"/>
      <c r="AS26" s="445">
        <v>3192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75"/>
      <c r="B27" s="565"/>
      <c r="C27" s="541"/>
      <c r="D27" s="542"/>
      <c r="E27" s="444" t="s">
        <v>170</v>
      </c>
      <c r="F27" s="424"/>
      <c r="G27" s="424"/>
      <c r="H27" s="424"/>
      <c r="I27" s="424"/>
      <c r="J27" s="424"/>
      <c r="K27" s="425"/>
      <c r="L27" s="445">
        <v>1</v>
      </c>
      <c r="M27" s="446"/>
      <c r="N27" s="446"/>
      <c r="O27" s="446"/>
      <c r="P27" s="488"/>
      <c r="Q27" s="445">
        <v>7240</v>
      </c>
      <c r="R27" s="446"/>
      <c r="S27" s="446"/>
      <c r="T27" s="446"/>
      <c r="U27" s="446"/>
      <c r="V27" s="488"/>
      <c r="W27" s="540"/>
      <c r="X27" s="541"/>
      <c r="Y27" s="542"/>
      <c r="Z27" s="444" t="s">
        <v>171</v>
      </c>
      <c r="AA27" s="424"/>
      <c r="AB27" s="424"/>
      <c r="AC27" s="424"/>
      <c r="AD27" s="424"/>
      <c r="AE27" s="424"/>
      <c r="AF27" s="424"/>
      <c r="AG27" s="425"/>
      <c r="AH27" s="445">
        <v>68</v>
      </c>
      <c r="AI27" s="446"/>
      <c r="AJ27" s="446"/>
      <c r="AK27" s="446"/>
      <c r="AL27" s="488"/>
      <c r="AM27" s="445">
        <v>225102</v>
      </c>
      <c r="AN27" s="446"/>
      <c r="AO27" s="446"/>
      <c r="AP27" s="446"/>
      <c r="AQ27" s="446"/>
      <c r="AR27" s="488"/>
      <c r="AS27" s="445">
        <v>3310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2060671</v>
      </c>
      <c r="BO27" s="514"/>
      <c r="BP27" s="514"/>
      <c r="BQ27" s="514"/>
      <c r="BR27" s="514"/>
      <c r="BS27" s="514"/>
      <c r="BT27" s="514"/>
      <c r="BU27" s="515"/>
      <c r="BV27" s="513">
        <v>2060223</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75"/>
      <c r="B28" s="565"/>
      <c r="C28" s="541"/>
      <c r="D28" s="542"/>
      <c r="E28" s="444" t="s">
        <v>173</v>
      </c>
      <c r="F28" s="424"/>
      <c r="G28" s="424"/>
      <c r="H28" s="424"/>
      <c r="I28" s="424"/>
      <c r="J28" s="424"/>
      <c r="K28" s="425"/>
      <c r="L28" s="445">
        <v>1</v>
      </c>
      <c r="M28" s="446"/>
      <c r="N28" s="446"/>
      <c r="O28" s="446"/>
      <c r="P28" s="488"/>
      <c r="Q28" s="445">
        <v>6520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30866784</v>
      </c>
      <c r="BO28" s="358"/>
      <c r="BP28" s="358"/>
      <c r="BQ28" s="358"/>
      <c r="BR28" s="358"/>
      <c r="BS28" s="358"/>
      <c r="BT28" s="358"/>
      <c r="BU28" s="359"/>
      <c r="BV28" s="357">
        <v>28645035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75"/>
      <c r="B29" s="565"/>
      <c r="C29" s="541"/>
      <c r="D29" s="542"/>
      <c r="E29" s="444" t="s">
        <v>176</v>
      </c>
      <c r="F29" s="424"/>
      <c r="G29" s="424"/>
      <c r="H29" s="424"/>
      <c r="I29" s="424"/>
      <c r="J29" s="424"/>
      <c r="K29" s="425"/>
      <c r="L29" s="445">
        <v>40</v>
      </c>
      <c r="M29" s="446"/>
      <c r="N29" s="446"/>
      <c r="O29" s="446"/>
      <c r="P29" s="488"/>
      <c r="Q29" s="445">
        <v>6040</v>
      </c>
      <c r="R29" s="446"/>
      <c r="S29" s="446"/>
      <c r="T29" s="446"/>
      <c r="U29" s="446"/>
      <c r="V29" s="488"/>
      <c r="W29" s="543"/>
      <c r="X29" s="544"/>
      <c r="Y29" s="545"/>
      <c r="Z29" s="444" t="s">
        <v>177</v>
      </c>
      <c r="AA29" s="424"/>
      <c r="AB29" s="424"/>
      <c r="AC29" s="424"/>
      <c r="AD29" s="424"/>
      <c r="AE29" s="424"/>
      <c r="AF29" s="424"/>
      <c r="AG29" s="425"/>
      <c r="AH29" s="445">
        <v>2954</v>
      </c>
      <c r="AI29" s="446"/>
      <c r="AJ29" s="446"/>
      <c r="AK29" s="446"/>
      <c r="AL29" s="488"/>
      <c r="AM29" s="445">
        <v>9538224</v>
      </c>
      <c r="AN29" s="446"/>
      <c r="AO29" s="446"/>
      <c r="AP29" s="446"/>
      <c r="AQ29" s="446"/>
      <c r="AR29" s="488"/>
      <c r="AS29" s="445">
        <v>3229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19496316</v>
      </c>
      <c r="BO30" s="514"/>
      <c r="BP30" s="514"/>
      <c r="BQ30" s="514"/>
      <c r="BR30" s="514"/>
      <c r="BS30" s="514"/>
      <c r="BT30" s="514"/>
      <c r="BU30" s="515"/>
      <c r="BV30" s="513">
        <v>16874946</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12</v>
      </c>
      <c r="CP34" s="584"/>
      <c r="CQ34" s="585" t="str">
        <f>IF('各会計、関係団体の財政状況及び健全化判断比率'!BS7="","",'各会計、関係団体の財政状況及び健全化判断比率'!BS7)</f>
        <v>市川市清掃公社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75"/>
      <c r="CO35" s="584">
        <f t="shared" ref="CO35:CO43" si="3">IF(CQ35="","",CO34+1)</f>
        <v>13</v>
      </c>
      <c r="CP35" s="584"/>
      <c r="CQ35" s="585" t="str">
        <f>IF('各会計、関係団体の財政状況及び健全化判断比率'!BS8="","",'各会計、関係団体の財政状況及び健全化判断比率'!BS8)</f>
        <v>市川市花と緑のまちづくり財団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75"/>
      <c r="CO36" s="584">
        <f t="shared" si="3"/>
        <v>14</v>
      </c>
      <c r="CP36" s="584"/>
      <c r="CQ36" s="585" t="str">
        <f>IF('各会計、関係団体の財政状況及び健全化判断比率'!BS9="","",'各会計、関係団体の財政状況及び健全化判断比率'!BS9)</f>
        <v>市川市文化振興財団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75"/>
      <c r="CO37" s="584">
        <f t="shared" si="3"/>
        <v>15</v>
      </c>
      <c r="CP37" s="584"/>
      <c r="CQ37" s="585" t="str">
        <f>IF('各会計、関係団体の財政状況及び健全化判断比率'!BS10="","",'各会計、関係団体の財政状況及び健全化判断比率'!BS10)</f>
        <v>本八幡ビル株式会社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75"/>
      <c r="CO38" s="584">
        <f t="shared" si="3"/>
        <v>16</v>
      </c>
      <c r="CP38" s="584"/>
      <c r="CQ38" s="585" t="str">
        <f>IF('各会計、関係団体の財政状況及び健全化判断比率'!BS11="","",'各会計、関係団体の財政状況及び健全化判断比率'!BS11)</f>
        <v>市川市土地開発公社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11</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2ajrmB19PA7ciT9zkiiONc9vvYKBPn7ceATup2tY9TTdoKG0F0V3U1dc5Bdr8lNYfMnD1Zzv1ivTJ8Cnps3aDg==" saltValue="BbU0AQSYPgZn6dng3eL7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35" t="s">
        <v>530</v>
      </c>
      <c r="D34" s="1135"/>
      <c r="E34" s="1136"/>
      <c r="F34" s="32">
        <v>2.97</v>
      </c>
      <c r="G34" s="33">
        <v>4.17</v>
      </c>
      <c r="H34" s="33">
        <v>5.47</v>
      </c>
      <c r="I34" s="33">
        <v>4.4800000000000004</v>
      </c>
      <c r="J34" s="34">
        <v>4.24</v>
      </c>
      <c r="K34" s="22"/>
      <c r="L34" s="22"/>
      <c r="M34" s="22"/>
      <c r="N34" s="22"/>
      <c r="O34" s="22"/>
      <c r="P34" s="22"/>
    </row>
    <row r="35" spans="1:16" ht="39" customHeight="1">
      <c r="A35" s="22"/>
      <c r="B35" s="35"/>
      <c r="C35" s="1131" t="s">
        <v>531</v>
      </c>
      <c r="D35" s="1131"/>
      <c r="E35" s="1132"/>
      <c r="F35" s="36">
        <v>1.36</v>
      </c>
      <c r="G35" s="37">
        <v>2.25</v>
      </c>
      <c r="H35" s="37">
        <v>2.12</v>
      </c>
      <c r="I35" s="37">
        <v>1.86</v>
      </c>
      <c r="J35" s="38">
        <v>1.6</v>
      </c>
      <c r="K35" s="22"/>
      <c r="L35" s="22"/>
      <c r="M35" s="22"/>
      <c r="N35" s="22"/>
      <c r="O35" s="22"/>
      <c r="P35" s="22"/>
    </row>
    <row r="36" spans="1:16" ht="39" customHeight="1">
      <c r="A36" s="22"/>
      <c r="B36" s="35"/>
      <c r="C36" s="1131" t="s">
        <v>532</v>
      </c>
      <c r="D36" s="1131"/>
      <c r="E36" s="1132"/>
      <c r="F36" s="36">
        <v>0.18</v>
      </c>
      <c r="G36" s="37">
        <v>0.4</v>
      </c>
      <c r="H36" s="37">
        <v>0.48</v>
      </c>
      <c r="I36" s="37">
        <v>0.43</v>
      </c>
      <c r="J36" s="38">
        <v>0.18</v>
      </c>
      <c r="K36" s="22"/>
      <c r="L36" s="22"/>
      <c r="M36" s="22"/>
      <c r="N36" s="22"/>
      <c r="O36" s="22"/>
      <c r="P36" s="22"/>
    </row>
    <row r="37" spans="1:16" ht="39" customHeight="1">
      <c r="A37" s="22"/>
      <c r="B37" s="35"/>
      <c r="C37" s="1131" t="s">
        <v>533</v>
      </c>
      <c r="D37" s="1131"/>
      <c r="E37" s="1132"/>
      <c r="F37" s="36">
        <v>0.08</v>
      </c>
      <c r="G37" s="37">
        <v>0.1</v>
      </c>
      <c r="H37" s="37">
        <v>0.05</v>
      </c>
      <c r="I37" s="37">
        <v>0.09</v>
      </c>
      <c r="J37" s="38">
        <v>0.11</v>
      </c>
      <c r="K37" s="22"/>
      <c r="L37" s="22"/>
      <c r="M37" s="22"/>
      <c r="N37" s="22"/>
      <c r="O37" s="22"/>
      <c r="P37" s="22"/>
    </row>
    <row r="38" spans="1:16" ht="39" customHeight="1">
      <c r="A38" s="22"/>
      <c r="B38" s="35"/>
      <c r="C38" s="1131" t="s">
        <v>534</v>
      </c>
      <c r="D38" s="1131"/>
      <c r="E38" s="1132"/>
      <c r="F38" s="36">
        <v>0.1</v>
      </c>
      <c r="G38" s="37">
        <v>0.01</v>
      </c>
      <c r="H38" s="37">
        <v>0.02</v>
      </c>
      <c r="I38" s="37">
        <v>0.02</v>
      </c>
      <c r="J38" s="38">
        <v>0.01</v>
      </c>
      <c r="K38" s="22"/>
      <c r="L38" s="22"/>
      <c r="M38" s="22"/>
      <c r="N38" s="22"/>
      <c r="O38" s="22"/>
      <c r="P38" s="22"/>
    </row>
    <row r="39" spans="1:16" ht="39" customHeight="1">
      <c r="A39" s="22"/>
      <c r="B39" s="35"/>
      <c r="C39" s="1131"/>
      <c r="D39" s="1131"/>
      <c r="E39" s="1132"/>
      <c r="F39" s="36"/>
      <c r="G39" s="37"/>
      <c r="H39" s="37"/>
      <c r="I39" s="37"/>
      <c r="J39" s="38"/>
      <c r="K39" s="22"/>
      <c r="L39" s="22"/>
      <c r="M39" s="22"/>
      <c r="N39" s="22"/>
      <c r="O39" s="22"/>
      <c r="P39" s="22"/>
    </row>
    <row r="40" spans="1:16" ht="39" customHeight="1">
      <c r="A40" s="22"/>
      <c r="B40" s="35"/>
      <c r="C40" s="1131"/>
      <c r="D40" s="1131"/>
      <c r="E40" s="1132"/>
      <c r="F40" s="36"/>
      <c r="G40" s="37"/>
      <c r="H40" s="37"/>
      <c r="I40" s="37"/>
      <c r="J40" s="38"/>
      <c r="K40" s="22"/>
      <c r="L40" s="22"/>
      <c r="M40" s="22"/>
      <c r="N40" s="22"/>
      <c r="O40" s="22"/>
      <c r="P40" s="22"/>
    </row>
    <row r="41" spans="1:16" ht="39" customHeight="1">
      <c r="A41" s="22"/>
      <c r="B41" s="35"/>
      <c r="C41" s="1131"/>
      <c r="D41" s="1131"/>
      <c r="E41" s="1132"/>
      <c r="F41" s="36"/>
      <c r="G41" s="37"/>
      <c r="H41" s="37"/>
      <c r="I41" s="37"/>
      <c r="J41" s="38"/>
      <c r="K41" s="22"/>
      <c r="L41" s="22"/>
      <c r="M41" s="22"/>
      <c r="N41" s="22"/>
      <c r="O41" s="22"/>
      <c r="P41" s="22"/>
    </row>
    <row r="42" spans="1:16" ht="39" customHeight="1">
      <c r="A42" s="22"/>
      <c r="B42" s="39"/>
      <c r="C42" s="1131" t="s">
        <v>535</v>
      </c>
      <c r="D42" s="1131"/>
      <c r="E42" s="1132"/>
      <c r="F42" s="36" t="s">
        <v>485</v>
      </c>
      <c r="G42" s="37" t="s">
        <v>485</v>
      </c>
      <c r="H42" s="37" t="s">
        <v>485</v>
      </c>
      <c r="I42" s="37" t="s">
        <v>485</v>
      </c>
      <c r="J42" s="38" t="s">
        <v>485</v>
      </c>
      <c r="K42" s="22"/>
      <c r="L42" s="22"/>
      <c r="M42" s="22"/>
      <c r="N42" s="22"/>
      <c r="O42" s="22"/>
      <c r="P42" s="22"/>
    </row>
    <row r="43" spans="1:16" ht="39" customHeight="1" thickBot="1">
      <c r="A43" s="22"/>
      <c r="B43" s="40"/>
      <c r="C43" s="1133" t="s">
        <v>536</v>
      </c>
      <c r="D43" s="1133"/>
      <c r="E43" s="1134"/>
      <c r="F43" s="41" t="s">
        <v>485</v>
      </c>
      <c r="G43" s="42" t="s">
        <v>485</v>
      </c>
      <c r="H43" s="42" t="s">
        <v>485</v>
      </c>
      <c r="I43" s="42" t="s">
        <v>485</v>
      </c>
      <c r="J43" s="43" t="s">
        <v>485</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yrvCJvIACQ2WF6VLNiojBxh/cM1wb04iMBeqvxT3LhSPUXWOgqC8uUnwBAMW3XfpExCkr1Wd8q7nZB1dqq77xw==" saltValue="QESO+xKizIvh0E6I7nvm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c r="A45" s="46"/>
      <c r="B45" s="1137" t="s">
        <v>9</v>
      </c>
      <c r="C45" s="1138"/>
      <c r="D45" s="56"/>
      <c r="E45" s="1143" t="s">
        <v>10</v>
      </c>
      <c r="F45" s="1143"/>
      <c r="G45" s="1143"/>
      <c r="H45" s="1143"/>
      <c r="I45" s="1143"/>
      <c r="J45" s="1144"/>
      <c r="K45" s="57">
        <v>8528</v>
      </c>
      <c r="L45" s="58">
        <v>8041</v>
      </c>
      <c r="M45" s="58">
        <v>7635</v>
      </c>
      <c r="N45" s="58">
        <v>7815</v>
      </c>
      <c r="O45" s="59">
        <v>8386</v>
      </c>
      <c r="P45" s="46"/>
      <c r="Q45" s="46"/>
      <c r="R45" s="46"/>
      <c r="S45" s="46"/>
      <c r="T45" s="46"/>
      <c r="U45" s="46"/>
    </row>
    <row r="46" spans="1:21" ht="30.75" customHeight="1">
      <c r="A46" s="46"/>
      <c r="B46" s="1139"/>
      <c r="C46" s="1140"/>
      <c r="D46" s="60"/>
      <c r="E46" s="1145" t="s">
        <v>11</v>
      </c>
      <c r="F46" s="1145"/>
      <c r="G46" s="1145"/>
      <c r="H46" s="1145"/>
      <c r="I46" s="1145"/>
      <c r="J46" s="1146"/>
      <c r="K46" s="61" t="s">
        <v>485</v>
      </c>
      <c r="L46" s="62" t="s">
        <v>485</v>
      </c>
      <c r="M46" s="62" t="s">
        <v>485</v>
      </c>
      <c r="N46" s="62" t="s">
        <v>485</v>
      </c>
      <c r="O46" s="63" t="s">
        <v>485</v>
      </c>
      <c r="P46" s="46"/>
      <c r="Q46" s="46"/>
      <c r="R46" s="46"/>
      <c r="S46" s="46"/>
      <c r="T46" s="46"/>
      <c r="U46" s="46"/>
    </row>
    <row r="47" spans="1:21" ht="30.75" customHeight="1">
      <c r="A47" s="46"/>
      <c r="B47" s="1139"/>
      <c r="C47" s="1140"/>
      <c r="D47" s="60"/>
      <c r="E47" s="1145" t="s">
        <v>12</v>
      </c>
      <c r="F47" s="1145"/>
      <c r="G47" s="1145"/>
      <c r="H47" s="1145"/>
      <c r="I47" s="1145"/>
      <c r="J47" s="1146"/>
      <c r="K47" s="61" t="s">
        <v>485</v>
      </c>
      <c r="L47" s="62" t="s">
        <v>485</v>
      </c>
      <c r="M47" s="62" t="s">
        <v>485</v>
      </c>
      <c r="N47" s="62" t="s">
        <v>485</v>
      </c>
      <c r="O47" s="63" t="s">
        <v>485</v>
      </c>
      <c r="P47" s="46"/>
      <c r="Q47" s="46"/>
      <c r="R47" s="46"/>
      <c r="S47" s="46"/>
      <c r="T47" s="46"/>
      <c r="U47" s="46"/>
    </row>
    <row r="48" spans="1:21" ht="30.75" customHeight="1">
      <c r="A48" s="46"/>
      <c r="B48" s="1139"/>
      <c r="C48" s="1140"/>
      <c r="D48" s="60"/>
      <c r="E48" s="1145" t="s">
        <v>13</v>
      </c>
      <c r="F48" s="1145"/>
      <c r="G48" s="1145"/>
      <c r="H48" s="1145"/>
      <c r="I48" s="1145"/>
      <c r="J48" s="1146"/>
      <c r="K48" s="61">
        <v>1318</v>
      </c>
      <c r="L48" s="62">
        <v>1267</v>
      </c>
      <c r="M48" s="62">
        <v>950</v>
      </c>
      <c r="N48" s="62">
        <v>982</v>
      </c>
      <c r="O48" s="63">
        <v>1026</v>
      </c>
      <c r="P48" s="46"/>
      <c r="Q48" s="46"/>
      <c r="R48" s="46"/>
      <c r="S48" s="46"/>
      <c r="T48" s="46"/>
      <c r="U48" s="46"/>
    </row>
    <row r="49" spans="1:21" ht="30.75" customHeight="1">
      <c r="A49" s="46"/>
      <c r="B49" s="1139"/>
      <c r="C49" s="1140"/>
      <c r="D49" s="60"/>
      <c r="E49" s="1145" t="s">
        <v>14</v>
      </c>
      <c r="F49" s="1145"/>
      <c r="G49" s="1145"/>
      <c r="H49" s="1145"/>
      <c r="I49" s="1145"/>
      <c r="J49" s="1146"/>
      <c r="K49" s="61" t="s">
        <v>485</v>
      </c>
      <c r="L49" s="62" t="s">
        <v>485</v>
      </c>
      <c r="M49" s="62" t="s">
        <v>485</v>
      </c>
      <c r="N49" s="62" t="s">
        <v>485</v>
      </c>
      <c r="O49" s="63" t="s">
        <v>485</v>
      </c>
      <c r="P49" s="46"/>
      <c r="Q49" s="46"/>
      <c r="R49" s="46"/>
      <c r="S49" s="46"/>
      <c r="T49" s="46"/>
      <c r="U49" s="46"/>
    </row>
    <row r="50" spans="1:21" ht="30.75" customHeight="1">
      <c r="A50" s="46"/>
      <c r="B50" s="1139"/>
      <c r="C50" s="1140"/>
      <c r="D50" s="60"/>
      <c r="E50" s="1145" t="s">
        <v>15</v>
      </c>
      <c r="F50" s="1145"/>
      <c r="G50" s="1145"/>
      <c r="H50" s="1145"/>
      <c r="I50" s="1145"/>
      <c r="J50" s="1146"/>
      <c r="K50" s="61">
        <v>1551</v>
      </c>
      <c r="L50" s="62">
        <v>1675</v>
      </c>
      <c r="M50" s="62">
        <v>1579</v>
      </c>
      <c r="N50" s="62">
        <v>802</v>
      </c>
      <c r="O50" s="63">
        <v>1149</v>
      </c>
      <c r="P50" s="46"/>
      <c r="Q50" s="46"/>
      <c r="R50" s="46"/>
      <c r="S50" s="46"/>
      <c r="T50" s="46"/>
      <c r="U50" s="46"/>
    </row>
    <row r="51" spans="1:21" ht="30.75" customHeight="1">
      <c r="A51" s="46"/>
      <c r="B51" s="1141"/>
      <c r="C51" s="1142"/>
      <c r="D51" s="64"/>
      <c r="E51" s="1145" t="s">
        <v>16</v>
      </c>
      <c r="F51" s="1145"/>
      <c r="G51" s="1145"/>
      <c r="H51" s="1145"/>
      <c r="I51" s="1145"/>
      <c r="J51" s="1146"/>
      <c r="K51" s="61" t="s">
        <v>485</v>
      </c>
      <c r="L51" s="62" t="s">
        <v>485</v>
      </c>
      <c r="M51" s="62" t="s">
        <v>485</v>
      </c>
      <c r="N51" s="62" t="s">
        <v>485</v>
      </c>
      <c r="O51" s="63" t="s">
        <v>485</v>
      </c>
      <c r="P51" s="46"/>
      <c r="Q51" s="46"/>
      <c r="R51" s="46"/>
      <c r="S51" s="46"/>
      <c r="T51" s="46"/>
      <c r="U51" s="46"/>
    </row>
    <row r="52" spans="1:21" ht="30.75" customHeight="1">
      <c r="A52" s="46"/>
      <c r="B52" s="1147" t="s">
        <v>17</v>
      </c>
      <c r="C52" s="1148"/>
      <c r="D52" s="64"/>
      <c r="E52" s="1145" t="s">
        <v>18</v>
      </c>
      <c r="F52" s="1145"/>
      <c r="G52" s="1145"/>
      <c r="H52" s="1145"/>
      <c r="I52" s="1145"/>
      <c r="J52" s="1146"/>
      <c r="K52" s="61">
        <v>10104</v>
      </c>
      <c r="L52" s="62">
        <v>9358</v>
      </c>
      <c r="M52" s="62">
        <v>8941</v>
      </c>
      <c r="N52" s="62">
        <v>7931</v>
      </c>
      <c r="O52" s="63">
        <v>7711</v>
      </c>
      <c r="P52" s="46"/>
      <c r="Q52" s="46"/>
      <c r="R52" s="46"/>
      <c r="S52" s="46"/>
      <c r="T52" s="46"/>
      <c r="U52" s="46"/>
    </row>
    <row r="53" spans="1:21" ht="30.75" customHeight="1" thickBot="1">
      <c r="A53" s="46"/>
      <c r="B53" s="1149" t="s">
        <v>19</v>
      </c>
      <c r="C53" s="1150"/>
      <c r="D53" s="65"/>
      <c r="E53" s="1151" t="s">
        <v>20</v>
      </c>
      <c r="F53" s="1151"/>
      <c r="G53" s="1151"/>
      <c r="H53" s="1151"/>
      <c r="I53" s="1151"/>
      <c r="J53" s="1152"/>
      <c r="K53" s="66">
        <v>1293</v>
      </c>
      <c r="L53" s="67">
        <v>1625</v>
      </c>
      <c r="M53" s="67">
        <v>1223</v>
      </c>
      <c r="N53" s="67">
        <v>1668</v>
      </c>
      <c r="O53" s="68">
        <v>2850</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c r="B58" s="1153" t="s">
        <v>24</v>
      </c>
      <c r="C58" s="1154"/>
      <c r="D58" s="1159" t="s">
        <v>25</v>
      </c>
      <c r="E58" s="1160"/>
      <c r="F58" s="1160"/>
      <c r="G58" s="1160"/>
      <c r="H58" s="1160"/>
      <c r="I58" s="1160"/>
      <c r="J58" s="1161"/>
      <c r="K58" s="81" t="s">
        <v>556</v>
      </c>
      <c r="L58" s="82" t="s">
        <v>542</v>
      </c>
      <c r="M58" s="82" t="s">
        <v>556</v>
      </c>
      <c r="N58" s="82" t="s">
        <v>556</v>
      </c>
      <c r="O58" s="83" t="s">
        <v>556</v>
      </c>
    </row>
    <row r="59" spans="1:21" ht="31.5" customHeight="1">
      <c r="B59" s="1155"/>
      <c r="C59" s="1156"/>
      <c r="D59" s="1162" t="s">
        <v>26</v>
      </c>
      <c r="E59" s="1163"/>
      <c r="F59" s="1163"/>
      <c r="G59" s="1163"/>
      <c r="H59" s="1163"/>
      <c r="I59" s="1163"/>
      <c r="J59" s="1164"/>
      <c r="K59" s="84" t="s">
        <v>556</v>
      </c>
      <c r="L59" s="85" t="s">
        <v>542</v>
      </c>
      <c r="M59" s="85" t="s">
        <v>556</v>
      </c>
      <c r="N59" s="85" t="s">
        <v>556</v>
      </c>
      <c r="O59" s="86" t="s">
        <v>556</v>
      </c>
    </row>
    <row r="60" spans="1:21" ht="31.5" customHeight="1" thickBot="1">
      <c r="B60" s="1157"/>
      <c r="C60" s="1158"/>
      <c r="D60" s="1165" t="s">
        <v>27</v>
      </c>
      <c r="E60" s="1166"/>
      <c r="F60" s="1166"/>
      <c r="G60" s="1166"/>
      <c r="H60" s="1166"/>
      <c r="I60" s="1166"/>
      <c r="J60" s="1167"/>
      <c r="K60" s="87" t="s">
        <v>556</v>
      </c>
      <c r="L60" s="88" t="s">
        <v>556</v>
      </c>
      <c r="M60" s="88" t="s">
        <v>556</v>
      </c>
      <c r="N60" s="88" t="s">
        <v>556</v>
      </c>
      <c r="O60" s="89" t="s">
        <v>556</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PKhtq3/DWW0g+hY7+KIKNsDlIPKCLDAji3h8XNyymuNd8YcYeo/67NOZJDfB6SAfEgZt7Kf0accEWuF1Ipeeg==" saltValue="t4lJCK0ni6/+klLEfU/R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523</v>
      </c>
      <c r="J40" s="101" t="s">
        <v>524</v>
      </c>
      <c r="K40" s="101" t="s">
        <v>525</v>
      </c>
      <c r="L40" s="101" t="s">
        <v>526</v>
      </c>
      <c r="M40" s="102" t="s">
        <v>527</v>
      </c>
    </row>
    <row r="41" spans="2:13" ht="27.75" customHeight="1">
      <c r="B41" s="1168" t="s">
        <v>30</v>
      </c>
      <c r="C41" s="1169"/>
      <c r="D41" s="103"/>
      <c r="E41" s="1174" t="s">
        <v>31</v>
      </c>
      <c r="F41" s="1174"/>
      <c r="G41" s="1174"/>
      <c r="H41" s="1175"/>
      <c r="I41" s="342">
        <v>58320</v>
      </c>
      <c r="J41" s="343">
        <v>62415</v>
      </c>
      <c r="K41" s="343">
        <v>60061</v>
      </c>
      <c r="L41" s="343">
        <v>56198</v>
      </c>
      <c r="M41" s="344">
        <v>52500</v>
      </c>
    </row>
    <row r="42" spans="2:13" ht="27.75" customHeight="1">
      <c r="B42" s="1170"/>
      <c r="C42" s="1171"/>
      <c r="D42" s="104"/>
      <c r="E42" s="1176" t="s">
        <v>32</v>
      </c>
      <c r="F42" s="1176"/>
      <c r="G42" s="1176"/>
      <c r="H42" s="1177"/>
      <c r="I42" s="345">
        <v>3654</v>
      </c>
      <c r="J42" s="346">
        <v>3512</v>
      </c>
      <c r="K42" s="346">
        <v>3040</v>
      </c>
      <c r="L42" s="346">
        <v>3684</v>
      </c>
      <c r="M42" s="347">
        <v>3156</v>
      </c>
    </row>
    <row r="43" spans="2:13" ht="27.75" customHeight="1">
      <c r="B43" s="1170"/>
      <c r="C43" s="1171"/>
      <c r="D43" s="104"/>
      <c r="E43" s="1176" t="s">
        <v>33</v>
      </c>
      <c r="F43" s="1176"/>
      <c r="G43" s="1176"/>
      <c r="H43" s="1177"/>
      <c r="I43" s="345">
        <v>17283</v>
      </c>
      <c r="J43" s="346">
        <v>19252</v>
      </c>
      <c r="K43" s="346">
        <v>21040</v>
      </c>
      <c r="L43" s="346">
        <v>20574</v>
      </c>
      <c r="M43" s="347">
        <v>20510</v>
      </c>
    </row>
    <row r="44" spans="2:13" ht="27.75" customHeight="1">
      <c r="B44" s="1170"/>
      <c r="C44" s="1171"/>
      <c r="D44" s="104"/>
      <c r="E44" s="1176" t="s">
        <v>34</v>
      </c>
      <c r="F44" s="1176"/>
      <c r="G44" s="1176"/>
      <c r="H44" s="1177"/>
      <c r="I44" s="345" t="s">
        <v>485</v>
      </c>
      <c r="J44" s="346" t="s">
        <v>485</v>
      </c>
      <c r="K44" s="346" t="s">
        <v>485</v>
      </c>
      <c r="L44" s="346" t="s">
        <v>485</v>
      </c>
      <c r="M44" s="347" t="s">
        <v>485</v>
      </c>
    </row>
    <row r="45" spans="2:13" ht="27.75" customHeight="1">
      <c r="B45" s="1170"/>
      <c r="C45" s="1171"/>
      <c r="D45" s="104"/>
      <c r="E45" s="1176" t="s">
        <v>35</v>
      </c>
      <c r="F45" s="1176"/>
      <c r="G45" s="1176"/>
      <c r="H45" s="1177"/>
      <c r="I45" s="345">
        <v>24535</v>
      </c>
      <c r="J45" s="346">
        <v>23519</v>
      </c>
      <c r="K45" s="346">
        <v>22970</v>
      </c>
      <c r="L45" s="346">
        <v>21123</v>
      </c>
      <c r="M45" s="347">
        <v>21711</v>
      </c>
    </row>
    <row r="46" spans="2:13" ht="27.75" customHeight="1">
      <c r="B46" s="1170"/>
      <c r="C46" s="1171"/>
      <c r="D46" s="105"/>
      <c r="E46" s="1176" t="s">
        <v>36</v>
      </c>
      <c r="F46" s="1176"/>
      <c r="G46" s="1176"/>
      <c r="H46" s="1177"/>
      <c r="I46" s="345">
        <v>20</v>
      </c>
      <c r="J46" s="346">
        <v>12</v>
      </c>
      <c r="K46" s="346">
        <v>10</v>
      </c>
      <c r="L46" s="346">
        <v>11</v>
      </c>
      <c r="M46" s="347">
        <v>12</v>
      </c>
    </row>
    <row r="47" spans="2:13" ht="27.75" customHeight="1">
      <c r="B47" s="1170"/>
      <c r="C47" s="1171"/>
      <c r="D47" s="106"/>
      <c r="E47" s="1178" t="s">
        <v>37</v>
      </c>
      <c r="F47" s="1179"/>
      <c r="G47" s="1179"/>
      <c r="H47" s="1180"/>
      <c r="I47" s="345" t="s">
        <v>485</v>
      </c>
      <c r="J47" s="346" t="s">
        <v>485</v>
      </c>
      <c r="K47" s="346" t="s">
        <v>485</v>
      </c>
      <c r="L47" s="346" t="s">
        <v>485</v>
      </c>
      <c r="M47" s="347" t="s">
        <v>485</v>
      </c>
    </row>
    <row r="48" spans="2:13" ht="27.75" customHeight="1">
      <c r="B48" s="1170"/>
      <c r="C48" s="1171"/>
      <c r="D48" s="104"/>
      <c r="E48" s="1176" t="s">
        <v>38</v>
      </c>
      <c r="F48" s="1176"/>
      <c r="G48" s="1176"/>
      <c r="H48" s="1177"/>
      <c r="I48" s="345" t="s">
        <v>485</v>
      </c>
      <c r="J48" s="346" t="s">
        <v>485</v>
      </c>
      <c r="K48" s="346" t="s">
        <v>485</v>
      </c>
      <c r="L48" s="346" t="s">
        <v>485</v>
      </c>
      <c r="M48" s="347" t="s">
        <v>485</v>
      </c>
    </row>
    <row r="49" spans="2:13" ht="27.75" customHeight="1">
      <c r="B49" s="1172"/>
      <c r="C49" s="1173"/>
      <c r="D49" s="104"/>
      <c r="E49" s="1176" t="s">
        <v>39</v>
      </c>
      <c r="F49" s="1176"/>
      <c r="G49" s="1176"/>
      <c r="H49" s="1177"/>
      <c r="I49" s="345" t="s">
        <v>485</v>
      </c>
      <c r="J49" s="346" t="s">
        <v>485</v>
      </c>
      <c r="K49" s="346" t="s">
        <v>485</v>
      </c>
      <c r="L49" s="346" t="s">
        <v>485</v>
      </c>
      <c r="M49" s="347" t="s">
        <v>485</v>
      </c>
    </row>
    <row r="50" spans="2:13" ht="27.75" customHeight="1">
      <c r="B50" s="1181" t="s">
        <v>40</v>
      </c>
      <c r="C50" s="1182"/>
      <c r="D50" s="107"/>
      <c r="E50" s="1176" t="s">
        <v>41</v>
      </c>
      <c r="F50" s="1176"/>
      <c r="G50" s="1176"/>
      <c r="H50" s="1177"/>
      <c r="I50" s="345">
        <v>40070</v>
      </c>
      <c r="J50" s="346">
        <v>41320</v>
      </c>
      <c r="K50" s="346">
        <v>42635</v>
      </c>
      <c r="L50" s="346">
        <v>50791</v>
      </c>
      <c r="M50" s="347">
        <v>56363</v>
      </c>
    </row>
    <row r="51" spans="2:13" ht="27.75" customHeight="1">
      <c r="B51" s="1170"/>
      <c r="C51" s="1171"/>
      <c r="D51" s="104"/>
      <c r="E51" s="1176" t="s">
        <v>42</v>
      </c>
      <c r="F51" s="1176"/>
      <c r="G51" s="1176"/>
      <c r="H51" s="1177"/>
      <c r="I51" s="345">
        <v>28467</v>
      </c>
      <c r="J51" s="346">
        <v>32485</v>
      </c>
      <c r="K51" s="346">
        <v>38279</v>
      </c>
      <c r="L51" s="346">
        <v>33738</v>
      </c>
      <c r="M51" s="347">
        <v>32363</v>
      </c>
    </row>
    <row r="52" spans="2:13" ht="27.75" customHeight="1">
      <c r="B52" s="1172"/>
      <c r="C52" s="1173"/>
      <c r="D52" s="104"/>
      <c r="E52" s="1176" t="s">
        <v>43</v>
      </c>
      <c r="F52" s="1176"/>
      <c r="G52" s="1176"/>
      <c r="H52" s="1177"/>
      <c r="I52" s="345">
        <v>49350</v>
      </c>
      <c r="J52" s="346">
        <v>47530</v>
      </c>
      <c r="K52" s="346">
        <v>47324</v>
      </c>
      <c r="L52" s="346">
        <v>46069</v>
      </c>
      <c r="M52" s="347">
        <v>46013</v>
      </c>
    </row>
    <row r="53" spans="2:13" ht="27.75" customHeight="1" thickBot="1">
      <c r="B53" s="1183" t="s">
        <v>19</v>
      </c>
      <c r="C53" s="1184"/>
      <c r="D53" s="108"/>
      <c r="E53" s="1185" t="s">
        <v>44</v>
      </c>
      <c r="F53" s="1185"/>
      <c r="G53" s="1185"/>
      <c r="H53" s="1186"/>
      <c r="I53" s="348">
        <v>-14075</v>
      </c>
      <c r="J53" s="349">
        <v>-12626</v>
      </c>
      <c r="K53" s="349">
        <v>-21117</v>
      </c>
      <c r="L53" s="349">
        <v>-29008</v>
      </c>
      <c r="M53" s="350">
        <v>-36849</v>
      </c>
    </row>
    <row r="54" spans="2:13" ht="27.75" customHeight="1">
      <c r="B54" s="109"/>
      <c r="C54" s="110"/>
      <c r="D54" s="110"/>
      <c r="E54" s="111"/>
      <c r="F54" s="111"/>
      <c r="G54" s="111"/>
      <c r="H54" s="111"/>
      <c r="I54" s="112"/>
      <c r="J54" s="112"/>
      <c r="K54" s="112"/>
      <c r="L54" s="112"/>
      <c r="M54" s="112"/>
    </row>
    <row r="55" spans="2:13" ht="13"/>
  </sheetData>
  <sheetProtection algorithmName="SHA-512" hashValue="+WtDQOL2zZJ6Hcb21WEacoBb2hvyH+61FzghsQurk01ls2vwfZMe3SbjaROv69n21epjt5mWKTHQr8V21aQPxw==" saltValue="lijNQNLyPSDe0yT5aC1r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525</v>
      </c>
      <c r="G54" s="117" t="s">
        <v>526</v>
      </c>
      <c r="H54" s="118" t="s">
        <v>527</v>
      </c>
    </row>
    <row r="55" spans="2:8" ht="52.5" customHeight="1">
      <c r="B55" s="119"/>
      <c r="C55" s="1195" t="s">
        <v>46</v>
      </c>
      <c r="D55" s="1195"/>
      <c r="E55" s="1196"/>
      <c r="F55" s="120">
        <v>26129</v>
      </c>
      <c r="G55" s="120">
        <v>28645</v>
      </c>
      <c r="H55" s="121">
        <v>30867</v>
      </c>
    </row>
    <row r="56" spans="2:8" ht="52.5" customHeight="1">
      <c r="B56" s="122"/>
      <c r="C56" s="1197" t="s">
        <v>47</v>
      </c>
      <c r="D56" s="1197"/>
      <c r="E56" s="1198"/>
      <c r="F56" s="123" t="s">
        <v>485</v>
      </c>
      <c r="G56" s="123" t="s">
        <v>485</v>
      </c>
      <c r="H56" s="124" t="s">
        <v>485</v>
      </c>
    </row>
    <row r="57" spans="2:8" ht="53.25" customHeight="1">
      <c r="B57" s="122"/>
      <c r="C57" s="1199" t="s">
        <v>48</v>
      </c>
      <c r="D57" s="1199"/>
      <c r="E57" s="1200"/>
      <c r="F57" s="125">
        <v>11183</v>
      </c>
      <c r="G57" s="125">
        <v>16875</v>
      </c>
      <c r="H57" s="126">
        <v>19496</v>
      </c>
    </row>
    <row r="58" spans="2:8" ht="45.75" customHeight="1">
      <c r="B58" s="127"/>
      <c r="C58" s="1187" t="s">
        <v>557</v>
      </c>
      <c r="D58" s="1188"/>
      <c r="E58" s="1189"/>
      <c r="F58" s="128">
        <v>6436</v>
      </c>
      <c r="G58" s="128">
        <v>7484</v>
      </c>
      <c r="H58" s="129">
        <v>8591</v>
      </c>
    </row>
    <row r="59" spans="2:8" ht="45.75" customHeight="1">
      <c r="B59" s="127"/>
      <c r="C59" s="1187" t="s">
        <v>558</v>
      </c>
      <c r="D59" s="1188"/>
      <c r="E59" s="1189"/>
      <c r="F59" s="128" t="s">
        <v>485</v>
      </c>
      <c r="G59" s="128">
        <v>4500</v>
      </c>
      <c r="H59" s="129">
        <v>6000</v>
      </c>
    </row>
    <row r="60" spans="2:8" ht="45.75" customHeight="1">
      <c r="B60" s="127"/>
      <c r="C60" s="1187" t="s">
        <v>559</v>
      </c>
      <c r="D60" s="1188"/>
      <c r="E60" s="1189"/>
      <c r="F60" s="128">
        <v>3783</v>
      </c>
      <c r="G60" s="128">
        <v>3785</v>
      </c>
      <c r="H60" s="129">
        <v>3785</v>
      </c>
    </row>
    <row r="61" spans="2:8" ht="45.75" customHeight="1">
      <c r="B61" s="127"/>
      <c r="C61" s="1187" t="s">
        <v>560</v>
      </c>
      <c r="D61" s="1188"/>
      <c r="E61" s="1189"/>
      <c r="F61" s="128">
        <v>277</v>
      </c>
      <c r="G61" s="128">
        <v>281</v>
      </c>
      <c r="H61" s="129">
        <v>301</v>
      </c>
    </row>
    <row r="62" spans="2:8" ht="45.75" customHeight="1" thickBot="1">
      <c r="B62" s="130"/>
      <c r="C62" s="1190" t="s">
        <v>561</v>
      </c>
      <c r="D62" s="1191"/>
      <c r="E62" s="1192"/>
      <c r="F62" s="131">
        <v>96</v>
      </c>
      <c r="G62" s="131">
        <v>149</v>
      </c>
      <c r="H62" s="132">
        <v>176</v>
      </c>
    </row>
    <row r="63" spans="2:8" ht="52.5" customHeight="1" thickBot="1">
      <c r="B63" s="133"/>
      <c r="C63" s="1193" t="s">
        <v>49</v>
      </c>
      <c r="D63" s="1193"/>
      <c r="E63" s="1194"/>
      <c r="F63" s="134">
        <v>37312</v>
      </c>
      <c r="G63" s="134">
        <v>45520</v>
      </c>
      <c r="H63" s="135">
        <v>50363</v>
      </c>
    </row>
    <row r="64" spans="2:8" ht="13"/>
  </sheetData>
  <sheetProtection algorithmName="SHA-512" hashValue="QN4mszljiZuMivHfSPKO7F81LdKeW+h/k8nzfqmmDrTO6fxRkI3ebJBAbqOLGylpGgtyYzV2KlXhnotehKwSaw==" saltValue="agCS6uTuf7RM2wsDHGyk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522</v>
      </c>
      <c r="G2" s="149"/>
      <c r="H2" s="150"/>
    </row>
    <row r="3" spans="1:8">
      <c r="A3" s="146" t="s">
        <v>515</v>
      </c>
      <c r="B3" s="151"/>
      <c r="C3" s="152"/>
      <c r="D3" s="153">
        <v>35293</v>
      </c>
      <c r="E3" s="154"/>
      <c r="F3" s="155">
        <v>37644</v>
      </c>
      <c r="G3" s="156"/>
      <c r="H3" s="157"/>
    </row>
    <row r="4" spans="1:8">
      <c r="A4" s="158"/>
      <c r="B4" s="159"/>
      <c r="C4" s="160"/>
      <c r="D4" s="161">
        <v>30814</v>
      </c>
      <c r="E4" s="162"/>
      <c r="F4" s="163">
        <v>24939</v>
      </c>
      <c r="G4" s="164"/>
      <c r="H4" s="165"/>
    </row>
    <row r="5" spans="1:8">
      <c r="A5" s="146" t="s">
        <v>517</v>
      </c>
      <c r="B5" s="151"/>
      <c r="C5" s="152"/>
      <c r="D5" s="153">
        <v>41573</v>
      </c>
      <c r="E5" s="154"/>
      <c r="F5" s="155">
        <v>39221</v>
      </c>
      <c r="G5" s="156"/>
      <c r="H5" s="157"/>
    </row>
    <row r="6" spans="1:8">
      <c r="A6" s="158"/>
      <c r="B6" s="159"/>
      <c r="C6" s="160"/>
      <c r="D6" s="161">
        <v>36429</v>
      </c>
      <c r="E6" s="162"/>
      <c r="F6" s="163">
        <v>24821</v>
      </c>
      <c r="G6" s="164"/>
      <c r="H6" s="165"/>
    </row>
    <row r="7" spans="1:8">
      <c r="A7" s="146" t="s">
        <v>518</v>
      </c>
      <c r="B7" s="151"/>
      <c r="C7" s="152"/>
      <c r="D7" s="153">
        <v>29492</v>
      </c>
      <c r="E7" s="154"/>
      <c r="F7" s="155">
        <v>38566</v>
      </c>
      <c r="G7" s="156"/>
      <c r="H7" s="157"/>
    </row>
    <row r="8" spans="1:8">
      <c r="A8" s="158"/>
      <c r="B8" s="159"/>
      <c r="C8" s="160"/>
      <c r="D8" s="161">
        <v>25661</v>
      </c>
      <c r="E8" s="162"/>
      <c r="F8" s="163">
        <v>24059</v>
      </c>
      <c r="G8" s="164"/>
      <c r="H8" s="165"/>
    </row>
    <row r="9" spans="1:8">
      <c r="A9" s="146" t="s">
        <v>519</v>
      </c>
      <c r="B9" s="151"/>
      <c r="C9" s="152"/>
      <c r="D9" s="153">
        <v>19253</v>
      </c>
      <c r="E9" s="154"/>
      <c r="F9" s="155">
        <v>35156</v>
      </c>
      <c r="G9" s="156"/>
      <c r="H9" s="157"/>
    </row>
    <row r="10" spans="1:8">
      <c r="A10" s="158"/>
      <c r="B10" s="159"/>
      <c r="C10" s="160"/>
      <c r="D10" s="161">
        <v>16371</v>
      </c>
      <c r="E10" s="162"/>
      <c r="F10" s="163">
        <v>22430</v>
      </c>
      <c r="G10" s="164"/>
      <c r="H10" s="165"/>
    </row>
    <row r="11" spans="1:8">
      <c r="A11" s="146" t="s">
        <v>520</v>
      </c>
      <c r="B11" s="151"/>
      <c r="C11" s="152"/>
      <c r="D11" s="153">
        <v>18704</v>
      </c>
      <c r="E11" s="154"/>
      <c r="F11" s="155">
        <v>37029</v>
      </c>
      <c r="G11" s="156"/>
      <c r="H11" s="157"/>
    </row>
    <row r="12" spans="1:8">
      <c r="A12" s="158"/>
      <c r="B12" s="159"/>
      <c r="C12" s="166"/>
      <c r="D12" s="161">
        <v>15873</v>
      </c>
      <c r="E12" s="162"/>
      <c r="F12" s="163">
        <v>23232</v>
      </c>
      <c r="G12" s="164"/>
      <c r="H12" s="165"/>
    </row>
    <row r="13" spans="1:8">
      <c r="A13" s="146"/>
      <c r="B13" s="151"/>
      <c r="C13" s="152"/>
      <c r="D13" s="153">
        <v>28863</v>
      </c>
      <c r="E13" s="154"/>
      <c r="F13" s="155">
        <v>37523</v>
      </c>
      <c r="G13" s="167"/>
      <c r="H13" s="157"/>
    </row>
    <row r="14" spans="1:8">
      <c r="A14" s="158"/>
      <c r="B14" s="159"/>
      <c r="C14" s="160"/>
      <c r="D14" s="161">
        <v>25030</v>
      </c>
      <c r="E14" s="162"/>
      <c r="F14" s="163">
        <v>23896</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2.98</v>
      </c>
      <c r="C19" s="168">
        <f>ROUND(VALUE(SUBSTITUTE(実質収支比率等に係る経年分析!G$48,"▲","-")),2)</f>
        <v>4.18</v>
      </c>
      <c r="D19" s="168">
        <f>ROUND(VALUE(SUBSTITUTE(実質収支比率等に係る経年分析!H$48,"▲","-")),2)</f>
        <v>5.48</v>
      </c>
      <c r="E19" s="168">
        <f>ROUND(VALUE(SUBSTITUTE(実質収支比率等に係る経年分析!I$48,"▲","-")),2)</f>
        <v>4.4800000000000004</v>
      </c>
      <c r="F19" s="168">
        <f>ROUND(VALUE(SUBSTITUTE(実質収支比率等に係る経年分析!J$48,"▲","-")),2)</f>
        <v>4.25</v>
      </c>
    </row>
    <row r="20" spans="1:11">
      <c r="A20" s="168" t="s">
        <v>53</v>
      </c>
      <c r="B20" s="168">
        <f>ROUND(VALUE(SUBSTITUTE(実質収支比率等に係る経年分析!F$47,"▲","-")),2)</f>
        <v>26.07</v>
      </c>
      <c r="C20" s="168">
        <f>ROUND(VALUE(SUBSTITUTE(実質収支比率等に係る経年分析!G$47,"▲","-")),2)</f>
        <v>25.98</v>
      </c>
      <c r="D20" s="168">
        <f>ROUND(VALUE(SUBSTITUTE(実質収支比率等に係る経年分析!H$47,"▲","-")),2)</f>
        <v>29.25</v>
      </c>
      <c r="E20" s="168">
        <f>ROUND(VALUE(SUBSTITUTE(実質収支比率等に係る経年分析!I$47,"▲","-")),2)</f>
        <v>30.33</v>
      </c>
      <c r="F20" s="168">
        <f>ROUND(VALUE(SUBSTITUTE(実質収支比率等に係る経年分析!J$47,"▲","-")),2)</f>
        <v>31.84</v>
      </c>
    </row>
    <row r="21" spans="1:11">
      <c r="A21" s="168" t="s">
        <v>54</v>
      </c>
      <c r="B21" s="168">
        <f>IF(ISNUMBER(VALUE(SUBSTITUTE(実質収支比率等に係る経年分析!F$49,"▲","-"))),ROUND(VALUE(SUBSTITUTE(実質収支比率等に係る経年分析!F$49,"▲","-")),2),NA())</f>
        <v>0.75</v>
      </c>
      <c r="C21" s="168">
        <f>IF(ISNUMBER(VALUE(SUBSTITUTE(実質収支比率等に係る経年分析!G$49,"▲","-"))),ROUND(VALUE(SUBSTITUTE(実質収支比率等に係る経年分析!G$49,"▲","-")),2),NA())</f>
        <v>1.1100000000000001</v>
      </c>
      <c r="D21" s="168">
        <f>IF(ISNUMBER(VALUE(SUBSTITUTE(実質収支比率等に係る経年分析!H$49,"▲","-"))),ROUND(VALUE(SUBSTITUTE(実質収支比率等に係る経年分析!H$49,"▲","-")),2),NA())</f>
        <v>1.21</v>
      </c>
      <c r="E21" s="168">
        <f>IF(ISNUMBER(VALUE(SUBSTITUTE(実質収支比率等に係る経年分析!I$49,"▲","-"))),ROUND(VALUE(SUBSTITUTE(実質収支比率等に係る経年分析!I$49,"▲","-")),2),NA())</f>
        <v>-0.68</v>
      </c>
      <c r="F21" s="168">
        <f>IF(ISNUMBER(VALUE(SUBSTITUTE(実質収支比率等に係る経年分析!J$49,"▲","-"))),ROUND(VALUE(SUBSTITUTE(実質収支比率等に係る経年分析!J$49,"▲","-")),2),NA())</f>
        <v>-0.1</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0.18</v>
      </c>
    </row>
    <row r="35" spans="1:16">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1.6</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4.4800000000000004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4.24</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10104</v>
      </c>
      <c r="E42" s="170"/>
      <c r="F42" s="170"/>
      <c r="G42" s="170">
        <f>'実質公債費比率（分子）の構造'!L$52</f>
        <v>9358</v>
      </c>
      <c r="H42" s="170"/>
      <c r="I42" s="170"/>
      <c r="J42" s="170">
        <f>'実質公債費比率（分子）の構造'!M$52</f>
        <v>8941</v>
      </c>
      <c r="K42" s="170"/>
      <c r="L42" s="170"/>
      <c r="M42" s="170">
        <f>'実質公債費比率（分子）の構造'!N$52</f>
        <v>7931</v>
      </c>
      <c r="N42" s="170"/>
      <c r="O42" s="170"/>
      <c r="P42" s="170">
        <f>'実質公債費比率（分子）の構造'!O$52</f>
        <v>7711</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1551</v>
      </c>
      <c r="C44" s="170"/>
      <c r="D44" s="170"/>
      <c r="E44" s="170">
        <f>'実質公債費比率（分子）の構造'!L$50</f>
        <v>1675</v>
      </c>
      <c r="F44" s="170"/>
      <c r="G44" s="170"/>
      <c r="H44" s="170">
        <f>'実質公債費比率（分子）の構造'!M$50</f>
        <v>1579</v>
      </c>
      <c r="I44" s="170"/>
      <c r="J44" s="170"/>
      <c r="K44" s="170">
        <f>'実質公債費比率（分子）の構造'!N$50</f>
        <v>802</v>
      </c>
      <c r="L44" s="170"/>
      <c r="M44" s="170"/>
      <c r="N44" s="170">
        <f>'実質公債費比率（分子）の構造'!O$50</f>
        <v>1149</v>
      </c>
      <c r="O44" s="170"/>
      <c r="P44" s="170"/>
    </row>
    <row r="45" spans="1:16">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64</v>
      </c>
      <c r="B46" s="170">
        <f>'実質公債費比率（分子）の構造'!K$48</f>
        <v>1318</v>
      </c>
      <c r="C46" s="170"/>
      <c r="D46" s="170"/>
      <c r="E46" s="170">
        <f>'実質公債費比率（分子）の構造'!L$48</f>
        <v>1267</v>
      </c>
      <c r="F46" s="170"/>
      <c r="G46" s="170"/>
      <c r="H46" s="170">
        <f>'実質公債費比率（分子）の構造'!M$48</f>
        <v>950</v>
      </c>
      <c r="I46" s="170"/>
      <c r="J46" s="170"/>
      <c r="K46" s="170">
        <f>'実質公債費比率（分子）の構造'!N$48</f>
        <v>982</v>
      </c>
      <c r="L46" s="170"/>
      <c r="M46" s="170"/>
      <c r="N46" s="170">
        <f>'実質公債費比率（分子）の構造'!O$48</f>
        <v>1026</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8528</v>
      </c>
      <c r="C49" s="170"/>
      <c r="D49" s="170"/>
      <c r="E49" s="170">
        <f>'実質公債費比率（分子）の構造'!L$45</f>
        <v>8041</v>
      </c>
      <c r="F49" s="170"/>
      <c r="G49" s="170"/>
      <c r="H49" s="170">
        <f>'実質公債費比率（分子）の構造'!M$45</f>
        <v>7635</v>
      </c>
      <c r="I49" s="170"/>
      <c r="J49" s="170"/>
      <c r="K49" s="170">
        <f>'実質公債費比率（分子）の構造'!N$45</f>
        <v>7815</v>
      </c>
      <c r="L49" s="170"/>
      <c r="M49" s="170"/>
      <c r="N49" s="170">
        <f>'実質公債費比率（分子）の構造'!O$45</f>
        <v>8386</v>
      </c>
      <c r="O49" s="170"/>
      <c r="P49" s="170"/>
    </row>
    <row r="50" spans="1:16">
      <c r="A50" s="170" t="s">
        <v>67</v>
      </c>
      <c r="B50" s="170" t="e">
        <f>NA()</f>
        <v>#N/A</v>
      </c>
      <c r="C50" s="170">
        <f>IF(ISNUMBER('実質公債費比率（分子）の構造'!K$53),'実質公債費比率（分子）の構造'!K$53,NA())</f>
        <v>1293</v>
      </c>
      <c r="D50" s="170" t="e">
        <f>NA()</f>
        <v>#N/A</v>
      </c>
      <c r="E50" s="170" t="e">
        <f>NA()</f>
        <v>#N/A</v>
      </c>
      <c r="F50" s="170">
        <f>IF(ISNUMBER('実質公債費比率（分子）の構造'!L$53),'実質公債費比率（分子）の構造'!L$53,NA())</f>
        <v>1625</v>
      </c>
      <c r="G50" s="170" t="e">
        <f>NA()</f>
        <v>#N/A</v>
      </c>
      <c r="H50" s="170" t="e">
        <f>NA()</f>
        <v>#N/A</v>
      </c>
      <c r="I50" s="170">
        <f>IF(ISNUMBER('実質公債費比率（分子）の構造'!M$53),'実質公債費比率（分子）の構造'!M$53,NA())</f>
        <v>1223</v>
      </c>
      <c r="J50" s="170" t="e">
        <f>NA()</f>
        <v>#N/A</v>
      </c>
      <c r="K50" s="170" t="e">
        <f>NA()</f>
        <v>#N/A</v>
      </c>
      <c r="L50" s="170">
        <f>IF(ISNUMBER('実質公債費比率（分子）の構造'!N$53),'実質公債費比率（分子）の構造'!N$53,NA())</f>
        <v>1668</v>
      </c>
      <c r="M50" s="170" t="e">
        <f>NA()</f>
        <v>#N/A</v>
      </c>
      <c r="N50" s="170" t="e">
        <f>NA()</f>
        <v>#N/A</v>
      </c>
      <c r="O50" s="170">
        <f>IF(ISNUMBER('実質公債費比率（分子）の構造'!O$53),'実質公債費比率（分子）の構造'!O$53,NA())</f>
        <v>2850</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49350</v>
      </c>
      <c r="E56" s="169"/>
      <c r="F56" s="169"/>
      <c r="G56" s="169">
        <f>'将来負担比率（分子）の構造'!J$52</f>
        <v>47530</v>
      </c>
      <c r="H56" s="169"/>
      <c r="I56" s="169"/>
      <c r="J56" s="169">
        <f>'将来負担比率（分子）の構造'!K$52</f>
        <v>47324</v>
      </c>
      <c r="K56" s="169"/>
      <c r="L56" s="169"/>
      <c r="M56" s="169">
        <f>'将来負担比率（分子）の構造'!L$52</f>
        <v>46069</v>
      </c>
      <c r="N56" s="169"/>
      <c r="O56" s="169"/>
      <c r="P56" s="169">
        <f>'将来負担比率（分子）の構造'!M$52</f>
        <v>46013</v>
      </c>
    </row>
    <row r="57" spans="1:16">
      <c r="A57" s="169" t="s">
        <v>42</v>
      </c>
      <c r="B57" s="169"/>
      <c r="C57" s="169"/>
      <c r="D57" s="169">
        <f>'将来負担比率（分子）の構造'!I$51</f>
        <v>28467</v>
      </c>
      <c r="E57" s="169"/>
      <c r="F57" s="169"/>
      <c r="G57" s="169">
        <f>'将来負担比率（分子）の構造'!J$51</f>
        <v>32485</v>
      </c>
      <c r="H57" s="169"/>
      <c r="I57" s="169"/>
      <c r="J57" s="169">
        <f>'将来負担比率（分子）の構造'!K$51</f>
        <v>38279</v>
      </c>
      <c r="K57" s="169"/>
      <c r="L57" s="169"/>
      <c r="M57" s="169">
        <f>'将来負担比率（分子）の構造'!L$51</f>
        <v>33738</v>
      </c>
      <c r="N57" s="169"/>
      <c r="O57" s="169"/>
      <c r="P57" s="169">
        <f>'将来負担比率（分子）の構造'!M$51</f>
        <v>32363</v>
      </c>
    </row>
    <row r="58" spans="1:16">
      <c r="A58" s="169" t="s">
        <v>41</v>
      </c>
      <c r="B58" s="169"/>
      <c r="C58" s="169"/>
      <c r="D58" s="169">
        <f>'将来負担比率（分子）の構造'!I$50</f>
        <v>40070</v>
      </c>
      <c r="E58" s="169"/>
      <c r="F58" s="169"/>
      <c r="G58" s="169">
        <f>'将来負担比率（分子）の構造'!J$50</f>
        <v>41320</v>
      </c>
      <c r="H58" s="169"/>
      <c r="I58" s="169"/>
      <c r="J58" s="169">
        <f>'将来負担比率（分子）の構造'!K$50</f>
        <v>42635</v>
      </c>
      <c r="K58" s="169"/>
      <c r="L58" s="169"/>
      <c r="M58" s="169">
        <f>'将来負担比率（分子）の構造'!L$50</f>
        <v>50791</v>
      </c>
      <c r="N58" s="169"/>
      <c r="O58" s="169"/>
      <c r="P58" s="169">
        <f>'将来負担比率（分子）の構造'!M$50</f>
        <v>56363</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f>'将来負担比率（分子）の構造'!I$46</f>
        <v>20</v>
      </c>
      <c r="C61" s="169"/>
      <c r="D61" s="169"/>
      <c r="E61" s="169">
        <f>'将来負担比率（分子）の構造'!J$46</f>
        <v>12</v>
      </c>
      <c r="F61" s="169"/>
      <c r="G61" s="169"/>
      <c r="H61" s="169">
        <f>'将来負担比率（分子）の構造'!K$46</f>
        <v>10</v>
      </c>
      <c r="I61" s="169"/>
      <c r="J61" s="169"/>
      <c r="K61" s="169">
        <f>'将来負担比率（分子）の構造'!L$46</f>
        <v>11</v>
      </c>
      <c r="L61" s="169"/>
      <c r="M61" s="169"/>
      <c r="N61" s="169">
        <f>'将来負担比率（分子）の構造'!M$46</f>
        <v>12</v>
      </c>
      <c r="O61" s="169"/>
      <c r="P61" s="169"/>
    </row>
    <row r="62" spans="1:16">
      <c r="A62" s="169" t="s">
        <v>35</v>
      </c>
      <c r="B62" s="169">
        <f>'将来負担比率（分子）の構造'!I$45</f>
        <v>24535</v>
      </c>
      <c r="C62" s="169"/>
      <c r="D62" s="169"/>
      <c r="E62" s="169">
        <f>'将来負担比率（分子）の構造'!J$45</f>
        <v>23519</v>
      </c>
      <c r="F62" s="169"/>
      <c r="G62" s="169"/>
      <c r="H62" s="169">
        <f>'将来負担比率（分子）の構造'!K$45</f>
        <v>22970</v>
      </c>
      <c r="I62" s="169"/>
      <c r="J62" s="169"/>
      <c r="K62" s="169">
        <f>'将来負担比率（分子）の構造'!L$45</f>
        <v>21123</v>
      </c>
      <c r="L62" s="169"/>
      <c r="M62" s="169"/>
      <c r="N62" s="169">
        <f>'将来負担比率（分子）の構造'!M$45</f>
        <v>21711</v>
      </c>
      <c r="O62" s="169"/>
      <c r="P62" s="169"/>
    </row>
    <row r="63" spans="1:16">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33</v>
      </c>
      <c r="B64" s="169">
        <f>'将来負担比率（分子）の構造'!I$43</f>
        <v>17283</v>
      </c>
      <c r="C64" s="169"/>
      <c r="D64" s="169"/>
      <c r="E64" s="169">
        <f>'将来負担比率（分子）の構造'!J$43</f>
        <v>19252</v>
      </c>
      <c r="F64" s="169"/>
      <c r="G64" s="169"/>
      <c r="H64" s="169">
        <f>'将来負担比率（分子）の構造'!K$43</f>
        <v>21040</v>
      </c>
      <c r="I64" s="169"/>
      <c r="J64" s="169"/>
      <c r="K64" s="169">
        <f>'将来負担比率（分子）の構造'!L$43</f>
        <v>20574</v>
      </c>
      <c r="L64" s="169"/>
      <c r="M64" s="169"/>
      <c r="N64" s="169">
        <f>'将来負担比率（分子）の構造'!M$43</f>
        <v>20510</v>
      </c>
      <c r="O64" s="169"/>
      <c r="P64" s="169"/>
    </row>
    <row r="65" spans="1:16">
      <c r="A65" s="169" t="s">
        <v>32</v>
      </c>
      <c r="B65" s="169">
        <f>'将来負担比率（分子）の構造'!I$42</f>
        <v>3654</v>
      </c>
      <c r="C65" s="169"/>
      <c r="D65" s="169"/>
      <c r="E65" s="169">
        <f>'将来負担比率（分子）の構造'!J$42</f>
        <v>3512</v>
      </c>
      <c r="F65" s="169"/>
      <c r="G65" s="169"/>
      <c r="H65" s="169">
        <f>'将来負担比率（分子）の構造'!K$42</f>
        <v>3040</v>
      </c>
      <c r="I65" s="169"/>
      <c r="J65" s="169"/>
      <c r="K65" s="169">
        <f>'将来負担比率（分子）の構造'!L$42</f>
        <v>3684</v>
      </c>
      <c r="L65" s="169"/>
      <c r="M65" s="169"/>
      <c r="N65" s="169">
        <f>'将来負担比率（分子）の構造'!M$42</f>
        <v>3156</v>
      </c>
      <c r="O65" s="169"/>
      <c r="P65" s="169"/>
    </row>
    <row r="66" spans="1:16">
      <c r="A66" s="169" t="s">
        <v>31</v>
      </c>
      <c r="B66" s="169">
        <f>'将来負担比率（分子）の構造'!I$41</f>
        <v>58320</v>
      </c>
      <c r="C66" s="169"/>
      <c r="D66" s="169"/>
      <c r="E66" s="169">
        <f>'将来負担比率（分子）の構造'!J$41</f>
        <v>62415</v>
      </c>
      <c r="F66" s="169"/>
      <c r="G66" s="169"/>
      <c r="H66" s="169">
        <f>'将来負担比率（分子）の構造'!K$41</f>
        <v>60061</v>
      </c>
      <c r="I66" s="169"/>
      <c r="J66" s="169"/>
      <c r="K66" s="169">
        <f>'将来負担比率（分子）の構造'!L$41</f>
        <v>56198</v>
      </c>
      <c r="L66" s="169"/>
      <c r="M66" s="169"/>
      <c r="N66" s="169">
        <f>'将来負担比率（分子）の構造'!M$41</f>
        <v>52500</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26129</v>
      </c>
      <c r="C72" s="173">
        <f>基金残高に係る経年分析!G55</f>
        <v>28645</v>
      </c>
      <c r="D72" s="173">
        <f>基金残高に係る経年分析!H55</f>
        <v>30867</v>
      </c>
    </row>
    <row r="73" spans="1:16">
      <c r="A73" s="172" t="s">
        <v>74</v>
      </c>
      <c r="B73" s="173" t="str">
        <f>基金残高に係る経年分析!F56</f>
        <v>-</v>
      </c>
      <c r="C73" s="173" t="str">
        <f>基金残高に係る経年分析!G56</f>
        <v>-</v>
      </c>
      <c r="D73" s="173" t="str">
        <f>基金残高に係る経年分析!H56</f>
        <v>-</v>
      </c>
    </row>
    <row r="74" spans="1:16">
      <c r="A74" s="172" t="s">
        <v>75</v>
      </c>
      <c r="B74" s="173">
        <f>基金残高に係る経年分析!F57</f>
        <v>11183</v>
      </c>
      <c r="C74" s="173">
        <f>基金残高に係る経年分析!G57</f>
        <v>16875</v>
      </c>
      <c r="D74" s="173">
        <f>基金残高に係る経年分析!H57</f>
        <v>19496</v>
      </c>
    </row>
  </sheetData>
  <sheetProtection algorithmName="SHA-512" hashValue="ZrwfpsqdTkbnnoP7OdSZCSTRbhdRZxHvAfyF9fDgVd+pmD7SI+CsLl3YyZTUE8Vbmxy/DCCcjU23kc/PYZrTIw==" saltValue="fW/8O9Qm+9Qjl5h2ZZfq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90762170</v>
      </c>
      <c r="S5" s="600"/>
      <c r="T5" s="600"/>
      <c r="U5" s="600"/>
      <c r="V5" s="600"/>
      <c r="W5" s="600"/>
      <c r="X5" s="600"/>
      <c r="Y5" s="601"/>
      <c r="Z5" s="602">
        <v>51.2</v>
      </c>
      <c r="AA5" s="602"/>
      <c r="AB5" s="602"/>
      <c r="AC5" s="602"/>
      <c r="AD5" s="603">
        <v>83493572</v>
      </c>
      <c r="AE5" s="603"/>
      <c r="AF5" s="603"/>
      <c r="AG5" s="603"/>
      <c r="AH5" s="603"/>
      <c r="AI5" s="603"/>
      <c r="AJ5" s="603"/>
      <c r="AK5" s="603"/>
      <c r="AL5" s="604">
        <v>84</v>
      </c>
      <c r="AM5" s="605"/>
      <c r="AN5" s="605"/>
      <c r="AO5" s="606"/>
      <c r="AP5" s="596" t="s">
        <v>216</v>
      </c>
      <c r="AQ5" s="597"/>
      <c r="AR5" s="597"/>
      <c r="AS5" s="597"/>
      <c r="AT5" s="597"/>
      <c r="AU5" s="597"/>
      <c r="AV5" s="597"/>
      <c r="AW5" s="597"/>
      <c r="AX5" s="597"/>
      <c r="AY5" s="597"/>
      <c r="AZ5" s="597"/>
      <c r="BA5" s="597"/>
      <c r="BB5" s="597"/>
      <c r="BC5" s="597"/>
      <c r="BD5" s="597"/>
      <c r="BE5" s="597"/>
      <c r="BF5" s="598"/>
      <c r="BG5" s="610">
        <v>81646796</v>
      </c>
      <c r="BH5" s="611"/>
      <c r="BI5" s="611"/>
      <c r="BJ5" s="611"/>
      <c r="BK5" s="611"/>
      <c r="BL5" s="611"/>
      <c r="BM5" s="611"/>
      <c r="BN5" s="612"/>
      <c r="BO5" s="613">
        <v>90</v>
      </c>
      <c r="BP5" s="613"/>
      <c r="BQ5" s="613"/>
      <c r="BR5" s="613"/>
      <c r="BS5" s="614">
        <v>295702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784392</v>
      </c>
      <c r="S6" s="611"/>
      <c r="T6" s="611"/>
      <c r="U6" s="611"/>
      <c r="V6" s="611"/>
      <c r="W6" s="611"/>
      <c r="X6" s="611"/>
      <c r="Y6" s="612"/>
      <c r="Z6" s="613">
        <v>0.4</v>
      </c>
      <c r="AA6" s="613"/>
      <c r="AB6" s="613"/>
      <c r="AC6" s="613"/>
      <c r="AD6" s="614">
        <v>784392</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81646796</v>
      </c>
      <c r="BH6" s="611"/>
      <c r="BI6" s="611"/>
      <c r="BJ6" s="611"/>
      <c r="BK6" s="611"/>
      <c r="BL6" s="611"/>
      <c r="BM6" s="611"/>
      <c r="BN6" s="612"/>
      <c r="BO6" s="613">
        <v>90</v>
      </c>
      <c r="BP6" s="613"/>
      <c r="BQ6" s="613"/>
      <c r="BR6" s="613"/>
      <c r="BS6" s="614">
        <v>295702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779628</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779627</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50322</v>
      </c>
      <c r="S7" s="611"/>
      <c r="T7" s="611"/>
      <c r="U7" s="611"/>
      <c r="V7" s="611"/>
      <c r="W7" s="611"/>
      <c r="X7" s="611"/>
      <c r="Y7" s="612"/>
      <c r="Z7" s="613">
        <v>0</v>
      </c>
      <c r="AA7" s="613"/>
      <c r="AB7" s="613"/>
      <c r="AC7" s="613"/>
      <c r="AD7" s="614">
        <v>50322</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45501257</v>
      </c>
      <c r="BH7" s="611"/>
      <c r="BI7" s="611"/>
      <c r="BJ7" s="611"/>
      <c r="BK7" s="611"/>
      <c r="BL7" s="611"/>
      <c r="BM7" s="611"/>
      <c r="BN7" s="612"/>
      <c r="BO7" s="613">
        <v>50.1</v>
      </c>
      <c r="BP7" s="613"/>
      <c r="BQ7" s="613"/>
      <c r="BR7" s="613"/>
      <c r="BS7" s="614">
        <v>295702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15862488</v>
      </c>
      <c r="CS7" s="611"/>
      <c r="CT7" s="611"/>
      <c r="CU7" s="611"/>
      <c r="CV7" s="611"/>
      <c r="CW7" s="611"/>
      <c r="CX7" s="611"/>
      <c r="CY7" s="612"/>
      <c r="CZ7" s="613">
        <v>9.1999999999999993</v>
      </c>
      <c r="DA7" s="613"/>
      <c r="DB7" s="613"/>
      <c r="DC7" s="613"/>
      <c r="DD7" s="619">
        <v>1242646</v>
      </c>
      <c r="DE7" s="611"/>
      <c r="DF7" s="611"/>
      <c r="DG7" s="611"/>
      <c r="DH7" s="611"/>
      <c r="DI7" s="611"/>
      <c r="DJ7" s="611"/>
      <c r="DK7" s="611"/>
      <c r="DL7" s="611"/>
      <c r="DM7" s="611"/>
      <c r="DN7" s="611"/>
      <c r="DO7" s="611"/>
      <c r="DP7" s="612"/>
      <c r="DQ7" s="619">
        <v>13152675</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714212</v>
      </c>
      <c r="S8" s="611"/>
      <c r="T8" s="611"/>
      <c r="U8" s="611"/>
      <c r="V8" s="611"/>
      <c r="W8" s="611"/>
      <c r="X8" s="611"/>
      <c r="Y8" s="612"/>
      <c r="Z8" s="613">
        <v>0.4</v>
      </c>
      <c r="AA8" s="613"/>
      <c r="AB8" s="613"/>
      <c r="AC8" s="613"/>
      <c r="AD8" s="614">
        <v>714212</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991299</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88771116</v>
      </c>
      <c r="CS8" s="611"/>
      <c r="CT8" s="611"/>
      <c r="CU8" s="611"/>
      <c r="CV8" s="611"/>
      <c r="CW8" s="611"/>
      <c r="CX8" s="611"/>
      <c r="CY8" s="612"/>
      <c r="CZ8" s="613">
        <v>51.5</v>
      </c>
      <c r="DA8" s="613"/>
      <c r="DB8" s="613"/>
      <c r="DC8" s="613"/>
      <c r="DD8" s="619">
        <v>913795</v>
      </c>
      <c r="DE8" s="611"/>
      <c r="DF8" s="611"/>
      <c r="DG8" s="611"/>
      <c r="DH8" s="611"/>
      <c r="DI8" s="611"/>
      <c r="DJ8" s="611"/>
      <c r="DK8" s="611"/>
      <c r="DL8" s="611"/>
      <c r="DM8" s="611"/>
      <c r="DN8" s="611"/>
      <c r="DO8" s="611"/>
      <c r="DP8" s="612"/>
      <c r="DQ8" s="619">
        <v>43834002</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856425</v>
      </c>
      <c r="S9" s="611"/>
      <c r="T9" s="611"/>
      <c r="U9" s="611"/>
      <c r="V9" s="611"/>
      <c r="W9" s="611"/>
      <c r="X9" s="611"/>
      <c r="Y9" s="612"/>
      <c r="Z9" s="613">
        <v>0.5</v>
      </c>
      <c r="AA9" s="613"/>
      <c r="AB9" s="613"/>
      <c r="AC9" s="613"/>
      <c r="AD9" s="614">
        <v>856425</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41315311</v>
      </c>
      <c r="BH9" s="611"/>
      <c r="BI9" s="611"/>
      <c r="BJ9" s="611"/>
      <c r="BK9" s="611"/>
      <c r="BL9" s="611"/>
      <c r="BM9" s="611"/>
      <c r="BN9" s="612"/>
      <c r="BO9" s="613">
        <v>45.5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20048166</v>
      </c>
      <c r="CS9" s="611"/>
      <c r="CT9" s="611"/>
      <c r="CU9" s="611"/>
      <c r="CV9" s="611"/>
      <c r="CW9" s="611"/>
      <c r="CX9" s="611"/>
      <c r="CY9" s="612"/>
      <c r="CZ9" s="613">
        <v>11.6</v>
      </c>
      <c r="DA9" s="613"/>
      <c r="DB9" s="613"/>
      <c r="DC9" s="613"/>
      <c r="DD9" s="619">
        <v>1036556</v>
      </c>
      <c r="DE9" s="611"/>
      <c r="DF9" s="611"/>
      <c r="DG9" s="611"/>
      <c r="DH9" s="611"/>
      <c r="DI9" s="611"/>
      <c r="DJ9" s="611"/>
      <c r="DK9" s="611"/>
      <c r="DL9" s="611"/>
      <c r="DM9" s="611"/>
      <c r="DN9" s="611"/>
      <c r="DO9" s="611"/>
      <c r="DP9" s="612"/>
      <c r="DQ9" s="619">
        <v>14483039</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1143481</v>
      </c>
      <c r="BH10" s="611"/>
      <c r="BI10" s="611"/>
      <c r="BJ10" s="611"/>
      <c r="BK10" s="611"/>
      <c r="BL10" s="611"/>
      <c r="BM10" s="611"/>
      <c r="BN10" s="612"/>
      <c r="BO10" s="613">
        <v>1.3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109765</v>
      </c>
      <c r="CS10" s="611"/>
      <c r="CT10" s="611"/>
      <c r="CU10" s="611"/>
      <c r="CV10" s="611"/>
      <c r="CW10" s="611"/>
      <c r="CX10" s="611"/>
      <c r="CY10" s="612"/>
      <c r="CZ10" s="613">
        <v>0.1</v>
      </c>
      <c r="DA10" s="613"/>
      <c r="DB10" s="613"/>
      <c r="DC10" s="613"/>
      <c r="DD10" s="619">
        <v>24200</v>
      </c>
      <c r="DE10" s="611"/>
      <c r="DF10" s="611"/>
      <c r="DG10" s="611"/>
      <c r="DH10" s="611"/>
      <c r="DI10" s="611"/>
      <c r="DJ10" s="611"/>
      <c r="DK10" s="611"/>
      <c r="DL10" s="611"/>
      <c r="DM10" s="611"/>
      <c r="DN10" s="611"/>
      <c r="DO10" s="611"/>
      <c r="DP10" s="612"/>
      <c r="DQ10" s="619">
        <v>81065</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11131439</v>
      </c>
      <c r="S11" s="611"/>
      <c r="T11" s="611"/>
      <c r="U11" s="611"/>
      <c r="V11" s="611"/>
      <c r="W11" s="611"/>
      <c r="X11" s="611"/>
      <c r="Y11" s="612"/>
      <c r="Z11" s="615">
        <v>6.3</v>
      </c>
      <c r="AA11" s="616"/>
      <c r="AB11" s="616"/>
      <c r="AC11" s="622"/>
      <c r="AD11" s="619">
        <v>11131439</v>
      </c>
      <c r="AE11" s="611"/>
      <c r="AF11" s="611"/>
      <c r="AG11" s="611"/>
      <c r="AH11" s="611"/>
      <c r="AI11" s="611"/>
      <c r="AJ11" s="611"/>
      <c r="AK11" s="612"/>
      <c r="AL11" s="615">
        <v>11.2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2051166</v>
      </c>
      <c r="BH11" s="611"/>
      <c r="BI11" s="611"/>
      <c r="BJ11" s="611"/>
      <c r="BK11" s="611"/>
      <c r="BL11" s="611"/>
      <c r="BM11" s="611"/>
      <c r="BN11" s="612"/>
      <c r="BO11" s="613">
        <v>2.2999999999999998</v>
      </c>
      <c r="BP11" s="613"/>
      <c r="BQ11" s="613"/>
      <c r="BR11" s="613"/>
      <c r="BS11" s="614">
        <v>295702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484674</v>
      </c>
      <c r="CS11" s="611"/>
      <c r="CT11" s="611"/>
      <c r="CU11" s="611"/>
      <c r="CV11" s="611"/>
      <c r="CW11" s="611"/>
      <c r="CX11" s="611"/>
      <c r="CY11" s="612"/>
      <c r="CZ11" s="613">
        <v>0.3</v>
      </c>
      <c r="DA11" s="613"/>
      <c r="DB11" s="613"/>
      <c r="DC11" s="613"/>
      <c r="DD11" s="619">
        <v>195828</v>
      </c>
      <c r="DE11" s="611"/>
      <c r="DF11" s="611"/>
      <c r="DG11" s="611"/>
      <c r="DH11" s="611"/>
      <c r="DI11" s="611"/>
      <c r="DJ11" s="611"/>
      <c r="DK11" s="611"/>
      <c r="DL11" s="611"/>
      <c r="DM11" s="611"/>
      <c r="DN11" s="611"/>
      <c r="DO11" s="611"/>
      <c r="DP11" s="612"/>
      <c r="DQ11" s="619">
        <v>268884</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32692902</v>
      </c>
      <c r="BH12" s="611"/>
      <c r="BI12" s="611"/>
      <c r="BJ12" s="611"/>
      <c r="BK12" s="611"/>
      <c r="BL12" s="611"/>
      <c r="BM12" s="611"/>
      <c r="BN12" s="612"/>
      <c r="BO12" s="613">
        <v>36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2508831</v>
      </c>
      <c r="CS12" s="611"/>
      <c r="CT12" s="611"/>
      <c r="CU12" s="611"/>
      <c r="CV12" s="611"/>
      <c r="CW12" s="611"/>
      <c r="CX12" s="611"/>
      <c r="CY12" s="612"/>
      <c r="CZ12" s="613">
        <v>1.5</v>
      </c>
      <c r="DA12" s="613"/>
      <c r="DB12" s="613"/>
      <c r="DC12" s="613"/>
      <c r="DD12" s="619">
        <v>1314</v>
      </c>
      <c r="DE12" s="611"/>
      <c r="DF12" s="611"/>
      <c r="DG12" s="611"/>
      <c r="DH12" s="611"/>
      <c r="DI12" s="611"/>
      <c r="DJ12" s="611"/>
      <c r="DK12" s="611"/>
      <c r="DL12" s="611"/>
      <c r="DM12" s="611"/>
      <c r="DN12" s="611"/>
      <c r="DO12" s="611"/>
      <c r="DP12" s="612"/>
      <c r="DQ12" s="619">
        <v>1245820</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32619161</v>
      </c>
      <c r="BH13" s="611"/>
      <c r="BI13" s="611"/>
      <c r="BJ13" s="611"/>
      <c r="BK13" s="611"/>
      <c r="BL13" s="611"/>
      <c r="BM13" s="611"/>
      <c r="BN13" s="612"/>
      <c r="BO13" s="613">
        <v>35.9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11198040</v>
      </c>
      <c r="CS13" s="611"/>
      <c r="CT13" s="611"/>
      <c r="CU13" s="611"/>
      <c r="CV13" s="611"/>
      <c r="CW13" s="611"/>
      <c r="CX13" s="611"/>
      <c r="CY13" s="612"/>
      <c r="CZ13" s="613">
        <v>6.5</v>
      </c>
      <c r="DA13" s="613"/>
      <c r="DB13" s="613"/>
      <c r="DC13" s="613"/>
      <c r="DD13" s="619">
        <v>3405961</v>
      </c>
      <c r="DE13" s="611"/>
      <c r="DF13" s="611"/>
      <c r="DG13" s="611"/>
      <c r="DH13" s="611"/>
      <c r="DI13" s="611"/>
      <c r="DJ13" s="611"/>
      <c r="DK13" s="611"/>
      <c r="DL13" s="611"/>
      <c r="DM13" s="611"/>
      <c r="DN13" s="611"/>
      <c r="DO13" s="611"/>
      <c r="DP13" s="612"/>
      <c r="DQ13" s="619">
        <v>7874974</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v>8788</v>
      </c>
      <c r="S14" s="611"/>
      <c r="T14" s="611"/>
      <c r="U14" s="611"/>
      <c r="V14" s="611"/>
      <c r="W14" s="611"/>
      <c r="X14" s="611"/>
      <c r="Y14" s="612"/>
      <c r="Z14" s="613">
        <v>0</v>
      </c>
      <c r="AA14" s="613"/>
      <c r="AB14" s="613"/>
      <c r="AC14" s="613"/>
      <c r="AD14" s="614">
        <v>8788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415402</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6081902</v>
      </c>
      <c r="CS14" s="611"/>
      <c r="CT14" s="611"/>
      <c r="CU14" s="611"/>
      <c r="CV14" s="611"/>
      <c r="CW14" s="611"/>
      <c r="CX14" s="611"/>
      <c r="CY14" s="612"/>
      <c r="CZ14" s="613">
        <v>3.5</v>
      </c>
      <c r="DA14" s="613"/>
      <c r="DB14" s="613"/>
      <c r="DC14" s="613"/>
      <c r="DD14" s="619">
        <v>465553</v>
      </c>
      <c r="DE14" s="611"/>
      <c r="DF14" s="611"/>
      <c r="DG14" s="611"/>
      <c r="DH14" s="611"/>
      <c r="DI14" s="611"/>
      <c r="DJ14" s="611"/>
      <c r="DK14" s="611"/>
      <c r="DL14" s="611"/>
      <c r="DM14" s="611"/>
      <c r="DN14" s="611"/>
      <c r="DO14" s="611"/>
      <c r="DP14" s="612"/>
      <c r="DQ14" s="619">
        <v>5709646</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3037235</v>
      </c>
      <c r="BH15" s="611"/>
      <c r="BI15" s="611"/>
      <c r="BJ15" s="611"/>
      <c r="BK15" s="611"/>
      <c r="BL15" s="611"/>
      <c r="BM15" s="611"/>
      <c r="BN15" s="612"/>
      <c r="BO15" s="613">
        <v>3.3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18561735</v>
      </c>
      <c r="CS15" s="611"/>
      <c r="CT15" s="611"/>
      <c r="CU15" s="611"/>
      <c r="CV15" s="611"/>
      <c r="CW15" s="611"/>
      <c r="CX15" s="611"/>
      <c r="CY15" s="612"/>
      <c r="CZ15" s="613">
        <v>10.8</v>
      </c>
      <c r="DA15" s="613"/>
      <c r="DB15" s="613"/>
      <c r="DC15" s="613"/>
      <c r="DD15" s="619">
        <v>1933433</v>
      </c>
      <c r="DE15" s="611"/>
      <c r="DF15" s="611"/>
      <c r="DG15" s="611"/>
      <c r="DH15" s="611"/>
      <c r="DI15" s="611"/>
      <c r="DJ15" s="611"/>
      <c r="DK15" s="611"/>
      <c r="DL15" s="611"/>
      <c r="DM15" s="611"/>
      <c r="DN15" s="611"/>
      <c r="DO15" s="611"/>
      <c r="DP15" s="612"/>
      <c r="DQ15" s="619">
        <v>15221274</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125085</v>
      </c>
      <c r="S16" s="611"/>
      <c r="T16" s="611"/>
      <c r="U16" s="611"/>
      <c r="V16" s="611"/>
      <c r="W16" s="611"/>
      <c r="X16" s="611"/>
      <c r="Y16" s="612"/>
      <c r="Z16" s="613">
        <v>0.1</v>
      </c>
      <c r="AA16" s="613"/>
      <c r="AB16" s="613"/>
      <c r="AC16" s="613"/>
      <c r="AD16" s="614">
        <v>125085</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695998</v>
      </c>
      <c r="S17" s="611"/>
      <c r="T17" s="611"/>
      <c r="U17" s="611"/>
      <c r="V17" s="611"/>
      <c r="W17" s="611"/>
      <c r="X17" s="611"/>
      <c r="Y17" s="612"/>
      <c r="Z17" s="613">
        <v>0.4</v>
      </c>
      <c r="AA17" s="613"/>
      <c r="AB17" s="613"/>
      <c r="AC17" s="613"/>
      <c r="AD17" s="614">
        <v>695998</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7978181</v>
      </c>
      <c r="CS17" s="611"/>
      <c r="CT17" s="611"/>
      <c r="CU17" s="611"/>
      <c r="CV17" s="611"/>
      <c r="CW17" s="611"/>
      <c r="CX17" s="611"/>
      <c r="CY17" s="612"/>
      <c r="CZ17" s="613">
        <v>4.5999999999999996</v>
      </c>
      <c r="DA17" s="613"/>
      <c r="DB17" s="613"/>
      <c r="DC17" s="613"/>
      <c r="DD17" s="619" t="s">
        <v>122</v>
      </c>
      <c r="DE17" s="611"/>
      <c r="DF17" s="611"/>
      <c r="DG17" s="611"/>
      <c r="DH17" s="611"/>
      <c r="DI17" s="611"/>
      <c r="DJ17" s="611"/>
      <c r="DK17" s="611"/>
      <c r="DL17" s="611"/>
      <c r="DM17" s="611"/>
      <c r="DN17" s="611"/>
      <c r="DO17" s="611"/>
      <c r="DP17" s="612"/>
      <c r="DQ17" s="619">
        <v>7770008</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506536</v>
      </c>
      <c r="S18" s="611"/>
      <c r="T18" s="611"/>
      <c r="U18" s="611"/>
      <c r="V18" s="611"/>
      <c r="W18" s="611"/>
      <c r="X18" s="611"/>
      <c r="Y18" s="612"/>
      <c r="Z18" s="613">
        <v>0.3</v>
      </c>
      <c r="AA18" s="613"/>
      <c r="AB18" s="613"/>
      <c r="AC18" s="613"/>
      <c r="AD18" s="614">
        <v>506536</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469156</v>
      </c>
      <c r="S19" s="611"/>
      <c r="T19" s="611"/>
      <c r="U19" s="611"/>
      <c r="V19" s="611"/>
      <c r="W19" s="611"/>
      <c r="X19" s="611"/>
      <c r="Y19" s="612"/>
      <c r="Z19" s="613">
        <v>0.3</v>
      </c>
      <c r="AA19" s="613"/>
      <c r="AB19" s="613"/>
      <c r="AC19" s="613"/>
      <c r="AD19" s="614">
        <v>469156</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9115374</v>
      </c>
      <c r="BH19" s="611"/>
      <c r="BI19" s="611"/>
      <c r="BJ19" s="611"/>
      <c r="BK19" s="611"/>
      <c r="BL19" s="611"/>
      <c r="BM19" s="611"/>
      <c r="BN19" s="612"/>
      <c r="BO19" s="613">
        <v>10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37380</v>
      </c>
      <c r="S20" s="611"/>
      <c r="T20" s="611"/>
      <c r="U20" s="611"/>
      <c r="V20" s="611"/>
      <c r="W20" s="611"/>
      <c r="X20" s="611"/>
      <c r="Y20" s="612"/>
      <c r="Z20" s="613">
        <v>0</v>
      </c>
      <c r="AA20" s="613"/>
      <c r="AB20" s="613"/>
      <c r="AC20" s="613"/>
      <c r="AD20" s="614">
        <v>37380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9115374</v>
      </c>
      <c r="BH20" s="611"/>
      <c r="BI20" s="611"/>
      <c r="BJ20" s="611"/>
      <c r="BK20" s="611"/>
      <c r="BL20" s="611"/>
      <c r="BM20" s="611"/>
      <c r="BN20" s="612"/>
      <c r="BO20" s="613">
        <v>10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172384526</v>
      </c>
      <c r="CS20" s="611"/>
      <c r="CT20" s="611"/>
      <c r="CU20" s="611"/>
      <c r="CV20" s="611"/>
      <c r="CW20" s="611"/>
      <c r="CX20" s="611"/>
      <c r="CY20" s="612"/>
      <c r="CZ20" s="613">
        <v>100</v>
      </c>
      <c r="DA20" s="613"/>
      <c r="DB20" s="613"/>
      <c r="DC20" s="613"/>
      <c r="DD20" s="619">
        <v>9219286</v>
      </c>
      <c r="DE20" s="611"/>
      <c r="DF20" s="611"/>
      <c r="DG20" s="611"/>
      <c r="DH20" s="611"/>
      <c r="DI20" s="611"/>
      <c r="DJ20" s="611"/>
      <c r="DK20" s="611"/>
      <c r="DL20" s="611"/>
      <c r="DM20" s="611"/>
      <c r="DN20" s="611"/>
      <c r="DO20" s="611"/>
      <c r="DP20" s="612"/>
      <c r="DQ20" s="619">
        <v>110421014</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129886</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1846776</v>
      </c>
      <c r="BH22" s="611"/>
      <c r="BI22" s="611"/>
      <c r="BJ22" s="611"/>
      <c r="BK22" s="611"/>
      <c r="BL22" s="611"/>
      <c r="BM22" s="611"/>
      <c r="BN22" s="612"/>
      <c r="BO22" s="613">
        <v>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127300</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7268598</v>
      </c>
      <c r="BH23" s="611"/>
      <c r="BI23" s="611"/>
      <c r="BJ23" s="611"/>
      <c r="BK23" s="611"/>
      <c r="BL23" s="611"/>
      <c r="BM23" s="611"/>
      <c r="BN23" s="612"/>
      <c r="BO23" s="613">
        <v>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v>2586</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100679585</v>
      </c>
      <c r="CS24" s="600"/>
      <c r="CT24" s="600"/>
      <c r="CU24" s="600"/>
      <c r="CV24" s="600"/>
      <c r="CW24" s="600"/>
      <c r="CX24" s="600"/>
      <c r="CY24" s="601"/>
      <c r="CZ24" s="604">
        <v>58.4</v>
      </c>
      <c r="DA24" s="605"/>
      <c r="DB24" s="605"/>
      <c r="DC24" s="621"/>
      <c r="DD24" s="645">
        <v>57708833</v>
      </c>
      <c r="DE24" s="600"/>
      <c r="DF24" s="600"/>
      <c r="DG24" s="600"/>
      <c r="DH24" s="600"/>
      <c r="DI24" s="600"/>
      <c r="DJ24" s="600"/>
      <c r="DK24" s="601"/>
      <c r="DL24" s="645">
        <v>53437575</v>
      </c>
      <c r="DM24" s="600"/>
      <c r="DN24" s="600"/>
      <c r="DO24" s="600"/>
      <c r="DP24" s="600"/>
      <c r="DQ24" s="600"/>
      <c r="DR24" s="600"/>
      <c r="DS24" s="600"/>
      <c r="DT24" s="600"/>
      <c r="DU24" s="600"/>
      <c r="DV24" s="601"/>
      <c r="DW24" s="604">
        <v>53.8</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105765253</v>
      </c>
      <c r="S25" s="611"/>
      <c r="T25" s="611"/>
      <c r="U25" s="611"/>
      <c r="V25" s="611"/>
      <c r="W25" s="611"/>
      <c r="X25" s="611"/>
      <c r="Y25" s="612"/>
      <c r="Z25" s="613">
        <v>59.6</v>
      </c>
      <c r="AA25" s="613"/>
      <c r="AB25" s="613"/>
      <c r="AC25" s="613"/>
      <c r="AD25" s="614">
        <v>98366769</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29850797</v>
      </c>
      <c r="CS25" s="642"/>
      <c r="CT25" s="642"/>
      <c r="CU25" s="642"/>
      <c r="CV25" s="642"/>
      <c r="CW25" s="642"/>
      <c r="CX25" s="642"/>
      <c r="CY25" s="643"/>
      <c r="CZ25" s="615">
        <v>17.3</v>
      </c>
      <c r="DA25" s="640"/>
      <c r="DB25" s="640"/>
      <c r="DC25" s="644"/>
      <c r="DD25" s="619">
        <v>27921788</v>
      </c>
      <c r="DE25" s="642"/>
      <c r="DF25" s="642"/>
      <c r="DG25" s="642"/>
      <c r="DH25" s="642"/>
      <c r="DI25" s="642"/>
      <c r="DJ25" s="642"/>
      <c r="DK25" s="643"/>
      <c r="DL25" s="619">
        <v>27339938</v>
      </c>
      <c r="DM25" s="642"/>
      <c r="DN25" s="642"/>
      <c r="DO25" s="642"/>
      <c r="DP25" s="642"/>
      <c r="DQ25" s="642"/>
      <c r="DR25" s="642"/>
      <c r="DS25" s="642"/>
      <c r="DT25" s="642"/>
      <c r="DU25" s="642"/>
      <c r="DV25" s="643"/>
      <c r="DW25" s="615">
        <v>27.5</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40606</v>
      </c>
      <c r="S26" s="611"/>
      <c r="T26" s="611"/>
      <c r="U26" s="611"/>
      <c r="V26" s="611"/>
      <c r="W26" s="611"/>
      <c r="X26" s="611"/>
      <c r="Y26" s="612"/>
      <c r="Z26" s="613">
        <v>0</v>
      </c>
      <c r="AA26" s="613"/>
      <c r="AB26" s="613"/>
      <c r="AC26" s="613"/>
      <c r="AD26" s="614">
        <v>40606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20567012</v>
      </c>
      <c r="CS26" s="611"/>
      <c r="CT26" s="611"/>
      <c r="CU26" s="611"/>
      <c r="CV26" s="611"/>
      <c r="CW26" s="611"/>
      <c r="CX26" s="611"/>
      <c r="CY26" s="612"/>
      <c r="CZ26" s="615">
        <v>11.9</v>
      </c>
      <c r="DA26" s="640"/>
      <c r="DB26" s="640"/>
      <c r="DC26" s="644"/>
      <c r="DD26" s="619">
        <v>19058853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1422785</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90762170</v>
      </c>
      <c r="BH27" s="611"/>
      <c r="BI27" s="611"/>
      <c r="BJ27" s="611"/>
      <c r="BK27" s="611"/>
      <c r="BL27" s="611"/>
      <c r="BM27" s="611"/>
      <c r="BN27" s="612"/>
      <c r="BO27" s="613">
        <v>100</v>
      </c>
      <c r="BP27" s="613"/>
      <c r="BQ27" s="613"/>
      <c r="BR27" s="613"/>
      <c r="BS27" s="614">
        <v>295702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62850607</v>
      </c>
      <c r="CS27" s="642"/>
      <c r="CT27" s="642"/>
      <c r="CU27" s="642"/>
      <c r="CV27" s="642"/>
      <c r="CW27" s="642"/>
      <c r="CX27" s="642"/>
      <c r="CY27" s="643"/>
      <c r="CZ27" s="615">
        <v>36.5</v>
      </c>
      <c r="DA27" s="640"/>
      <c r="DB27" s="640"/>
      <c r="DC27" s="644"/>
      <c r="DD27" s="619">
        <v>22017037</v>
      </c>
      <c r="DE27" s="642"/>
      <c r="DF27" s="642"/>
      <c r="DG27" s="642"/>
      <c r="DH27" s="642"/>
      <c r="DI27" s="642"/>
      <c r="DJ27" s="642"/>
      <c r="DK27" s="643"/>
      <c r="DL27" s="619">
        <v>18327629</v>
      </c>
      <c r="DM27" s="642"/>
      <c r="DN27" s="642"/>
      <c r="DO27" s="642"/>
      <c r="DP27" s="642"/>
      <c r="DQ27" s="642"/>
      <c r="DR27" s="642"/>
      <c r="DS27" s="642"/>
      <c r="DT27" s="642"/>
      <c r="DU27" s="642"/>
      <c r="DV27" s="643"/>
      <c r="DW27" s="615">
        <v>18.399999999999999</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2989993</v>
      </c>
      <c r="S28" s="611"/>
      <c r="T28" s="611"/>
      <c r="U28" s="611"/>
      <c r="V28" s="611"/>
      <c r="W28" s="611"/>
      <c r="X28" s="611"/>
      <c r="Y28" s="612"/>
      <c r="Z28" s="613">
        <v>1.7</v>
      </c>
      <c r="AA28" s="613"/>
      <c r="AB28" s="613"/>
      <c r="AC28" s="613"/>
      <c r="AD28" s="614">
        <v>682580</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7978181</v>
      </c>
      <c r="CS28" s="611"/>
      <c r="CT28" s="611"/>
      <c r="CU28" s="611"/>
      <c r="CV28" s="611"/>
      <c r="CW28" s="611"/>
      <c r="CX28" s="611"/>
      <c r="CY28" s="612"/>
      <c r="CZ28" s="615">
        <v>4.5999999999999996</v>
      </c>
      <c r="DA28" s="640"/>
      <c r="DB28" s="640"/>
      <c r="DC28" s="644"/>
      <c r="DD28" s="619">
        <v>7770008</v>
      </c>
      <c r="DE28" s="611"/>
      <c r="DF28" s="611"/>
      <c r="DG28" s="611"/>
      <c r="DH28" s="611"/>
      <c r="DI28" s="611"/>
      <c r="DJ28" s="611"/>
      <c r="DK28" s="612"/>
      <c r="DL28" s="619">
        <v>7770008</v>
      </c>
      <c r="DM28" s="611"/>
      <c r="DN28" s="611"/>
      <c r="DO28" s="611"/>
      <c r="DP28" s="611"/>
      <c r="DQ28" s="611"/>
      <c r="DR28" s="611"/>
      <c r="DS28" s="611"/>
      <c r="DT28" s="611"/>
      <c r="DU28" s="611"/>
      <c r="DV28" s="612"/>
      <c r="DW28" s="615">
        <v>7.8</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1130578</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7978181</v>
      </c>
      <c r="CS29" s="642"/>
      <c r="CT29" s="642"/>
      <c r="CU29" s="642"/>
      <c r="CV29" s="642"/>
      <c r="CW29" s="642"/>
      <c r="CX29" s="642"/>
      <c r="CY29" s="643"/>
      <c r="CZ29" s="615">
        <v>4.5999999999999996</v>
      </c>
      <c r="DA29" s="640"/>
      <c r="DB29" s="640"/>
      <c r="DC29" s="644"/>
      <c r="DD29" s="619">
        <v>7770008</v>
      </c>
      <c r="DE29" s="642"/>
      <c r="DF29" s="642"/>
      <c r="DG29" s="642"/>
      <c r="DH29" s="642"/>
      <c r="DI29" s="642"/>
      <c r="DJ29" s="642"/>
      <c r="DK29" s="643"/>
      <c r="DL29" s="619">
        <v>7770008</v>
      </c>
      <c r="DM29" s="642"/>
      <c r="DN29" s="642"/>
      <c r="DO29" s="642"/>
      <c r="DP29" s="642"/>
      <c r="DQ29" s="642"/>
      <c r="DR29" s="642"/>
      <c r="DS29" s="642"/>
      <c r="DT29" s="642"/>
      <c r="DU29" s="642"/>
      <c r="DV29" s="643"/>
      <c r="DW29" s="615">
        <v>7.8</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40562469</v>
      </c>
      <c r="S30" s="611"/>
      <c r="T30" s="611"/>
      <c r="U30" s="611"/>
      <c r="V30" s="611"/>
      <c r="W30" s="611"/>
      <c r="X30" s="611"/>
      <c r="Y30" s="612"/>
      <c r="Z30" s="613">
        <v>22.9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7815701</v>
      </c>
      <c r="CS30" s="611"/>
      <c r="CT30" s="611"/>
      <c r="CU30" s="611"/>
      <c r="CV30" s="611"/>
      <c r="CW30" s="611"/>
      <c r="CX30" s="611"/>
      <c r="CY30" s="612"/>
      <c r="CZ30" s="615">
        <v>4.5</v>
      </c>
      <c r="DA30" s="640"/>
      <c r="DB30" s="640"/>
      <c r="DC30" s="644"/>
      <c r="DD30" s="619">
        <v>7610588</v>
      </c>
      <c r="DE30" s="611"/>
      <c r="DF30" s="611"/>
      <c r="DG30" s="611"/>
      <c r="DH30" s="611"/>
      <c r="DI30" s="611"/>
      <c r="DJ30" s="611"/>
      <c r="DK30" s="612"/>
      <c r="DL30" s="619">
        <v>7610588</v>
      </c>
      <c r="DM30" s="611"/>
      <c r="DN30" s="611"/>
      <c r="DO30" s="611"/>
      <c r="DP30" s="611"/>
      <c r="DQ30" s="611"/>
      <c r="DR30" s="611"/>
      <c r="DS30" s="611"/>
      <c r="DT30" s="611"/>
      <c r="DU30" s="611"/>
      <c r="DV30" s="612"/>
      <c r="DW30" s="615">
        <v>7.7</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99</v>
      </c>
      <c r="BN31" s="654"/>
      <c r="BO31" s="654"/>
      <c r="BP31" s="654"/>
      <c r="BQ31" s="655"/>
      <c r="BR31" s="666">
        <v>99.4</v>
      </c>
      <c r="BS31" s="654"/>
      <c r="BT31" s="654"/>
      <c r="BU31" s="654"/>
      <c r="BV31" s="654"/>
      <c r="BW31" s="654"/>
      <c r="BX31" s="605">
        <v>99</v>
      </c>
      <c r="BY31" s="654"/>
      <c r="BZ31" s="654"/>
      <c r="CA31" s="654"/>
      <c r="CB31" s="655"/>
      <c r="CD31" s="648"/>
      <c r="CE31" s="649"/>
      <c r="CF31" s="607" t="s">
        <v>300</v>
      </c>
      <c r="CG31" s="608"/>
      <c r="CH31" s="608"/>
      <c r="CI31" s="608"/>
      <c r="CJ31" s="608"/>
      <c r="CK31" s="608"/>
      <c r="CL31" s="608"/>
      <c r="CM31" s="608"/>
      <c r="CN31" s="608"/>
      <c r="CO31" s="608"/>
      <c r="CP31" s="608"/>
      <c r="CQ31" s="609"/>
      <c r="CR31" s="610">
        <v>162480</v>
      </c>
      <c r="CS31" s="642"/>
      <c r="CT31" s="642"/>
      <c r="CU31" s="642"/>
      <c r="CV31" s="642"/>
      <c r="CW31" s="642"/>
      <c r="CX31" s="642"/>
      <c r="CY31" s="643"/>
      <c r="CZ31" s="615">
        <v>0.1</v>
      </c>
      <c r="DA31" s="640"/>
      <c r="DB31" s="640"/>
      <c r="DC31" s="644"/>
      <c r="DD31" s="619">
        <v>159420</v>
      </c>
      <c r="DE31" s="642"/>
      <c r="DF31" s="642"/>
      <c r="DG31" s="642"/>
      <c r="DH31" s="642"/>
      <c r="DI31" s="642"/>
      <c r="DJ31" s="642"/>
      <c r="DK31" s="643"/>
      <c r="DL31" s="619">
        <v>159420</v>
      </c>
      <c r="DM31" s="642"/>
      <c r="DN31" s="642"/>
      <c r="DO31" s="642"/>
      <c r="DP31" s="642"/>
      <c r="DQ31" s="642"/>
      <c r="DR31" s="642"/>
      <c r="DS31" s="642"/>
      <c r="DT31" s="642"/>
      <c r="DU31" s="642"/>
      <c r="DV31" s="643"/>
      <c r="DW31" s="615">
        <v>0.2</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13669933</v>
      </c>
      <c r="S32" s="611"/>
      <c r="T32" s="611"/>
      <c r="U32" s="611"/>
      <c r="V32" s="611"/>
      <c r="W32" s="611"/>
      <c r="X32" s="611"/>
      <c r="Y32" s="612"/>
      <c r="Z32" s="613">
        <v>7.7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v>
      </c>
      <c r="BH32" s="642"/>
      <c r="BI32" s="642"/>
      <c r="BJ32" s="642"/>
      <c r="BK32" s="642"/>
      <c r="BL32" s="642"/>
      <c r="BM32" s="616">
        <v>98.4</v>
      </c>
      <c r="BN32" s="642"/>
      <c r="BO32" s="642"/>
      <c r="BP32" s="642"/>
      <c r="BQ32" s="665"/>
      <c r="BR32" s="667">
        <v>99.1</v>
      </c>
      <c r="BS32" s="642"/>
      <c r="BT32" s="642"/>
      <c r="BU32" s="642"/>
      <c r="BV32" s="642"/>
      <c r="BW32" s="642"/>
      <c r="BX32" s="616">
        <v>98.4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356475</v>
      </c>
      <c r="S33" s="611"/>
      <c r="T33" s="611"/>
      <c r="U33" s="611"/>
      <c r="V33" s="611"/>
      <c r="W33" s="611"/>
      <c r="X33" s="611"/>
      <c r="Y33" s="612"/>
      <c r="Z33" s="613">
        <v>0.2</v>
      </c>
      <c r="AA33" s="613"/>
      <c r="AB33" s="613"/>
      <c r="AC33" s="613"/>
      <c r="AD33" s="614">
        <v>252327</v>
      </c>
      <c r="AE33" s="614"/>
      <c r="AF33" s="614"/>
      <c r="AG33" s="614"/>
      <c r="AH33" s="614"/>
      <c r="AI33" s="614"/>
      <c r="AJ33" s="614"/>
      <c r="AK33" s="614"/>
      <c r="AL33" s="615">
        <v>0.3</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99.6</v>
      </c>
      <c r="BH33" s="669"/>
      <c r="BI33" s="669"/>
      <c r="BJ33" s="669"/>
      <c r="BK33" s="669"/>
      <c r="BL33" s="669"/>
      <c r="BM33" s="670">
        <v>99.6</v>
      </c>
      <c r="BN33" s="669"/>
      <c r="BO33" s="669"/>
      <c r="BP33" s="669"/>
      <c r="BQ33" s="671"/>
      <c r="BR33" s="668">
        <v>99.7</v>
      </c>
      <c r="BS33" s="669"/>
      <c r="BT33" s="669"/>
      <c r="BU33" s="669"/>
      <c r="BV33" s="669"/>
      <c r="BW33" s="669"/>
      <c r="BX33" s="670">
        <v>99.6</v>
      </c>
      <c r="BY33" s="669"/>
      <c r="BZ33" s="669"/>
      <c r="CA33" s="669"/>
      <c r="CB33" s="671"/>
      <c r="CD33" s="607" t="s">
        <v>307</v>
      </c>
      <c r="CE33" s="608"/>
      <c r="CF33" s="608"/>
      <c r="CG33" s="608"/>
      <c r="CH33" s="608"/>
      <c r="CI33" s="608"/>
      <c r="CJ33" s="608"/>
      <c r="CK33" s="608"/>
      <c r="CL33" s="608"/>
      <c r="CM33" s="608"/>
      <c r="CN33" s="608"/>
      <c r="CO33" s="608"/>
      <c r="CP33" s="608"/>
      <c r="CQ33" s="609"/>
      <c r="CR33" s="610">
        <v>62485655</v>
      </c>
      <c r="CS33" s="642"/>
      <c r="CT33" s="642"/>
      <c r="CU33" s="642"/>
      <c r="CV33" s="642"/>
      <c r="CW33" s="642"/>
      <c r="CX33" s="642"/>
      <c r="CY33" s="643"/>
      <c r="CZ33" s="615">
        <v>36.200000000000003</v>
      </c>
      <c r="DA33" s="640"/>
      <c r="DB33" s="640"/>
      <c r="DC33" s="644"/>
      <c r="DD33" s="619">
        <v>48765659</v>
      </c>
      <c r="DE33" s="642"/>
      <c r="DF33" s="642"/>
      <c r="DG33" s="642"/>
      <c r="DH33" s="642"/>
      <c r="DI33" s="642"/>
      <c r="DJ33" s="642"/>
      <c r="DK33" s="643"/>
      <c r="DL33" s="619">
        <v>38489460</v>
      </c>
      <c r="DM33" s="642"/>
      <c r="DN33" s="642"/>
      <c r="DO33" s="642"/>
      <c r="DP33" s="642"/>
      <c r="DQ33" s="642"/>
      <c r="DR33" s="642"/>
      <c r="DS33" s="642"/>
      <c r="DT33" s="642"/>
      <c r="DU33" s="642"/>
      <c r="DV33" s="643"/>
      <c r="DW33" s="615">
        <v>38.700000000000003</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361392</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33075779</v>
      </c>
      <c r="CS34" s="611"/>
      <c r="CT34" s="611"/>
      <c r="CU34" s="611"/>
      <c r="CV34" s="611"/>
      <c r="CW34" s="611"/>
      <c r="CX34" s="611"/>
      <c r="CY34" s="612"/>
      <c r="CZ34" s="615">
        <v>19.2</v>
      </c>
      <c r="DA34" s="640"/>
      <c r="DB34" s="640"/>
      <c r="DC34" s="644"/>
      <c r="DD34" s="619">
        <v>24747126</v>
      </c>
      <c r="DE34" s="611"/>
      <c r="DF34" s="611"/>
      <c r="DG34" s="611"/>
      <c r="DH34" s="611"/>
      <c r="DI34" s="611"/>
      <c r="DJ34" s="611"/>
      <c r="DK34" s="612"/>
      <c r="DL34" s="619">
        <v>23117591</v>
      </c>
      <c r="DM34" s="611"/>
      <c r="DN34" s="611"/>
      <c r="DO34" s="611"/>
      <c r="DP34" s="611"/>
      <c r="DQ34" s="611"/>
      <c r="DR34" s="611"/>
      <c r="DS34" s="611"/>
      <c r="DT34" s="611"/>
      <c r="DU34" s="611"/>
      <c r="DV34" s="612"/>
      <c r="DW34" s="615">
        <v>23.3</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193683</v>
      </c>
      <c r="S35" s="611"/>
      <c r="T35" s="611"/>
      <c r="U35" s="611"/>
      <c r="V35" s="611"/>
      <c r="W35" s="611"/>
      <c r="X35" s="611"/>
      <c r="Y35" s="612"/>
      <c r="Z35" s="613">
        <v>0.1</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1329712</v>
      </c>
      <c r="CS35" s="642"/>
      <c r="CT35" s="642"/>
      <c r="CU35" s="642"/>
      <c r="CV35" s="642"/>
      <c r="CW35" s="642"/>
      <c r="CX35" s="642"/>
      <c r="CY35" s="643"/>
      <c r="CZ35" s="615">
        <v>0.8</v>
      </c>
      <c r="DA35" s="640"/>
      <c r="DB35" s="640"/>
      <c r="DC35" s="644"/>
      <c r="DD35" s="619">
        <v>958916</v>
      </c>
      <c r="DE35" s="642"/>
      <c r="DF35" s="642"/>
      <c r="DG35" s="642"/>
      <c r="DH35" s="642"/>
      <c r="DI35" s="642"/>
      <c r="DJ35" s="642"/>
      <c r="DK35" s="643"/>
      <c r="DL35" s="619">
        <v>947985</v>
      </c>
      <c r="DM35" s="642"/>
      <c r="DN35" s="642"/>
      <c r="DO35" s="642"/>
      <c r="DP35" s="642"/>
      <c r="DQ35" s="642"/>
      <c r="DR35" s="642"/>
      <c r="DS35" s="642"/>
      <c r="DT35" s="642"/>
      <c r="DU35" s="642"/>
      <c r="DV35" s="643"/>
      <c r="DW35" s="615">
        <v>1</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2853670</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16058607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109172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10209713</v>
      </c>
      <c r="CS36" s="611"/>
      <c r="CT36" s="611"/>
      <c r="CU36" s="611"/>
      <c r="CV36" s="611"/>
      <c r="CW36" s="611"/>
      <c r="CX36" s="611"/>
      <c r="CY36" s="612"/>
      <c r="CZ36" s="615">
        <v>5.9</v>
      </c>
      <c r="DA36" s="640"/>
      <c r="DB36" s="640"/>
      <c r="DC36" s="644"/>
      <c r="DD36" s="619">
        <v>8153124</v>
      </c>
      <c r="DE36" s="611"/>
      <c r="DF36" s="611"/>
      <c r="DG36" s="611"/>
      <c r="DH36" s="611"/>
      <c r="DI36" s="611"/>
      <c r="DJ36" s="611"/>
      <c r="DK36" s="612"/>
      <c r="DL36" s="619">
        <v>4850271</v>
      </c>
      <c r="DM36" s="611"/>
      <c r="DN36" s="611"/>
      <c r="DO36" s="611"/>
      <c r="DP36" s="611"/>
      <c r="DQ36" s="611"/>
      <c r="DR36" s="611"/>
      <c r="DS36" s="611"/>
      <c r="DT36" s="611"/>
      <c r="DU36" s="611"/>
      <c r="DV36" s="612"/>
      <c r="DW36" s="615">
        <v>4.9000000000000004</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3871931</v>
      </c>
      <c r="S37" s="611"/>
      <c r="T37" s="611"/>
      <c r="U37" s="611"/>
      <c r="V37" s="611"/>
      <c r="W37" s="611"/>
      <c r="X37" s="611"/>
      <c r="Y37" s="612"/>
      <c r="Z37" s="613">
        <v>2.2000000000000002</v>
      </c>
      <c r="AA37" s="613"/>
      <c r="AB37" s="613"/>
      <c r="AC37" s="613"/>
      <c r="AD37" s="614">
        <v>21697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1623154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-2249803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48203</v>
      </c>
      <c r="CS37" s="642"/>
      <c r="CT37" s="642"/>
      <c r="CU37" s="642"/>
      <c r="CV37" s="642"/>
      <c r="CW37" s="642"/>
      <c r="CX37" s="642"/>
      <c r="CY37" s="643"/>
      <c r="CZ37" s="615">
        <v>0</v>
      </c>
      <c r="DA37" s="640"/>
      <c r="DB37" s="640"/>
      <c r="DC37" s="644"/>
      <c r="DD37" s="619">
        <v>47945</v>
      </c>
      <c r="DE37" s="642"/>
      <c r="DF37" s="642"/>
      <c r="DG37" s="642"/>
      <c r="DH37" s="642"/>
      <c r="DI37" s="642"/>
      <c r="DJ37" s="642"/>
      <c r="DK37" s="643"/>
      <c r="DL37" s="619">
        <v>25065</v>
      </c>
      <c r="DM37" s="642"/>
      <c r="DN37" s="642"/>
      <c r="DO37" s="642"/>
      <c r="DP37" s="642"/>
      <c r="DQ37" s="642"/>
      <c r="DR37" s="642"/>
      <c r="DS37" s="642"/>
      <c r="DT37" s="642"/>
      <c r="DU37" s="642"/>
      <c r="DV37" s="643"/>
      <c r="DW37" s="615">
        <v>0</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4117900</v>
      </c>
      <c r="S38" s="611"/>
      <c r="T38" s="611"/>
      <c r="U38" s="611"/>
      <c r="V38" s="611"/>
      <c r="W38" s="611"/>
      <c r="X38" s="611"/>
      <c r="Y38" s="612"/>
      <c r="Z38" s="613">
        <v>2.2999999999999998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202766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57803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14242536</v>
      </c>
      <c r="CS38" s="611"/>
      <c r="CT38" s="611"/>
      <c r="CU38" s="611"/>
      <c r="CV38" s="611"/>
      <c r="CW38" s="611"/>
      <c r="CX38" s="611"/>
      <c r="CY38" s="612"/>
      <c r="CZ38" s="615">
        <v>8.3000000000000007</v>
      </c>
      <c r="DA38" s="640"/>
      <c r="DB38" s="640"/>
      <c r="DC38" s="644"/>
      <c r="DD38" s="619">
        <v>12250052</v>
      </c>
      <c r="DE38" s="611"/>
      <c r="DF38" s="611"/>
      <c r="DG38" s="611"/>
      <c r="DH38" s="611"/>
      <c r="DI38" s="611"/>
      <c r="DJ38" s="611"/>
      <c r="DK38" s="612"/>
      <c r="DL38" s="619">
        <v>9573613</v>
      </c>
      <c r="DM38" s="611"/>
      <c r="DN38" s="611"/>
      <c r="DO38" s="611"/>
      <c r="DP38" s="611"/>
      <c r="DQ38" s="611"/>
      <c r="DR38" s="611"/>
      <c r="DS38" s="611"/>
      <c r="DT38" s="611"/>
      <c r="DU38" s="611"/>
      <c r="DV38" s="612"/>
      <c r="DW38" s="615">
        <v>9.6</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192917</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80786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2717365</v>
      </c>
      <c r="CS39" s="642"/>
      <c r="CT39" s="642"/>
      <c r="CU39" s="642"/>
      <c r="CV39" s="642"/>
      <c r="CW39" s="642"/>
      <c r="CX39" s="642"/>
      <c r="CY39" s="643"/>
      <c r="CZ39" s="615">
        <v>1.6</v>
      </c>
      <c r="DA39" s="640"/>
      <c r="DB39" s="640"/>
      <c r="DC39" s="644"/>
      <c r="DD39" s="619">
        <v>2656441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910550</v>
      </c>
      <c r="CS40" s="611"/>
      <c r="CT40" s="611"/>
      <c r="CU40" s="611"/>
      <c r="CV40" s="611"/>
      <c r="CW40" s="611"/>
      <c r="CX40" s="611"/>
      <c r="CY40" s="612"/>
      <c r="CZ40" s="615">
        <v>0.5</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177336668</v>
      </c>
      <c r="S41" s="683"/>
      <c r="T41" s="683"/>
      <c r="U41" s="683"/>
      <c r="V41" s="683"/>
      <c r="W41" s="683"/>
      <c r="X41" s="683"/>
      <c r="Y41" s="687"/>
      <c r="Z41" s="688">
        <v>100</v>
      </c>
      <c r="AA41" s="688"/>
      <c r="AB41" s="688"/>
      <c r="AC41" s="688"/>
      <c r="AD41" s="689">
        <v>99363979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4440000</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9599770</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318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9219286</v>
      </c>
      <c r="CS42" s="642"/>
      <c r="CT42" s="642"/>
      <c r="CU42" s="642"/>
      <c r="CV42" s="642"/>
      <c r="CW42" s="642"/>
      <c r="CX42" s="642"/>
      <c r="CY42" s="643"/>
      <c r="CZ42" s="615">
        <v>5.3</v>
      </c>
      <c r="DA42" s="640"/>
      <c r="DB42" s="640"/>
      <c r="DC42" s="644"/>
      <c r="DD42" s="619">
        <v>3946522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208" t="s">
        <v>342</v>
      </c>
      <c r="CD43" s="607" t="s">
        <v>343</v>
      </c>
      <c r="CE43" s="608"/>
      <c r="CF43" s="608"/>
      <c r="CG43" s="608"/>
      <c r="CH43" s="608"/>
      <c r="CI43" s="608"/>
      <c r="CJ43" s="608"/>
      <c r="CK43" s="608"/>
      <c r="CL43" s="608"/>
      <c r="CM43" s="608"/>
      <c r="CN43" s="608"/>
      <c r="CO43" s="608"/>
      <c r="CP43" s="608"/>
      <c r="CQ43" s="609"/>
      <c r="CR43" s="610">
        <v>1067709</v>
      </c>
      <c r="CS43" s="642"/>
      <c r="CT43" s="642"/>
      <c r="CU43" s="642"/>
      <c r="CV43" s="642"/>
      <c r="CW43" s="642"/>
      <c r="CX43" s="642"/>
      <c r="CY43" s="643"/>
      <c r="CZ43" s="615">
        <v>0.6</v>
      </c>
      <c r="DA43" s="640"/>
      <c r="DB43" s="640"/>
      <c r="DC43" s="644"/>
      <c r="DD43" s="619">
        <v>1067709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9219286</v>
      </c>
      <c r="CS44" s="611"/>
      <c r="CT44" s="611"/>
      <c r="CU44" s="611"/>
      <c r="CV44" s="611"/>
      <c r="CW44" s="611"/>
      <c r="CX44" s="611"/>
      <c r="CY44" s="612"/>
      <c r="CZ44" s="615">
        <v>5.3</v>
      </c>
      <c r="DA44" s="616"/>
      <c r="DB44" s="616"/>
      <c r="DC44" s="622"/>
      <c r="DD44" s="619">
        <v>3946522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1373375</v>
      </c>
      <c r="CS45" s="642"/>
      <c r="CT45" s="642"/>
      <c r="CU45" s="642"/>
      <c r="CV45" s="642"/>
      <c r="CW45" s="642"/>
      <c r="CX45" s="642"/>
      <c r="CY45" s="643"/>
      <c r="CZ45" s="615">
        <v>0.8</v>
      </c>
      <c r="DA45" s="640"/>
      <c r="DB45" s="640"/>
      <c r="DC45" s="644"/>
      <c r="DD45" s="619">
        <v>133600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19"/>
      <c r="CD46" s="648"/>
      <c r="CE46" s="649"/>
      <c r="CF46" s="607" t="s">
        <v>348</v>
      </c>
      <c r="CG46" s="608"/>
      <c r="CH46" s="608"/>
      <c r="CI46" s="608"/>
      <c r="CJ46" s="608"/>
      <c r="CK46" s="608"/>
      <c r="CL46" s="608"/>
      <c r="CM46" s="608"/>
      <c r="CN46" s="608"/>
      <c r="CO46" s="608"/>
      <c r="CP46" s="608"/>
      <c r="CQ46" s="609"/>
      <c r="CR46" s="610">
        <v>7823484</v>
      </c>
      <c r="CS46" s="611"/>
      <c r="CT46" s="611"/>
      <c r="CU46" s="611"/>
      <c r="CV46" s="611"/>
      <c r="CW46" s="611"/>
      <c r="CX46" s="611"/>
      <c r="CY46" s="612"/>
      <c r="CZ46" s="615">
        <v>4.5</v>
      </c>
      <c r="DA46" s="616"/>
      <c r="DB46" s="616"/>
      <c r="DC46" s="622"/>
      <c r="DD46" s="619">
        <v>3802395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19"/>
      <c r="CD49" s="631" t="s">
        <v>351</v>
      </c>
      <c r="CE49" s="632"/>
      <c r="CF49" s="632"/>
      <c r="CG49" s="632"/>
      <c r="CH49" s="632"/>
      <c r="CI49" s="632"/>
      <c r="CJ49" s="632"/>
      <c r="CK49" s="632"/>
      <c r="CL49" s="632"/>
      <c r="CM49" s="632"/>
      <c r="CN49" s="632"/>
      <c r="CO49" s="632"/>
      <c r="CP49" s="632"/>
      <c r="CQ49" s="633"/>
      <c r="CR49" s="682">
        <v>172384526</v>
      </c>
      <c r="CS49" s="669"/>
      <c r="CT49" s="669"/>
      <c r="CU49" s="669"/>
      <c r="CV49" s="669"/>
      <c r="CW49" s="669"/>
      <c r="CX49" s="669"/>
      <c r="CY49" s="698"/>
      <c r="CZ49" s="690">
        <v>100</v>
      </c>
      <c r="DA49" s="699"/>
      <c r="DB49" s="699"/>
      <c r="DC49" s="700"/>
      <c r="DD49" s="701">
        <v>110421014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JY8IxT+6bGlYoWqoEslxsvOY3tyEt4GEkGvB78Hg44RjvSovkDZGspt3hSp34Ys9oOyU5X1Cqrt77EFLc15uw==" saltValue="VNFTYooWRAVr3YFsOBDz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c r="A7" s="230">
        <v>1</v>
      </c>
      <c r="B7" s="736" t="s">
        <v>374</v>
      </c>
      <c r="C7" s="737"/>
      <c r="D7" s="737"/>
      <c r="E7" s="737"/>
      <c r="F7" s="737"/>
      <c r="G7" s="737"/>
      <c r="H7" s="737"/>
      <c r="I7" s="737"/>
      <c r="J7" s="737"/>
      <c r="K7" s="737"/>
      <c r="L7" s="737"/>
      <c r="M7" s="737"/>
      <c r="N7" s="737"/>
      <c r="O7" s="737"/>
      <c r="P7" s="738"/>
      <c r="Q7" s="739">
        <v>177626</v>
      </c>
      <c r="R7" s="740"/>
      <c r="S7" s="740"/>
      <c r="T7" s="740"/>
      <c r="U7" s="740"/>
      <c r="V7" s="740">
        <v>172674</v>
      </c>
      <c r="W7" s="740"/>
      <c r="X7" s="740"/>
      <c r="Y7" s="740"/>
      <c r="Z7" s="740"/>
      <c r="AA7" s="740">
        <v>4952</v>
      </c>
      <c r="AB7" s="740"/>
      <c r="AC7" s="740"/>
      <c r="AD7" s="740"/>
      <c r="AE7" s="741"/>
      <c r="AF7" s="742">
        <v>4119</v>
      </c>
      <c r="AG7" s="743"/>
      <c r="AH7" s="743"/>
      <c r="AI7" s="743"/>
      <c r="AJ7" s="744"/>
      <c r="AK7" s="745">
        <v>194</v>
      </c>
      <c r="AL7" s="746"/>
      <c r="AM7" s="746"/>
      <c r="AN7" s="746"/>
      <c r="AO7" s="746"/>
      <c r="AP7" s="746">
        <v>52500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543</v>
      </c>
      <c r="BT7" s="734"/>
      <c r="BU7" s="734"/>
      <c r="BV7" s="734"/>
      <c r="BW7" s="734"/>
      <c r="BX7" s="734"/>
      <c r="BY7" s="734"/>
      <c r="BZ7" s="734"/>
      <c r="CA7" s="734"/>
      <c r="CB7" s="734"/>
      <c r="CC7" s="734"/>
      <c r="CD7" s="734"/>
      <c r="CE7" s="734"/>
      <c r="CF7" s="734"/>
      <c r="CG7" s="749"/>
      <c r="CH7" s="730">
        <v>5</v>
      </c>
      <c r="CI7" s="731"/>
      <c r="CJ7" s="731"/>
      <c r="CK7" s="731"/>
      <c r="CL7" s="732"/>
      <c r="CM7" s="730">
        <v>101</v>
      </c>
      <c r="CN7" s="731"/>
      <c r="CO7" s="731"/>
      <c r="CP7" s="731"/>
      <c r="CQ7" s="732"/>
      <c r="CR7" s="730">
        <v>30</v>
      </c>
      <c r="CS7" s="731"/>
      <c r="CT7" s="731"/>
      <c r="CU7" s="731"/>
      <c r="CV7" s="732"/>
      <c r="CW7" s="730">
        <v>0</v>
      </c>
      <c r="CX7" s="731"/>
      <c r="CY7" s="731"/>
      <c r="CZ7" s="731"/>
      <c r="DA7" s="732"/>
      <c r="DB7" s="730">
        <v>0</v>
      </c>
      <c r="DC7" s="731"/>
      <c r="DD7" s="731"/>
      <c r="DE7" s="731"/>
      <c r="DF7" s="732"/>
      <c r="DG7" s="730" t="s">
        <v>542</v>
      </c>
      <c r="DH7" s="731"/>
      <c r="DI7" s="731"/>
      <c r="DJ7" s="731"/>
      <c r="DK7" s="732"/>
      <c r="DL7" s="730" t="s">
        <v>542</v>
      </c>
      <c r="DM7" s="731"/>
      <c r="DN7" s="731"/>
      <c r="DO7" s="731"/>
      <c r="DP7" s="732"/>
      <c r="DQ7" s="730" t="s">
        <v>542</v>
      </c>
      <c r="DR7" s="731"/>
      <c r="DS7" s="731"/>
      <c r="DT7" s="731"/>
      <c r="DU7" s="732"/>
      <c r="DV7" s="733"/>
      <c r="DW7" s="734"/>
      <c r="DX7" s="734"/>
      <c r="DY7" s="734"/>
      <c r="DZ7" s="735"/>
      <c r="EA7" s="228"/>
    </row>
    <row r="8" spans="1:131" s="229" customFormat="1" ht="26.25" customHeight="1">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544</v>
      </c>
      <c r="BT8" s="761"/>
      <c r="BU8" s="761"/>
      <c r="BV8" s="761"/>
      <c r="BW8" s="761"/>
      <c r="BX8" s="761"/>
      <c r="BY8" s="761"/>
      <c r="BZ8" s="761"/>
      <c r="CA8" s="761"/>
      <c r="CB8" s="761"/>
      <c r="CC8" s="761"/>
      <c r="CD8" s="761"/>
      <c r="CE8" s="761"/>
      <c r="CF8" s="761"/>
      <c r="CG8" s="762"/>
      <c r="CH8" s="763">
        <v>6</v>
      </c>
      <c r="CI8" s="764"/>
      <c r="CJ8" s="764"/>
      <c r="CK8" s="764"/>
      <c r="CL8" s="765"/>
      <c r="CM8" s="763">
        <v>1500</v>
      </c>
      <c r="CN8" s="764"/>
      <c r="CO8" s="764"/>
      <c r="CP8" s="764"/>
      <c r="CQ8" s="765"/>
      <c r="CR8" s="763">
        <v>650</v>
      </c>
      <c r="CS8" s="764"/>
      <c r="CT8" s="764"/>
      <c r="CU8" s="764"/>
      <c r="CV8" s="765"/>
      <c r="CW8" s="763">
        <v>17</v>
      </c>
      <c r="CX8" s="764"/>
      <c r="CY8" s="764"/>
      <c r="CZ8" s="764"/>
      <c r="DA8" s="765"/>
      <c r="DB8" s="763">
        <v>0</v>
      </c>
      <c r="DC8" s="764"/>
      <c r="DD8" s="764"/>
      <c r="DE8" s="764"/>
      <c r="DF8" s="765"/>
      <c r="DG8" s="763" t="s">
        <v>548</v>
      </c>
      <c r="DH8" s="764"/>
      <c r="DI8" s="764"/>
      <c r="DJ8" s="764"/>
      <c r="DK8" s="765"/>
      <c r="DL8" s="763" t="s">
        <v>548</v>
      </c>
      <c r="DM8" s="764"/>
      <c r="DN8" s="764"/>
      <c r="DO8" s="764"/>
      <c r="DP8" s="765"/>
      <c r="DQ8" s="763" t="s">
        <v>548</v>
      </c>
      <c r="DR8" s="764"/>
      <c r="DS8" s="764"/>
      <c r="DT8" s="764"/>
      <c r="DU8" s="765"/>
      <c r="DV8" s="760"/>
      <c r="DW8" s="761"/>
      <c r="DX8" s="761"/>
      <c r="DY8" s="761"/>
      <c r="DZ8" s="766"/>
      <c r="EA8" s="228"/>
    </row>
    <row r="9" spans="1:131" s="229" customFormat="1" ht="26.25" customHeight="1">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545</v>
      </c>
      <c r="BT9" s="761"/>
      <c r="BU9" s="761"/>
      <c r="BV9" s="761"/>
      <c r="BW9" s="761"/>
      <c r="BX9" s="761"/>
      <c r="BY9" s="761"/>
      <c r="BZ9" s="761"/>
      <c r="CA9" s="761"/>
      <c r="CB9" s="761"/>
      <c r="CC9" s="761"/>
      <c r="CD9" s="761"/>
      <c r="CE9" s="761"/>
      <c r="CF9" s="761"/>
      <c r="CG9" s="762"/>
      <c r="CH9" s="763">
        <v>-4</v>
      </c>
      <c r="CI9" s="764"/>
      <c r="CJ9" s="764"/>
      <c r="CK9" s="764"/>
      <c r="CL9" s="765"/>
      <c r="CM9" s="763">
        <v>47</v>
      </c>
      <c r="CN9" s="764"/>
      <c r="CO9" s="764"/>
      <c r="CP9" s="764"/>
      <c r="CQ9" s="765"/>
      <c r="CR9" s="763">
        <v>50</v>
      </c>
      <c r="CS9" s="764"/>
      <c r="CT9" s="764"/>
      <c r="CU9" s="764"/>
      <c r="CV9" s="765"/>
      <c r="CW9" s="763">
        <v>7</v>
      </c>
      <c r="CX9" s="764"/>
      <c r="CY9" s="764"/>
      <c r="CZ9" s="764"/>
      <c r="DA9" s="765"/>
      <c r="DB9" s="763">
        <v>0</v>
      </c>
      <c r="DC9" s="764"/>
      <c r="DD9" s="764"/>
      <c r="DE9" s="764"/>
      <c r="DF9" s="765"/>
      <c r="DG9" s="763" t="s">
        <v>555</v>
      </c>
      <c r="DH9" s="764"/>
      <c r="DI9" s="764"/>
      <c r="DJ9" s="764"/>
      <c r="DK9" s="765"/>
      <c r="DL9" s="763" t="s">
        <v>555</v>
      </c>
      <c r="DM9" s="764"/>
      <c r="DN9" s="764"/>
      <c r="DO9" s="764"/>
      <c r="DP9" s="765"/>
      <c r="DQ9" s="763" t="s">
        <v>555</v>
      </c>
      <c r="DR9" s="764"/>
      <c r="DS9" s="764"/>
      <c r="DT9" s="764"/>
      <c r="DU9" s="765"/>
      <c r="DV9" s="760"/>
      <c r="DW9" s="761"/>
      <c r="DX9" s="761"/>
      <c r="DY9" s="761"/>
      <c r="DZ9" s="766"/>
      <c r="EA9" s="228"/>
    </row>
    <row r="10" spans="1:131" s="229" customFormat="1" ht="26.25" customHeight="1">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546</v>
      </c>
      <c r="BT10" s="761"/>
      <c r="BU10" s="761"/>
      <c r="BV10" s="761"/>
      <c r="BW10" s="761"/>
      <c r="BX10" s="761"/>
      <c r="BY10" s="761"/>
      <c r="BZ10" s="761"/>
      <c r="CA10" s="761"/>
      <c r="CB10" s="761"/>
      <c r="CC10" s="761"/>
      <c r="CD10" s="761"/>
      <c r="CE10" s="761"/>
      <c r="CF10" s="761"/>
      <c r="CG10" s="762"/>
      <c r="CH10" s="763">
        <v>49</v>
      </c>
      <c r="CI10" s="764"/>
      <c r="CJ10" s="764"/>
      <c r="CK10" s="764"/>
      <c r="CL10" s="765"/>
      <c r="CM10" s="763">
        <v>253</v>
      </c>
      <c r="CN10" s="764"/>
      <c r="CO10" s="764"/>
      <c r="CP10" s="764"/>
      <c r="CQ10" s="765"/>
      <c r="CR10" s="763">
        <v>16</v>
      </c>
      <c r="CS10" s="764"/>
      <c r="CT10" s="764"/>
      <c r="CU10" s="764"/>
      <c r="CV10" s="765"/>
      <c r="CW10" s="763">
        <v>0</v>
      </c>
      <c r="CX10" s="764"/>
      <c r="CY10" s="764"/>
      <c r="CZ10" s="764"/>
      <c r="DA10" s="765"/>
      <c r="DB10" s="763">
        <v>0</v>
      </c>
      <c r="DC10" s="764"/>
      <c r="DD10" s="764"/>
      <c r="DE10" s="764"/>
      <c r="DF10" s="765"/>
      <c r="DG10" s="763" t="s">
        <v>485</v>
      </c>
      <c r="DH10" s="764"/>
      <c r="DI10" s="764"/>
      <c r="DJ10" s="764"/>
      <c r="DK10" s="765"/>
      <c r="DL10" s="763" t="s">
        <v>485</v>
      </c>
      <c r="DM10" s="764"/>
      <c r="DN10" s="764"/>
      <c r="DO10" s="764"/>
      <c r="DP10" s="765"/>
      <c r="DQ10" s="763" t="s">
        <v>485</v>
      </c>
      <c r="DR10" s="764"/>
      <c r="DS10" s="764"/>
      <c r="DT10" s="764"/>
      <c r="DU10" s="765"/>
      <c r="DV10" s="760"/>
      <c r="DW10" s="761"/>
      <c r="DX10" s="761"/>
      <c r="DY10" s="761"/>
      <c r="DZ10" s="766"/>
      <c r="EA10" s="228"/>
    </row>
    <row r="11" spans="1:131" s="229" customFormat="1" ht="26.25" customHeight="1">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547</v>
      </c>
      <c r="BT11" s="761"/>
      <c r="BU11" s="761"/>
      <c r="BV11" s="761"/>
      <c r="BW11" s="761"/>
      <c r="BX11" s="761"/>
      <c r="BY11" s="761"/>
      <c r="BZ11" s="761"/>
      <c r="CA11" s="761"/>
      <c r="CB11" s="761"/>
      <c r="CC11" s="761"/>
      <c r="CD11" s="761"/>
      <c r="CE11" s="761"/>
      <c r="CF11" s="761"/>
      <c r="CG11" s="762"/>
      <c r="CH11" s="763">
        <v>0</v>
      </c>
      <c r="CI11" s="764"/>
      <c r="CJ11" s="764"/>
      <c r="CK11" s="764"/>
      <c r="CL11" s="765"/>
      <c r="CM11" s="763">
        <v>51</v>
      </c>
      <c r="CN11" s="764"/>
      <c r="CO11" s="764"/>
      <c r="CP11" s="764"/>
      <c r="CQ11" s="765"/>
      <c r="CR11" s="763">
        <v>10</v>
      </c>
      <c r="CS11" s="764"/>
      <c r="CT11" s="764"/>
      <c r="CU11" s="764"/>
      <c r="CV11" s="765"/>
      <c r="CW11" s="763">
        <v>0</v>
      </c>
      <c r="CX11" s="764"/>
      <c r="CY11" s="764"/>
      <c r="CZ11" s="764"/>
      <c r="DA11" s="765"/>
      <c r="DB11" s="763">
        <v>85</v>
      </c>
      <c r="DC11" s="764"/>
      <c r="DD11" s="764"/>
      <c r="DE11" s="764"/>
      <c r="DF11" s="765"/>
      <c r="DG11" s="763" t="s">
        <v>485</v>
      </c>
      <c r="DH11" s="764"/>
      <c r="DI11" s="764"/>
      <c r="DJ11" s="764"/>
      <c r="DK11" s="765"/>
      <c r="DL11" s="763" t="s">
        <v>485</v>
      </c>
      <c r="DM11" s="764"/>
      <c r="DN11" s="764"/>
      <c r="DO11" s="764"/>
      <c r="DP11" s="765"/>
      <c r="DQ11" s="763" t="s">
        <v>485</v>
      </c>
      <c r="DR11" s="764"/>
      <c r="DS11" s="764"/>
      <c r="DT11" s="764"/>
      <c r="DU11" s="765"/>
      <c r="DV11" s="760"/>
      <c r="DW11" s="761"/>
      <c r="DX11" s="761"/>
      <c r="DY11" s="761"/>
      <c r="DZ11" s="766"/>
      <c r="EA11" s="228"/>
    </row>
    <row r="12" spans="1:131" s="229" customFormat="1" ht="26.25" customHeight="1">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c r="A22" s="232">
        <v>16</v>
      </c>
      <c r="B22" s="767"/>
      <c r="C22" s="768"/>
      <c r="D22" s="768"/>
      <c r="E22" s="768"/>
      <c r="F22" s="768"/>
      <c r="G22" s="768"/>
      <c r="H22" s="768"/>
      <c r="I22" s="768"/>
      <c r="J22" s="768"/>
      <c r="K22" s="768"/>
      <c r="L22" s="768"/>
      <c r="M22" s="768"/>
      <c r="N22" s="768"/>
      <c r="O22" s="768"/>
      <c r="P22" s="769"/>
      <c r="Q22" s="788"/>
      <c r="R22" s="789"/>
      <c r="S22" s="789"/>
      <c r="T22" s="789"/>
      <c r="U22" s="789"/>
      <c r="V22" s="789"/>
      <c r="W22" s="789"/>
      <c r="X22" s="789"/>
      <c r="Y22" s="789"/>
      <c r="Z22" s="789"/>
      <c r="AA22" s="789"/>
      <c r="AB22" s="789"/>
      <c r="AC22" s="789"/>
      <c r="AD22" s="789"/>
      <c r="AE22" s="790"/>
      <c r="AF22" s="773"/>
      <c r="AG22" s="774"/>
      <c r="AH22" s="774"/>
      <c r="AI22" s="774"/>
      <c r="AJ22" s="775"/>
      <c r="AK22" s="791"/>
      <c r="AL22" s="792"/>
      <c r="AM22" s="792"/>
      <c r="AN22" s="792"/>
      <c r="AO22" s="792"/>
      <c r="AP22" s="792"/>
      <c r="AQ22" s="792"/>
      <c r="AR22" s="792"/>
      <c r="AS22" s="792"/>
      <c r="AT22" s="792"/>
      <c r="AU22" s="793"/>
      <c r="AV22" s="793"/>
      <c r="AW22" s="793"/>
      <c r="AX22" s="793"/>
      <c r="AY22" s="794"/>
      <c r="AZ22" s="795" t="s">
        <v>375</v>
      </c>
      <c r="BA22" s="795"/>
      <c r="BB22" s="795"/>
      <c r="BC22" s="795"/>
      <c r="BD22" s="796"/>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c r="A23" s="234" t="s">
        <v>376</v>
      </c>
      <c r="B23" s="776" t="s">
        <v>377</v>
      </c>
      <c r="C23" s="777"/>
      <c r="D23" s="777"/>
      <c r="E23" s="777"/>
      <c r="F23" s="777"/>
      <c r="G23" s="777"/>
      <c r="H23" s="777"/>
      <c r="I23" s="777"/>
      <c r="J23" s="777"/>
      <c r="K23" s="777"/>
      <c r="L23" s="777"/>
      <c r="M23" s="777"/>
      <c r="N23" s="777"/>
      <c r="O23" s="777"/>
      <c r="P23" s="778"/>
      <c r="Q23" s="779">
        <v>177626</v>
      </c>
      <c r="R23" s="780"/>
      <c r="S23" s="780"/>
      <c r="T23" s="780"/>
      <c r="U23" s="781"/>
      <c r="V23" s="782">
        <v>172674</v>
      </c>
      <c r="W23" s="780"/>
      <c r="X23" s="780"/>
      <c r="Y23" s="780"/>
      <c r="Z23" s="781"/>
      <c r="AA23" s="782">
        <v>4952</v>
      </c>
      <c r="AB23" s="780"/>
      <c r="AC23" s="780"/>
      <c r="AD23" s="780"/>
      <c r="AE23" s="783"/>
      <c r="AF23" s="784">
        <v>4119</v>
      </c>
      <c r="AG23" s="780"/>
      <c r="AH23" s="780"/>
      <c r="AI23" s="780"/>
      <c r="AJ23" s="783"/>
      <c r="AK23" s="785"/>
      <c r="AL23" s="786"/>
      <c r="AM23" s="786"/>
      <c r="AN23" s="786"/>
      <c r="AO23" s="787"/>
      <c r="AP23" s="782">
        <v>52500</v>
      </c>
      <c r="AQ23" s="780"/>
      <c r="AR23" s="780"/>
      <c r="AS23" s="780"/>
      <c r="AT23" s="781"/>
      <c r="AU23" s="798"/>
      <c r="AV23" s="798"/>
      <c r="AW23" s="798"/>
      <c r="AX23" s="798"/>
      <c r="AY23" s="799"/>
      <c r="AZ23" s="784" t="s">
        <v>122</v>
      </c>
      <c r="BA23" s="780"/>
      <c r="BB23" s="780"/>
      <c r="BC23" s="780"/>
      <c r="BD23" s="783"/>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c r="A24" s="797" t="s">
        <v>378</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0" t="s">
        <v>383</v>
      </c>
      <c r="AG26" s="801"/>
      <c r="AH26" s="801"/>
      <c r="AI26" s="801"/>
      <c r="AJ26" s="802"/>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3"/>
      <c r="AG27" s="804"/>
      <c r="AH27" s="804"/>
      <c r="AI27" s="804"/>
      <c r="AJ27" s="805"/>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c r="A28" s="236">
        <v>1</v>
      </c>
      <c r="B28" s="736" t="s">
        <v>388</v>
      </c>
      <c r="C28" s="737"/>
      <c r="D28" s="737"/>
      <c r="E28" s="737"/>
      <c r="F28" s="737"/>
      <c r="G28" s="737"/>
      <c r="H28" s="737"/>
      <c r="I28" s="737"/>
      <c r="J28" s="737"/>
      <c r="K28" s="737"/>
      <c r="L28" s="737"/>
      <c r="M28" s="737"/>
      <c r="N28" s="737"/>
      <c r="O28" s="737"/>
      <c r="P28" s="738"/>
      <c r="Q28" s="808">
        <v>39949</v>
      </c>
      <c r="R28" s="809"/>
      <c r="S28" s="809"/>
      <c r="T28" s="809"/>
      <c r="U28" s="809"/>
      <c r="V28" s="809">
        <v>39840</v>
      </c>
      <c r="W28" s="809"/>
      <c r="X28" s="809"/>
      <c r="Y28" s="809"/>
      <c r="Z28" s="809"/>
      <c r="AA28" s="809">
        <v>109</v>
      </c>
      <c r="AB28" s="809"/>
      <c r="AC28" s="809"/>
      <c r="AD28" s="809"/>
      <c r="AE28" s="810"/>
      <c r="AF28" s="811">
        <v>109</v>
      </c>
      <c r="AG28" s="809"/>
      <c r="AH28" s="809"/>
      <c r="AI28" s="809"/>
      <c r="AJ28" s="812"/>
      <c r="AK28" s="813">
        <v>5380</v>
      </c>
      <c r="AL28" s="814"/>
      <c r="AM28" s="814"/>
      <c r="AN28" s="814"/>
      <c r="AO28" s="814"/>
      <c r="AP28" s="814" t="s">
        <v>542</v>
      </c>
      <c r="AQ28" s="814"/>
      <c r="AR28" s="814"/>
      <c r="AS28" s="814"/>
      <c r="AT28" s="814"/>
      <c r="AU28" s="814" t="s">
        <v>542</v>
      </c>
      <c r="AV28" s="814"/>
      <c r="AW28" s="814"/>
      <c r="AX28" s="814"/>
      <c r="AY28" s="814"/>
      <c r="AZ28" s="815"/>
      <c r="BA28" s="815"/>
      <c r="BB28" s="815"/>
      <c r="BC28" s="815"/>
      <c r="BD28" s="815"/>
      <c r="BE28" s="806"/>
      <c r="BF28" s="806"/>
      <c r="BG28" s="806"/>
      <c r="BH28" s="806"/>
      <c r="BI28" s="807"/>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c r="A29" s="236">
        <v>2</v>
      </c>
      <c r="B29" s="767" t="s">
        <v>389</v>
      </c>
      <c r="C29" s="768"/>
      <c r="D29" s="768"/>
      <c r="E29" s="768"/>
      <c r="F29" s="768"/>
      <c r="G29" s="768"/>
      <c r="H29" s="768"/>
      <c r="I29" s="768"/>
      <c r="J29" s="768"/>
      <c r="K29" s="768"/>
      <c r="L29" s="768"/>
      <c r="M29" s="768"/>
      <c r="N29" s="768"/>
      <c r="O29" s="768"/>
      <c r="P29" s="769"/>
      <c r="Q29" s="770">
        <v>32377</v>
      </c>
      <c r="R29" s="771"/>
      <c r="S29" s="771"/>
      <c r="T29" s="771"/>
      <c r="U29" s="771"/>
      <c r="V29" s="771">
        <v>32194</v>
      </c>
      <c r="W29" s="771"/>
      <c r="X29" s="771"/>
      <c r="Y29" s="771"/>
      <c r="Z29" s="771"/>
      <c r="AA29" s="771">
        <v>184</v>
      </c>
      <c r="AB29" s="771"/>
      <c r="AC29" s="771"/>
      <c r="AD29" s="771"/>
      <c r="AE29" s="772"/>
      <c r="AF29" s="773">
        <v>184</v>
      </c>
      <c r="AG29" s="774"/>
      <c r="AH29" s="774"/>
      <c r="AI29" s="774"/>
      <c r="AJ29" s="775"/>
      <c r="AK29" s="820">
        <v>5257</v>
      </c>
      <c r="AL29" s="816"/>
      <c r="AM29" s="816"/>
      <c r="AN29" s="816"/>
      <c r="AO29" s="816"/>
      <c r="AP29" s="816" t="s">
        <v>542</v>
      </c>
      <c r="AQ29" s="816"/>
      <c r="AR29" s="816"/>
      <c r="AS29" s="816"/>
      <c r="AT29" s="816"/>
      <c r="AU29" s="816" t="s">
        <v>542</v>
      </c>
      <c r="AV29" s="816"/>
      <c r="AW29" s="816"/>
      <c r="AX29" s="816"/>
      <c r="AY29" s="816"/>
      <c r="AZ29" s="817"/>
      <c r="BA29" s="817"/>
      <c r="BB29" s="817"/>
      <c r="BC29" s="817"/>
      <c r="BD29" s="817"/>
      <c r="BE29" s="818"/>
      <c r="BF29" s="818"/>
      <c r="BG29" s="818"/>
      <c r="BH29" s="818"/>
      <c r="BI29" s="819"/>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c r="A30" s="236">
        <v>3</v>
      </c>
      <c r="B30" s="767" t="s">
        <v>390</v>
      </c>
      <c r="C30" s="768"/>
      <c r="D30" s="768"/>
      <c r="E30" s="768"/>
      <c r="F30" s="768"/>
      <c r="G30" s="768"/>
      <c r="H30" s="768"/>
      <c r="I30" s="768"/>
      <c r="J30" s="768"/>
      <c r="K30" s="768"/>
      <c r="L30" s="768"/>
      <c r="M30" s="768"/>
      <c r="N30" s="768"/>
      <c r="O30" s="768"/>
      <c r="P30" s="769"/>
      <c r="Q30" s="770">
        <v>6270</v>
      </c>
      <c r="R30" s="771"/>
      <c r="S30" s="771"/>
      <c r="T30" s="771"/>
      <c r="U30" s="771"/>
      <c r="V30" s="771">
        <v>6251</v>
      </c>
      <c r="W30" s="771"/>
      <c r="X30" s="771"/>
      <c r="Y30" s="771"/>
      <c r="Z30" s="771"/>
      <c r="AA30" s="771">
        <v>19</v>
      </c>
      <c r="AB30" s="771"/>
      <c r="AC30" s="771"/>
      <c r="AD30" s="771"/>
      <c r="AE30" s="772"/>
      <c r="AF30" s="773">
        <v>19</v>
      </c>
      <c r="AG30" s="774"/>
      <c r="AH30" s="774"/>
      <c r="AI30" s="774"/>
      <c r="AJ30" s="775"/>
      <c r="AK30" s="820">
        <v>911</v>
      </c>
      <c r="AL30" s="816"/>
      <c r="AM30" s="816"/>
      <c r="AN30" s="816"/>
      <c r="AO30" s="816"/>
      <c r="AP30" s="816" t="s">
        <v>542</v>
      </c>
      <c r="AQ30" s="816"/>
      <c r="AR30" s="816"/>
      <c r="AS30" s="816"/>
      <c r="AT30" s="816"/>
      <c r="AU30" s="816" t="s">
        <v>542</v>
      </c>
      <c r="AV30" s="816"/>
      <c r="AW30" s="816"/>
      <c r="AX30" s="816"/>
      <c r="AY30" s="816"/>
      <c r="AZ30" s="817"/>
      <c r="BA30" s="817"/>
      <c r="BB30" s="817"/>
      <c r="BC30" s="817"/>
      <c r="BD30" s="817"/>
      <c r="BE30" s="818"/>
      <c r="BF30" s="818"/>
      <c r="BG30" s="818"/>
      <c r="BH30" s="818"/>
      <c r="BI30" s="819"/>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c r="A31" s="236">
        <v>4</v>
      </c>
      <c r="B31" s="767" t="s">
        <v>391</v>
      </c>
      <c r="C31" s="768"/>
      <c r="D31" s="768"/>
      <c r="E31" s="768"/>
      <c r="F31" s="768"/>
      <c r="G31" s="768"/>
      <c r="H31" s="768"/>
      <c r="I31" s="768"/>
      <c r="J31" s="768"/>
      <c r="K31" s="768"/>
      <c r="L31" s="768"/>
      <c r="M31" s="768"/>
      <c r="N31" s="768"/>
      <c r="O31" s="768"/>
      <c r="P31" s="769"/>
      <c r="Q31" s="770">
        <v>8476</v>
      </c>
      <c r="R31" s="771"/>
      <c r="S31" s="771"/>
      <c r="T31" s="771"/>
      <c r="U31" s="771"/>
      <c r="V31" s="771">
        <v>8466</v>
      </c>
      <c r="W31" s="771"/>
      <c r="X31" s="771"/>
      <c r="Y31" s="771"/>
      <c r="Z31" s="771"/>
      <c r="AA31" s="771">
        <v>10</v>
      </c>
      <c r="AB31" s="771"/>
      <c r="AC31" s="771"/>
      <c r="AD31" s="771"/>
      <c r="AE31" s="772"/>
      <c r="AF31" s="773">
        <v>1552</v>
      </c>
      <c r="AG31" s="774"/>
      <c r="AH31" s="774"/>
      <c r="AI31" s="774"/>
      <c r="AJ31" s="775"/>
      <c r="AK31" s="820">
        <v>1623</v>
      </c>
      <c r="AL31" s="816"/>
      <c r="AM31" s="816"/>
      <c r="AN31" s="816"/>
      <c r="AO31" s="816"/>
      <c r="AP31" s="816">
        <v>51955</v>
      </c>
      <c r="AQ31" s="816"/>
      <c r="AR31" s="816"/>
      <c r="AS31" s="816"/>
      <c r="AT31" s="816"/>
      <c r="AU31" s="816">
        <v>20510</v>
      </c>
      <c r="AV31" s="816"/>
      <c r="AW31" s="816"/>
      <c r="AX31" s="816"/>
      <c r="AY31" s="816"/>
      <c r="AZ31" s="817"/>
      <c r="BA31" s="817"/>
      <c r="BB31" s="817"/>
      <c r="BC31" s="817"/>
      <c r="BD31" s="817"/>
      <c r="BE31" s="818" t="s">
        <v>392</v>
      </c>
      <c r="BF31" s="818"/>
      <c r="BG31" s="818"/>
      <c r="BH31" s="818"/>
      <c r="BI31" s="819"/>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0"/>
      <c r="AL32" s="816"/>
      <c r="AM32" s="816"/>
      <c r="AN32" s="816"/>
      <c r="AO32" s="816"/>
      <c r="AP32" s="816"/>
      <c r="AQ32" s="816"/>
      <c r="AR32" s="816"/>
      <c r="AS32" s="816"/>
      <c r="AT32" s="816"/>
      <c r="AU32" s="816"/>
      <c r="AV32" s="816"/>
      <c r="AW32" s="816"/>
      <c r="AX32" s="816"/>
      <c r="AY32" s="816"/>
      <c r="AZ32" s="817"/>
      <c r="BA32" s="817"/>
      <c r="BB32" s="817"/>
      <c r="BC32" s="817"/>
      <c r="BD32" s="817"/>
      <c r="BE32" s="818"/>
      <c r="BF32" s="818"/>
      <c r="BG32" s="818"/>
      <c r="BH32" s="818"/>
      <c r="BI32" s="819"/>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0"/>
      <c r="AL33" s="816"/>
      <c r="AM33" s="816"/>
      <c r="AN33" s="816"/>
      <c r="AO33" s="816"/>
      <c r="AP33" s="816"/>
      <c r="AQ33" s="816"/>
      <c r="AR33" s="816"/>
      <c r="AS33" s="816"/>
      <c r="AT33" s="816"/>
      <c r="AU33" s="816"/>
      <c r="AV33" s="816"/>
      <c r="AW33" s="816"/>
      <c r="AX33" s="816"/>
      <c r="AY33" s="816"/>
      <c r="AZ33" s="817"/>
      <c r="BA33" s="817"/>
      <c r="BB33" s="817"/>
      <c r="BC33" s="817"/>
      <c r="BD33" s="817"/>
      <c r="BE33" s="818"/>
      <c r="BF33" s="818"/>
      <c r="BG33" s="818"/>
      <c r="BH33" s="818"/>
      <c r="BI33" s="819"/>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0"/>
      <c r="AL34" s="816"/>
      <c r="AM34" s="816"/>
      <c r="AN34" s="816"/>
      <c r="AO34" s="816"/>
      <c r="AP34" s="816"/>
      <c r="AQ34" s="816"/>
      <c r="AR34" s="816"/>
      <c r="AS34" s="816"/>
      <c r="AT34" s="816"/>
      <c r="AU34" s="816"/>
      <c r="AV34" s="816"/>
      <c r="AW34" s="816"/>
      <c r="AX34" s="816"/>
      <c r="AY34" s="816"/>
      <c r="AZ34" s="817"/>
      <c r="BA34" s="817"/>
      <c r="BB34" s="817"/>
      <c r="BC34" s="817"/>
      <c r="BD34" s="817"/>
      <c r="BE34" s="818"/>
      <c r="BF34" s="818"/>
      <c r="BG34" s="818"/>
      <c r="BH34" s="818"/>
      <c r="BI34" s="819"/>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0"/>
      <c r="AL35" s="816"/>
      <c r="AM35" s="816"/>
      <c r="AN35" s="816"/>
      <c r="AO35" s="816"/>
      <c r="AP35" s="816"/>
      <c r="AQ35" s="816"/>
      <c r="AR35" s="816"/>
      <c r="AS35" s="816"/>
      <c r="AT35" s="816"/>
      <c r="AU35" s="816"/>
      <c r="AV35" s="816"/>
      <c r="AW35" s="816"/>
      <c r="AX35" s="816"/>
      <c r="AY35" s="816"/>
      <c r="AZ35" s="817"/>
      <c r="BA35" s="817"/>
      <c r="BB35" s="817"/>
      <c r="BC35" s="817"/>
      <c r="BD35" s="817"/>
      <c r="BE35" s="818"/>
      <c r="BF35" s="818"/>
      <c r="BG35" s="818"/>
      <c r="BH35" s="818"/>
      <c r="BI35" s="819"/>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0"/>
      <c r="AL36" s="816"/>
      <c r="AM36" s="816"/>
      <c r="AN36" s="816"/>
      <c r="AO36" s="816"/>
      <c r="AP36" s="816"/>
      <c r="AQ36" s="816"/>
      <c r="AR36" s="816"/>
      <c r="AS36" s="816"/>
      <c r="AT36" s="816"/>
      <c r="AU36" s="816"/>
      <c r="AV36" s="816"/>
      <c r="AW36" s="816"/>
      <c r="AX36" s="816"/>
      <c r="AY36" s="816"/>
      <c r="AZ36" s="817"/>
      <c r="BA36" s="817"/>
      <c r="BB36" s="817"/>
      <c r="BC36" s="817"/>
      <c r="BD36" s="817"/>
      <c r="BE36" s="818"/>
      <c r="BF36" s="818"/>
      <c r="BG36" s="818"/>
      <c r="BH36" s="818"/>
      <c r="BI36" s="819"/>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0"/>
      <c r="AL37" s="816"/>
      <c r="AM37" s="816"/>
      <c r="AN37" s="816"/>
      <c r="AO37" s="816"/>
      <c r="AP37" s="816"/>
      <c r="AQ37" s="816"/>
      <c r="AR37" s="816"/>
      <c r="AS37" s="816"/>
      <c r="AT37" s="816"/>
      <c r="AU37" s="816"/>
      <c r="AV37" s="816"/>
      <c r="AW37" s="816"/>
      <c r="AX37" s="816"/>
      <c r="AY37" s="816"/>
      <c r="AZ37" s="817"/>
      <c r="BA37" s="817"/>
      <c r="BB37" s="817"/>
      <c r="BC37" s="817"/>
      <c r="BD37" s="817"/>
      <c r="BE37" s="818"/>
      <c r="BF37" s="818"/>
      <c r="BG37" s="818"/>
      <c r="BH37" s="818"/>
      <c r="BI37" s="819"/>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0"/>
      <c r="AL38" s="816"/>
      <c r="AM38" s="816"/>
      <c r="AN38" s="816"/>
      <c r="AO38" s="816"/>
      <c r="AP38" s="816"/>
      <c r="AQ38" s="816"/>
      <c r="AR38" s="816"/>
      <c r="AS38" s="816"/>
      <c r="AT38" s="816"/>
      <c r="AU38" s="816"/>
      <c r="AV38" s="816"/>
      <c r="AW38" s="816"/>
      <c r="AX38" s="816"/>
      <c r="AY38" s="816"/>
      <c r="AZ38" s="817"/>
      <c r="BA38" s="817"/>
      <c r="BB38" s="817"/>
      <c r="BC38" s="817"/>
      <c r="BD38" s="817"/>
      <c r="BE38" s="818"/>
      <c r="BF38" s="818"/>
      <c r="BG38" s="818"/>
      <c r="BH38" s="818"/>
      <c r="BI38" s="819"/>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c r="A50" s="232">
        <v>23</v>
      </c>
      <c r="B50" s="767"/>
      <c r="C50" s="768"/>
      <c r="D50" s="768"/>
      <c r="E50" s="768"/>
      <c r="F50" s="768"/>
      <c r="G50" s="768"/>
      <c r="H50" s="768"/>
      <c r="I50" s="768"/>
      <c r="J50" s="768"/>
      <c r="K50" s="768"/>
      <c r="L50" s="768"/>
      <c r="M50" s="768"/>
      <c r="N50" s="768"/>
      <c r="O50" s="768"/>
      <c r="P50" s="769"/>
      <c r="Q50" s="821"/>
      <c r="R50" s="822"/>
      <c r="S50" s="822"/>
      <c r="T50" s="822"/>
      <c r="U50" s="822"/>
      <c r="V50" s="822"/>
      <c r="W50" s="822"/>
      <c r="X50" s="822"/>
      <c r="Y50" s="822"/>
      <c r="Z50" s="822"/>
      <c r="AA50" s="822"/>
      <c r="AB50" s="822"/>
      <c r="AC50" s="822"/>
      <c r="AD50" s="822"/>
      <c r="AE50" s="823"/>
      <c r="AF50" s="773"/>
      <c r="AG50" s="774"/>
      <c r="AH50" s="774"/>
      <c r="AI50" s="774"/>
      <c r="AJ50" s="775"/>
      <c r="AK50" s="825"/>
      <c r="AL50" s="822"/>
      <c r="AM50" s="822"/>
      <c r="AN50" s="822"/>
      <c r="AO50" s="822"/>
      <c r="AP50" s="822"/>
      <c r="AQ50" s="822"/>
      <c r="AR50" s="822"/>
      <c r="AS50" s="822"/>
      <c r="AT50" s="822"/>
      <c r="AU50" s="822"/>
      <c r="AV50" s="822"/>
      <c r="AW50" s="822"/>
      <c r="AX50" s="822"/>
      <c r="AY50" s="822"/>
      <c r="AZ50" s="824"/>
      <c r="BA50" s="824"/>
      <c r="BB50" s="824"/>
      <c r="BC50" s="824"/>
      <c r="BD50" s="824"/>
      <c r="BE50" s="818"/>
      <c r="BF50" s="818"/>
      <c r="BG50" s="818"/>
      <c r="BH50" s="818"/>
      <c r="BI50" s="819"/>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c r="A51" s="232">
        <v>24</v>
      </c>
      <c r="B51" s="767"/>
      <c r="C51" s="768"/>
      <c r="D51" s="768"/>
      <c r="E51" s="768"/>
      <c r="F51" s="768"/>
      <c r="G51" s="768"/>
      <c r="H51" s="768"/>
      <c r="I51" s="768"/>
      <c r="J51" s="768"/>
      <c r="K51" s="768"/>
      <c r="L51" s="768"/>
      <c r="M51" s="768"/>
      <c r="N51" s="768"/>
      <c r="O51" s="768"/>
      <c r="P51" s="769"/>
      <c r="Q51" s="821"/>
      <c r="R51" s="822"/>
      <c r="S51" s="822"/>
      <c r="T51" s="822"/>
      <c r="U51" s="822"/>
      <c r="V51" s="822"/>
      <c r="W51" s="822"/>
      <c r="X51" s="822"/>
      <c r="Y51" s="822"/>
      <c r="Z51" s="822"/>
      <c r="AA51" s="822"/>
      <c r="AB51" s="822"/>
      <c r="AC51" s="822"/>
      <c r="AD51" s="822"/>
      <c r="AE51" s="823"/>
      <c r="AF51" s="773"/>
      <c r="AG51" s="774"/>
      <c r="AH51" s="774"/>
      <c r="AI51" s="774"/>
      <c r="AJ51" s="775"/>
      <c r="AK51" s="825"/>
      <c r="AL51" s="822"/>
      <c r="AM51" s="822"/>
      <c r="AN51" s="822"/>
      <c r="AO51" s="822"/>
      <c r="AP51" s="822"/>
      <c r="AQ51" s="822"/>
      <c r="AR51" s="822"/>
      <c r="AS51" s="822"/>
      <c r="AT51" s="822"/>
      <c r="AU51" s="822"/>
      <c r="AV51" s="822"/>
      <c r="AW51" s="822"/>
      <c r="AX51" s="822"/>
      <c r="AY51" s="822"/>
      <c r="AZ51" s="824"/>
      <c r="BA51" s="824"/>
      <c r="BB51" s="824"/>
      <c r="BC51" s="824"/>
      <c r="BD51" s="824"/>
      <c r="BE51" s="818"/>
      <c r="BF51" s="818"/>
      <c r="BG51" s="818"/>
      <c r="BH51" s="818"/>
      <c r="BI51" s="819"/>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c r="A52" s="232">
        <v>25</v>
      </c>
      <c r="B52" s="767"/>
      <c r="C52" s="768"/>
      <c r="D52" s="768"/>
      <c r="E52" s="768"/>
      <c r="F52" s="768"/>
      <c r="G52" s="768"/>
      <c r="H52" s="768"/>
      <c r="I52" s="768"/>
      <c r="J52" s="768"/>
      <c r="K52" s="768"/>
      <c r="L52" s="768"/>
      <c r="M52" s="768"/>
      <c r="N52" s="768"/>
      <c r="O52" s="768"/>
      <c r="P52" s="769"/>
      <c r="Q52" s="821"/>
      <c r="R52" s="822"/>
      <c r="S52" s="822"/>
      <c r="T52" s="822"/>
      <c r="U52" s="822"/>
      <c r="V52" s="822"/>
      <c r="W52" s="822"/>
      <c r="X52" s="822"/>
      <c r="Y52" s="822"/>
      <c r="Z52" s="822"/>
      <c r="AA52" s="822"/>
      <c r="AB52" s="822"/>
      <c r="AC52" s="822"/>
      <c r="AD52" s="822"/>
      <c r="AE52" s="823"/>
      <c r="AF52" s="773"/>
      <c r="AG52" s="774"/>
      <c r="AH52" s="774"/>
      <c r="AI52" s="774"/>
      <c r="AJ52" s="775"/>
      <c r="AK52" s="825"/>
      <c r="AL52" s="822"/>
      <c r="AM52" s="822"/>
      <c r="AN52" s="822"/>
      <c r="AO52" s="822"/>
      <c r="AP52" s="822"/>
      <c r="AQ52" s="822"/>
      <c r="AR52" s="822"/>
      <c r="AS52" s="822"/>
      <c r="AT52" s="822"/>
      <c r="AU52" s="822"/>
      <c r="AV52" s="822"/>
      <c r="AW52" s="822"/>
      <c r="AX52" s="822"/>
      <c r="AY52" s="822"/>
      <c r="AZ52" s="824"/>
      <c r="BA52" s="824"/>
      <c r="BB52" s="824"/>
      <c r="BC52" s="824"/>
      <c r="BD52" s="824"/>
      <c r="BE52" s="818"/>
      <c r="BF52" s="818"/>
      <c r="BG52" s="818"/>
      <c r="BH52" s="818"/>
      <c r="BI52" s="819"/>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c r="A53" s="232">
        <v>26</v>
      </c>
      <c r="B53" s="767"/>
      <c r="C53" s="768"/>
      <c r="D53" s="768"/>
      <c r="E53" s="768"/>
      <c r="F53" s="768"/>
      <c r="G53" s="768"/>
      <c r="H53" s="768"/>
      <c r="I53" s="768"/>
      <c r="J53" s="768"/>
      <c r="K53" s="768"/>
      <c r="L53" s="768"/>
      <c r="M53" s="768"/>
      <c r="N53" s="768"/>
      <c r="O53" s="768"/>
      <c r="P53" s="769"/>
      <c r="Q53" s="821"/>
      <c r="R53" s="822"/>
      <c r="S53" s="822"/>
      <c r="T53" s="822"/>
      <c r="U53" s="822"/>
      <c r="V53" s="822"/>
      <c r="W53" s="822"/>
      <c r="X53" s="822"/>
      <c r="Y53" s="822"/>
      <c r="Z53" s="822"/>
      <c r="AA53" s="822"/>
      <c r="AB53" s="822"/>
      <c r="AC53" s="822"/>
      <c r="AD53" s="822"/>
      <c r="AE53" s="823"/>
      <c r="AF53" s="773"/>
      <c r="AG53" s="774"/>
      <c r="AH53" s="774"/>
      <c r="AI53" s="774"/>
      <c r="AJ53" s="775"/>
      <c r="AK53" s="825"/>
      <c r="AL53" s="822"/>
      <c r="AM53" s="822"/>
      <c r="AN53" s="822"/>
      <c r="AO53" s="822"/>
      <c r="AP53" s="822"/>
      <c r="AQ53" s="822"/>
      <c r="AR53" s="822"/>
      <c r="AS53" s="822"/>
      <c r="AT53" s="822"/>
      <c r="AU53" s="822"/>
      <c r="AV53" s="822"/>
      <c r="AW53" s="822"/>
      <c r="AX53" s="822"/>
      <c r="AY53" s="822"/>
      <c r="AZ53" s="824"/>
      <c r="BA53" s="824"/>
      <c r="BB53" s="824"/>
      <c r="BC53" s="824"/>
      <c r="BD53" s="824"/>
      <c r="BE53" s="818"/>
      <c r="BF53" s="818"/>
      <c r="BG53" s="818"/>
      <c r="BH53" s="818"/>
      <c r="BI53" s="819"/>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c r="A54" s="232">
        <v>27</v>
      </c>
      <c r="B54" s="767"/>
      <c r="C54" s="768"/>
      <c r="D54" s="768"/>
      <c r="E54" s="768"/>
      <c r="F54" s="768"/>
      <c r="G54" s="768"/>
      <c r="H54" s="768"/>
      <c r="I54" s="768"/>
      <c r="J54" s="768"/>
      <c r="K54" s="768"/>
      <c r="L54" s="768"/>
      <c r="M54" s="768"/>
      <c r="N54" s="768"/>
      <c r="O54" s="768"/>
      <c r="P54" s="769"/>
      <c r="Q54" s="821"/>
      <c r="R54" s="822"/>
      <c r="S54" s="822"/>
      <c r="T54" s="822"/>
      <c r="U54" s="822"/>
      <c r="V54" s="822"/>
      <c r="W54" s="822"/>
      <c r="X54" s="822"/>
      <c r="Y54" s="822"/>
      <c r="Z54" s="822"/>
      <c r="AA54" s="822"/>
      <c r="AB54" s="822"/>
      <c r="AC54" s="822"/>
      <c r="AD54" s="822"/>
      <c r="AE54" s="823"/>
      <c r="AF54" s="773"/>
      <c r="AG54" s="774"/>
      <c r="AH54" s="774"/>
      <c r="AI54" s="774"/>
      <c r="AJ54" s="775"/>
      <c r="AK54" s="825"/>
      <c r="AL54" s="822"/>
      <c r="AM54" s="822"/>
      <c r="AN54" s="822"/>
      <c r="AO54" s="822"/>
      <c r="AP54" s="822"/>
      <c r="AQ54" s="822"/>
      <c r="AR54" s="822"/>
      <c r="AS54" s="822"/>
      <c r="AT54" s="822"/>
      <c r="AU54" s="822"/>
      <c r="AV54" s="822"/>
      <c r="AW54" s="822"/>
      <c r="AX54" s="822"/>
      <c r="AY54" s="822"/>
      <c r="AZ54" s="824"/>
      <c r="BA54" s="824"/>
      <c r="BB54" s="824"/>
      <c r="BC54" s="824"/>
      <c r="BD54" s="824"/>
      <c r="BE54" s="818"/>
      <c r="BF54" s="818"/>
      <c r="BG54" s="818"/>
      <c r="BH54" s="818"/>
      <c r="BI54" s="819"/>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c r="A55" s="232">
        <v>28</v>
      </c>
      <c r="B55" s="767"/>
      <c r="C55" s="768"/>
      <c r="D55" s="768"/>
      <c r="E55" s="768"/>
      <c r="F55" s="768"/>
      <c r="G55" s="768"/>
      <c r="H55" s="768"/>
      <c r="I55" s="768"/>
      <c r="J55" s="768"/>
      <c r="K55" s="768"/>
      <c r="L55" s="768"/>
      <c r="M55" s="768"/>
      <c r="N55" s="768"/>
      <c r="O55" s="768"/>
      <c r="P55" s="769"/>
      <c r="Q55" s="821"/>
      <c r="R55" s="822"/>
      <c r="S55" s="822"/>
      <c r="T55" s="822"/>
      <c r="U55" s="822"/>
      <c r="V55" s="822"/>
      <c r="W55" s="822"/>
      <c r="X55" s="822"/>
      <c r="Y55" s="822"/>
      <c r="Z55" s="822"/>
      <c r="AA55" s="822"/>
      <c r="AB55" s="822"/>
      <c r="AC55" s="822"/>
      <c r="AD55" s="822"/>
      <c r="AE55" s="823"/>
      <c r="AF55" s="773"/>
      <c r="AG55" s="774"/>
      <c r="AH55" s="774"/>
      <c r="AI55" s="774"/>
      <c r="AJ55" s="775"/>
      <c r="AK55" s="825"/>
      <c r="AL55" s="822"/>
      <c r="AM55" s="822"/>
      <c r="AN55" s="822"/>
      <c r="AO55" s="822"/>
      <c r="AP55" s="822"/>
      <c r="AQ55" s="822"/>
      <c r="AR55" s="822"/>
      <c r="AS55" s="822"/>
      <c r="AT55" s="822"/>
      <c r="AU55" s="822"/>
      <c r="AV55" s="822"/>
      <c r="AW55" s="822"/>
      <c r="AX55" s="822"/>
      <c r="AY55" s="822"/>
      <c r="AZ55" s="824"/>
      <c r="BA55" s="824"/>
      <c r="BB55" s="824"/>
      <c r="BC55" s="824"/>
      <c r="BD55" s="824"/>
      <c r="BE55" s="818"/>
      <c r="BF55" s="818"/>
      <c r="BG55" s="818"/>
      <c r="BH55" s="818"/>
      <c r="BI55" s="819"/>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c r="A56" s="232">
        <v>29</v>
      </c>
      <c r="B56" s="767"/>
      <c r="C56" s="768"/>
      <c r="D56" s="768"/>
      <c r="E56" s="768"/>
      <c r="F56" s="768"/>
      <c r="G56" s="768"/>
      <c r="H56" s="768"/>
      <c r="I56" s="768"/>
      <c r="J56" s="768"/>
      <c r="K56" s="768"/>
      <c r="L56" s="768"/>
      <c r="M56" s="768"/>
      <c r="N56" s="768"/>
      <c r="O56" s="768"/>
      <c r="P56" s="769"/>
      <c r="Q56" s="821"/>
      <c r="R56" s="822"/>
      <c r="S56" s="822"/>
      <c r="T56" s="822"/>
      <c r="U56" s="822"/>
      <c r="V56" s="822"/>
      <c r="W56" s="822"/>
      <c r="X56" s="822"/>
      <c r="Y56" s="822"/>
      <c r="Z56" s="822"/>
      <c r="AA56" s="822"/>
      <c r="AB56" s="822"/>
      <c r="AC56" s="822"/>
      <c r="AD56" s="822"/>
      <c r="AE56" s="823"/>
      <c r="AF56" s="773"/>
      <c r="AG56" s="774"/>
      <c r="AH56" s="774"/>
      <c r="AI56" s="774"/>
      <c r="AJ56" s="775"/>
      <c r="AK56" s="825"/>
      <c r="AL56" s="822"/>
      <c r="AM56" s="822"/>
      <c r="AN56" s="822"/>
      <c r="AO56" s="822"/>
      <c r="AP56" s="822"/>
      <c r="AQ56" s="822"/>
      <c r="AR56" s="822"/>
      <c r="AS56" s="822"/>
      <c r="AT56" s="822"/>
      <c r="AU56" s="822"/>
      <c r="AV56" s="822"/>
      <c r="AW56" s="822"/>
      <c r="AX56" s="822"/>
      <c r="AY56" s="822"/>
      <c r="AZ56" s="824"/>
      <c r="BA56" s="824"/>
      <c r="BB56" s="824"/>
      <c r="BC56" s="824"/>
      <c r="BD56" s="824"/>
      <c r="BE56" s="818"/>
      <c r="BF56" s="818"/>
      <c r="BG56" s="818"/>
      <c r="BH56" s="818"/>
      <c r="BI56" s="819"/>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c r="A57" s="232">
        <v>30</v>
      </c>
      <c r="B57" s="767"/>
      <c r="C57" s="768"/>
      <c r="D57" s="768"/>
      <c r="E57" s="768"/>
      <c r="F57" s="768"/>
      <c r="G57" s="768"/>
      <c r="H57" s="768"/>
      <c r="I57" s="768"/>
      <c r="J57" s="768"/>
      <c r="K57" s="768"/>
      <c r="L57" s="768"/>
      <c r="M57" s="768"/>
      <c r="N57" s="768"/>
      <c r="O57" s="768"/>
      <c r="P57" s="769"/>
      <c r="Q57" s="821"/>
      <c r="R57" s="822"/>
      <c r="S57" s="822"/>
      <c r="T57" s="822"/>
      <c r="U57" s="822"/>
      <c r="V57" s="822"/>
      <c r="W57" s="822"/>
      <c r="X57" s="822"/>
      <c r="Y57" s="822"/>
      <c r="Z57" s="822"/>
      <c r="AA57" s="822"/>
      <c r="AB57" s="822"/>
      <c r="AC57" s="822"/>
      <c r="AD57" s="822"/>
      <c r="AE57" s="823"/>
      <c r="AF57" s="773"/>
      <c r="AG57" s="774"/>
      <c r="AH57" s="774"/>
      <c r="AI57" s="774"/>
      <c r="AJ57" s="775"/>
      <c r="AK57" s="825"/>
      <c r="AL57" s="822"/>
      <c r="AM57" s="822"/>
      <c r="AN57" s="822"/>
      <c r="AO57" s="822"/>
      <c r="AP57" s="822"/>
      <c r="AQ57" s="822"/>
      <c r="AR57" s="822"/>
      <c r="AS57" s="822"/>
      <c r="AT57" s="822"/>
      <c r="AU57" s="822"/>
      <c r="AV57" s="822"/>
      <c r="AW57" s="822"/>
      <c r="AX57" s="822"/>
      <c r="AY57" s="822"/>
      <c r="AZ57" s="824"/>
      <c r="BA57" s="824"/>
      <c r="BB57" s="824"/>
      <c r="BC57" s="824"/>
      <c r="BD57" s="824"/>
      <c r="BE57" s="818"/>
      <c r="BF57" s="818"/>
      <c r="BG57" s="818"/>
      <c r="BH57" s="818"/>
      <c r="BI57" s="819"/>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c r="A58" s="232">
        <v>31</v>
      </c>
      <c r="B58" s="767"/>
      <c r="C58" s="768"/>
      <c r="D58" s="768"/>
      <c r="E58" s="768"/>
      <c r="F58" s="768"/>
      <c r="G58" s="768"/>
      <c r="H58" s="768"/>
      <c r="I58" s="768"/>
      <c r="J58" s="768"/>
      <c r="K58" s="768"/>
      <c r="L58" s="768"/>
      <c r="M58" s="768"/>
      <c r="N58" s="768"/>
      <c r="O58" s="768"/>
      <c r="P58" s="769"/>
      <c r="Q58" s="821"/>
      <c r="R58" s="822"/>
      <c r="S58" s="822"/>
      <c r="T58" s="822"/>
      <c r="U58" s="822"/>
      <c r="V58" s="822"/>
      <c r="W58" s="822"/>
      <c r="X58" s="822"/>
      <c r="Y58" s="822"/>
      <c r="Z58" s="822"/>
      <c r="AA58" s="822"/>
      <c r="AB58" s="822"/>
      <c r="AC58" s="822"/>
      <c r="AD58" s="822"/>
      <c r="AE58" s="823"/>
      <c r="AF58" s="773"/>
      <c r="AG58" s="774"/>
      <c r="AH58" s="774"/>
      <c r="AI58" s="774"/>
      <c r="AJ58" s="775"/>
      <c r="AK58" s="825"/>
      <c r="AL58" s="822"/>
      <c r="AM58" s="822"/>
      <c r="AN58" s="822"/>
      <c r="AO58" s="822"/>
      <c r="AP58" s="822"/>
      <c r="AQ58" s="822"/>
      <c r="AR58" s="822"/>
      <c r="AS58" s="822"/>
      <c r="AT58" s="822"/>
      <c r="AU58" s="822"/>
      <c r="AV58" s="822"/>
      <c r="AW58" s="822"/>
      <c r="AX58" s="822"/>
      <c r="AY58" s="822"/>
      <c r="AZ58" s="824"/>
      <c r="BA58" s="824"/>
      <c r="BB58" s="824"/>
      <c r="BC58" s="824"/>
      <c r="BD58" s="824"/>
      <c r="BE58" s="818"/>
      <c r="BF58" s="818"/>
      <c r="BG58" s="818"/>
      <c r="BH58" s="818"/>
      <c r="BI58" s="819"/>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c r="A59" s="232">
        <v>32</v>
      </c>
      <c r="B59" s="767"/>
      <c r="C59" s="768"/>
      <c r="D59" s="768"/>
      <c r="E59" s="768"/>
      <c r="F59" s="768"/>
      <c r="G59" s="768"/>
      <c r="H59" s="768"/>
      <c r="I59" s="768"/>
      <c r="J59" s="768"/>
      <c r="K59" s="768"/>
      <c r="L59" s="768"/>
      <c r="M59" s="768"/>
      <c r="N59" s="768"/>
      <c r="O59" s="768"/>
      <c r="P59" s="769"/>
      <c r="Q59" s="821"/>
      <c r="R59" s="822"/>
      <c r="S59" s="822"/>
      <c r="T59" s="822"/>
      <c r="U59" s="822"/>
      <c r="V59" s="822"/>
      <c r="W59" s="822"/>
      <c r="X59" s="822"/>
      <c r="Y59" s="822"/>
      <c r="Z59" s="822"/>
      <c r="AA59" s="822"/>
      <c r="AB59" s="822"/>
      <c r="AC59" s="822"/>
      <c r="AD59" s="822"/>
      <c r="AE59" s="823"/>
      <c r="AF59" s="773"/>
      <c r="AG59" s="774"/>
      <c r="AH59" s="774"/>
      <c r="AI59" s="774"/>
      <c r="AJ59" s="775"/>
      <c r="AK59" s="825"/>
      <c r="AL59" s="822"/>
      <c r="AM59" s="822"/>
      <c r="AN59" s="822"/>
      <c r="AO59" s="822"/>
      <c r="AP59" s="822"/>
      <c r="AQ59" s="822"/>
      <c r="AR59" s="822"/>
      <c r="AS59" s="822"/>
      <c r="AT59" s="822"/>
      <c r="AU59" s="822"/>
      <c r="AV59" s="822"/>
      <c r="AW59" s="822"/>
      <c r="AX59" s="822"/>
      <c r="AY59" s="822"/>
      <c r="AZ59" s="824"/>
      <c r="BA59" s="824"/>
      <c r="BB59" s="824"/>
      <c r="BC59" s="824"/>
      <c r="BD59" s="824"/>
      <c r="BE59" s="818"/>
      <c r="BF59" s="818"/>
      <c r="BG59" s="818"/>
      <c r="BH59" s="818"/>
      <c r="BI59" s="819"/>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c r="A60" s="232">
        <v>33</v>
      </c>
      <c r="B60" s="767"/>
      <c r="C60" s="768"/>
      <c r="D60" s="768"/>
      <c r="E60" s="768"/>
      <c r="F60" s="768"/>
      <c r="G60" s="768"/>
      <c r="H60" s="768"/>
      <c r="I60" s="768"/>
      <c r="J60" s="768"/>
      <c r="K60" s="768"/>
      <c r="L60" s="768"/>
      <c r="M60" s="768"/>
      <c r="N60" s="768"/>
      <c r="O60" s="768"/>
      <c r="P60" s="769"/>
      <c r="Q60" s="821"/>
      <c r="R60" s="822"/>
      <c r="S60" s="822"/>
      <c r="T60" s="822"/>
      <c r="U60" s="822"/>
      <c r="V60" s="822"/>
      <c r="W60" s="822"/>
      <c r="X60" s="822"/>
      <c r="Y60" s="822"/>
      <c r="Z60" s="822"/>
      <c r="AA60" s="822"/>
      <c r="AB60" s="822"/>
      <c r="AC60" s="822"/>
      <c r="AD60" s="822"/>
      <c r="AE60" s="823"/>
      <c r="AF60" s="773"/>
      <c r="AG60" s="774"/>
      <c r="AH60" s="774"/>
      <c r="AI60" s="774"/>
      <c r="AJ60" s="775"/>
      <c r="AK60" s="825"/>
      <c r="AL60" s="822"/>
      <c r="AM60" s="822"/>
      <c r="AN60" s="822"/>
      <c r="AO60" s="822"/>
      <c r="AP60" s="822"/>
      <c r="AQ60" s="822"/>
      <c r="AR60" s="822"/>
      <c r="AS60" s="822"/>
      <c r="AT60" s="822"/>
      <c r="AU60" s="822"/>
      <c r="AV60" s="822"/>
      <c r="AW60" s="822"/>
      <c r="AX60" s="822"/>
      <c r="AY60" s="822"/>
      <c r="AZ60" s="824"/>
      <c r="BA60" s="824"/>
      <c r="BB60" s="824"/>
      <c r="BC60" s="824"/>
      <c r="BD60" s="824"/>
      <c r="BE60" s="818"/>
      <c r="BF60" s="818"/>
      <c r="BG60" s="818"/>
      <c r="BH60" s="818"/>
      <c r="BI60" s="819"/>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c r="A61" s="232">
        <v>34</v>
      </c>
      <c r="B61" s="767"/>
      <c r="C61" s="768"/>
      <c r="D61" s="768"/>
      <c r="E61" s="768"/>
      <c r="F61" s="768"/>
      <c r="G61" s="768"/>
      <c r="H61" s="768"/>
      <c r="I61" s="768"/>
      <c r="J61" s="768"/>
      <c r="K61" s="768"/>
      <c r="L61" s="768"/>
      <c r="M61" s="768"/>
      <c r="N61" s="768"/>
      <c r="O61" s="768"/>
      <c r="P61" s="769"/>
      <c r="Q61" s="821"/>
      <c r="R61" s="822"/>
      <c r="S61" s="822"/>
      <c r="T61" s="822"/>
      <c r="U61" s="822"/>
      <c r="V61" s="822"/>
      <c r="W61" s="822"/>
      <c r="X61" s="822"/>
      <c r="Y61" s="822"/>
      <c r="Z61" s="822"/>
      <c r="AA61" s="822"/>
      <c r="AB61" s="822"/>
      <c r="AC61" s="822"/>
      <c r="AD61" s="822"/>
      <c r="AE61" s="823"/>
      <c r="AF61" s="773"/>
      <c r="AG61" s="774"/>
      <c r="AH61" s="774"/>
      <c r="AI61" s="774"/>
      <c r="AJ61" s="775"/>
      <c r="AK61" s="825"/>
      <c r="AL61" s="822"/>
      <c r="AM61" s="822"/>
      <c r="AN61" s="822"/>
      <c r="AO61" s="822"/>
      <c r="AP61" s="822"/>
      <c r="AQ61" s="822"/>
      <c r="AR61" s="822"/>
      <c r="AS61" s="822"/>
      <c r="AT61" s="822"/>
      <c r="AU61" s="822"/>
      <c r="AV61" s="822"/>
      <c r="AW61" s="822"/>
      <c r="AX61" s="822"/>
      <c r="AY61" s="822"/>
      <c r="AZ61" s="824"/>
      <c r="BA61" s="824"/>
      <c r="BB61" s="824"/>
      <c r="BC61" s="824"/>
      <c r="BD61" s="824"/>
      <c r="BE61" s="818"/>
      <c r="BF61" s="818"/>
      <c r="BG61" s="818"/>
      <c r="BH61" s="818"/>
      <c r="BI61" s="819"/>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c r="A62" s="232">
        <v>35</v>
      </c>
      <c r="B62" s="767"/>
      <c r="C62" s="768"/>
      <c r="D62" s="768"/>
      <c r="E62" s="768"/>
      <c r="F62" s="768"/>
      <c r="G62" s="768"/>
      <c r="H62" s="768"/>
      <c r="I62" s="768"/>
      <c r="J62" s="768"/>
      <c r="K62" s="768"/>
      <c r="L62" s="768"/>
      <c r="M62" s="768"/>
      <c r="N62" s="768"/>
      <c r="O62" s="768"/>
      <c r="P62" s="769"/>
      <c r="Q62" s="821"/>
      <c r="R62" s="822"/>
      <c r="S62" s="822"/>
      <c r="T62" s="822"/>
      <c r="U62" s="822"/>
      <c r="V62" s="822"/>
      <c r="W62" s="822"/>
      <c r="X62" s="822"/>
      <c r="Y62" s="822"/>
      <c r="Z62" s="822"/>
      <c r="AA62" s="822"/>
      <c r="AB62" s="822"/>
      <c r="AC62" s="822"/>
      <c r="AD62" s="822"/>
      <c r="AE62" s="823"/>
      <c r="AF62" s="773"/>
      <c r="AG62" s="774"/>
      <c r="AH62" s="774"/>
      <c r="AI62" s="774"/>
      <c r="AJ62" s="775"/>
      <c r="AK62" s="825"/>
      <c r="AL62" s="822"/>
      <c r="AM62" s="822"/>
      <c r="AN62" s="822"/>
      <c r="AO62" s="822"/>
      <c r="AP62" s="822"/>
      <c r="AQ62" s="822"/>
      <c r="AR62" s="822"/>
      <c r="AS62" s="822"/>
      <c r="AT62" s="822"/>
      <c r="AU62" s="822"/>
      <c r="AV62" s="822"/>
      <c r="AW62" s="822"/>
      <c r="AX62" s="822"/>
      <c r="AY62" s="822"/>
      <c r="AZ62" s="824"/>
      <c r="BA62" s="824"/>
      <c r="BB62" s="824"/>
      <c r="BC62" s="824"/>
      <c r="BD62" s="824"/>
      <c r="BE62" s="818"/>
      <c r="BF62" s="818"/>
      <c r="BG62" s="818"/>
      <c r="BH62" s="818"/>
      <c r="BI62" s="819"/>
      <c r="BJ62" s="833" t="s">
        <v>393</v>
      </c>
      <c r="BK62" s="795"/>
      <c r="BL62" s="795"/>
      <c r="BM62" s="795"/>
      <c r="BN62" s="796"/>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c r="A63" s="234" t="s">
        <v>376</v>
      </c>
      <c r="B63" s="776" t="s">
        <v>394</v>
      </c>
      <c r="C63" s="777"/>
      <c r="D63" s="777"/>
      <c r="E63" s="777"/>
      <c r="F63" s="777"/>
      <c r="G63" s="777"/>
      <c r="H63" s="777"/>
      <c r="I63" s="777"/>
      <c r="J63" s="777"/>
      <c r="K63" s="777"/>
      <c r="L63" s="777"/>
      <c r="M63" s="777"/>
      <c r="N63" s="777"/>
      <c r="O63" s="777"/>
      <c r="P63" s="778"/>
      <c r="Q63" s="826"/>
      <c r="R63" s="827"/>
      <c r="S63" s="827"/>
      <c r="T63" s="827"/>
      <c r="U63" s="827"/>
      <c r="V63" s="827"/>
      <c r="W63" s="827"/>
      <c r="X63" s="827"/>
      <c r="Y63" s="827"/>
      <c r="Z63" s="827"/>
      <c r="AA63" s="827"/>
      <c r="AB63" s="827"/>
      <c r="AC63" s="827"/>
      <c r="AD63" s="827"/>
      <c r="AE63" s="828"/>
      <c r="AF63" s="829">
        <v>1863</v>
      </c>
      <c r="AG63" s="830"/>
      <c r="AH63" s="830"/>
      <c r="AI63" s="830"/>
      <c r="AJ63" s="831"/>
      <c r="AK63" s="832"/>
      <c r="AL63" s="827"/>
      <c r="AM63" s="827"/>
      <c r="AN63" s="827"/>
      <c r="AO63" s="827"/>
      <c r="AP63" s="830">
        <v>51955</v>
      </c>
      <c r="AQ63" s="830"/>
      <c r="AR63" s="830"/>
      <c r="AS63" s="830"/>
      <c r="AT63" s="830"/>
      <c r="AU63" s="830">
        <v>20510</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0" t="s">
        <v>383</v>
      </c>
      <c r="AG66" s="801"/>
      <c r="AH66" s="801"/>
      <c r="AI66" s="801"/>
      <c r="AJ66" s="841"/>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4"/>
      <c r="AH67" s="804"/>
      <c r="AI67" s="804"/>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c r="A68" s="230">
        <v>1</v>
      </c>
      <c r="B68" s="855" t="s">
        <v>549</v>
      </c>
      <c r="C68" s="856"/>
      <c r="D68" s="856"/>
      <c r="E68" s="856"/>
      <c r="F68" s="856"/>
      <c r="G68" s="856"/>
      <c r="H68" s="856"/>
      <c r="I68" s="856"/>
      <c r="J68" s="856"/>
      <c r="K68" s="856"/>
      <c r="L68" s="856"/>
      <c r="M68" s="856"/>
      <c r="N68" s="856"/>
      <c r="O68" s="856"/>
      <c r="P68" s="857"/>
      <c r="Q68" s="858">
        <v>22493</v>
      </c>
      <c r="R68" s="852"/>
      <c r="S68" s="852"/>
      <c r="T68" s="852"/>
      <c r="U68" s="852"/>
      <c r="V68" s="852">
        <v>18905</v>
      </c>
      <c r="W68" s="852"/>
      <c r="X68" s="852"/>
      <c r="Y68" s="852"/>
      <c r="Z68" s="852"/>
      <c r="AA68" s="852">
        <v>3589</v>
      </c>
      <c r="AB68" s="852"/>
      <c r="AC68" s="852"/>
      <c r="AD68" s="852"/>
      <c r="AE68" s="852"/>
      <c r="AF68" s="852">
        <v>3589</v>
      </c>
      <c r="AG68" s="852"/>
      <c r="AH68" s="852"/>
      <c r="AI68" s="852"/>
      <c r="AJ68" s="852"/>
      <c r="AK68" s="852">
        <v>216</v>
      </c>
      <c r="AL68" s="852"/>
      <c r="AM68" s="852"/>
      <c r="AN68" s="852"/>
      <c r="AO68" s="852"/>
      <c r="AP68" s="852" t="s">
        <v>548</v>
      </c>
      <c r="AQ68" s="852"/>
      <c r="AR68" s="852"/>
      <c r="AS68" s="852"/>
      <c r="AT68" s="852"/>
      <c r="AU68" s="852" t="s">
        <v>548</v>
      </c>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c r="A69" s="232">
        <v>2</v>
      </c>
      <c r="B69" s="859" t="s">
        <v>550</v>
      </c>
      <c r="C69" s="860"/>
      <c r="D69" s="860"/>
      <c r="E69" s="860"/>
      <c r="F69" s="860"/>
      <c r="G69" s="860"/>
      <c r="H69" s="860"/>
      <c r="I69" s="860"/>
      <c r="J69" s="860"/>
      <c r="K69" s="860"/>
      <c r="L69" s="860"/>
      <c r="M69" s="860"/>
      <c r="N69" s="860"/>
      <c r="O69" s="860"/>
      <c r="P69" s="861"/>
      <c r="Q69" s="862">
        <v>187</v>
      </c>
      <c r="R69" s="816"/>
      <c r="S69" s="816"/>
      <c r="T69" s="816"/>
      <c r="U69" s="816"/>
      <c r="V69" s="816">
        <v>162</v>
      </c>
      <c r="W69" s="816"/>
      <c r="X69" s="816"/>
      <c r="Y69" s="816"/>
      <c r="Z69" s="816"/>
      <c r="AA69" s="816">
        <v>26</v>
      </c>
      <c r="AB69" s="816"/>
      <c r="AC69" s="816"/>
      <c r="AD69" s="816"/>
      <c r="AE69" s="816"/>
      <c r="AF69" s="816">
        <v>26</v>
      </c>
      <c r="AG69" s="816"/>
      <c r="AH69" s="816"/>
      <c r="AI69" s="816"/>
      <c r="AJ69" s="816"/>
      <c r="AK69" s="816" t="s">
        <v>548</v>
      </c>
      <c r="AL69" s="816"/>
      <c r="AM69" s="816"/>
      <c r="AN69" s="816"/>
      <c r="AO69" s="816"/>
      <c r="AP69" s="816" t="s">
        <v>548</v>
      </c>
      <c r="AQ69" s="816"/>
      <c r="AR69" s="816"/>
      <c r="AS69" s="816"/>
      <c r="AT69" s="816"/>
      <c r="AU69" s="816" t="s">
        <v>548</v>
      </c>
      <c r="AV69" s="816"/>
      <c r="AW69" s="816"/>
      <c r="AX69" s="816"/>
      <c r="AY69" s="816"/>
      <c r="AZ69" s="818"/>
      <c r="BA69" s="818"/>
      <c r="BB69" s="818"/>
      <c r="BC69" s="818"/>
      <c r="BD69" s="819"/>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c r="A70" s="232">
        <v>3</v>
      </c>
      <c r="B70" s="859" t="s">
        <v>551</v>
      </c>
      <c r="C70" s="860"/>
      <c r="D70" s="860"/>
      <c r="E70" s="860"/>
      <c r="F70" s="860"/>
      <c r="G70" s="860"/>
      <c r="H70" s="860"/>
      <c r="I70" s="860"/>
      <c r="J70" s="860"/>
      <c r="K70" s="860"/>
      <c r="L70" s="860"/>
      <c r="M70" s="860"/>
      <c r="N70" s="860"/>
      <c r="O70" s="860"/>
      <c r="P70" s="861"/>
      <c r="Q70" s="862">
        <v>104</v>
      </c>
      <c r="R70" s="816"/>
      <c r="S70" s="816"/>
      <c r="T70" s="816"/>
      <c r="U70" s="816"/>
      <c r="V70" s="816">
        <v>94</v>
      </c>
      <c r="W70" s="816"/>
      <c r="X70" s="816"/>
      <c r="Y70" s="816"/>
      <c r="Z70" s="816"/>
      <c r="AA70" s="816">
        <v>10</v>
      </c>
      <c r="AB70" s="816"/>
      <c r="AC70" s="816"/>
      <c r="AD70" s="816"/>
      <c r="AE70" s="816"/>
      <c r="AF70" s="816">
        <v>10</v>
      </c>
      <c r="AG70" s="816"/>
      <c r="AH70" s="816"/>
      <c r="AI70" s="816"/>
      <c r="AJ70" s="816"/>
      <c r="AK70" s="816">
        <v>1</v>
      </c>
      <c r="AL70" s="816"/>
      <c r="AM70" s="816"/>
      <c r="AN70" s="816"/>
      <c r="AO70" s="816"/>
      <c r="AP70" s="816" t="s">
        <v>548</v>
      </c>
      <c r="AQ70" s="816"/>
      <c r="AR70" s="816"/>
      <c r="AS70" s="816"/>
      <c r="AT70" s="816"/>
      <c r="AU70" s="816" t="s">
        <v>548</v>
      </c>
      <c r="AV70" s="816"/>
      <c r="AW70" s="816"/>
      <c r="AX70" s="816"/>
      <c r="AY70" s="816"/>
      <c r="AZ70" s="818"/>
      <c r="BA70" s="818"/>
      <c r="BB70" s="818"/>
      <c r="BC70" s="818"/>
      <c r="BD70" s="819"/>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c r="A71" s="232">
        <v>4</v>
      </c>
      <c r="B71" s="859" t="s">
        <v>552</v>
      </c>
      <c r="C71" s="860"/>
      <c r="D71" s="860"/>
      <c r="E71" s="860"/>
      <c r="F71" s="860"/>
      <c r="G71" s="860"/>
      <c r="H71" s="860"/>
      <c r="I71" s="860"/>
      <c r="J71" s="860"/>
      <c r="K71" s="860"/>
      <c r="L71" s="860"/>
      <c r="M71" s="860"/>
      <c r="N71" s="860"/>
      <c r="O71" s="860"/>
      <c r="P71" s="861"/>
      <c r="Q71" s="862">
        <v>100</v>
      </c>
      <c r="R71" s="816"/>
      <c r="S71" s="816"/>
      <c r="T71" s="816"/>
      <c r="U71" s="816"/>
      <c r="V71" s="816">
        <v>62</v>
      </c>
      <c r="W71" s="816"/>
      <c r="X71" s="816"/>
      <c r="Y71" s="816"/>
      <c r="Z71" s="816"/>
      <c r="AA71" s="816">
        <v>37</v>
      </c>
      <c r="AB71" s="816"/>
      <c r="AC71" s="816"/>
      <c r="AD71" s="816"/>
      <c r="AE71" s="816"/>
      <c r="AF71" s="816">
        <v>37</v>
      </c>
      <c r="AG71" s="816"/>
      <c r="AH71" s="816"/>
      <c r="AI71" s="816"/>
      <c r="AJ71" s="816"/>
      <c r="AK71" s="816" t="s">
        <v>548</v>
      </c>
      <c r="AL71" s="816"/>
      <c r="AM71" s="816"/>
      <c r="AN71" s="816"/>
      <c r="AO71" s="816"/>
      <c r="AP71" s="816" t="s">
        <v>548</v>
      </c>
      <c r="AQ71" s="816"/>
      <c r="AR71" s="816"/>
      <c r="AS71" s="816"/>
      <c r="AT71" s="816"/>
      <c r="AU71" s="816" t="s">
        <v>548</v>
      </c>
      <c r="AV71" s="816"/>
      <c r="AW71" s="816"/>
      <c r="AX71" s="816"/>
      <c r="AY71" s="816"/>
      <c r="AZ71" s="818"/>
      <c r="BA71" s="818"/>
      <c r="BB71" s="818"/>
      <c r="BC71" s="818"/>
      <c r="BD71" s="819"/>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c r="A72" s="232">
        <v>5</v>
      </c>
      <c r="B72" s="859" t="s">
        <v>553</v>
      </c>
      <c r="C72" s="860"/>
      <c r="D72" s="860"/>
      <c r="E72" s="860"/>
      <c r="F72" s="860"/>
      <c r="G72" s="860"/>
      <c r="H72" s="860"/>
      <c r="I72" s="860"/>
      <c r="J72" s="860"/>
      <c r="K72" s="860"/>
      <c r="L72" s="860"/>
      <c r="M72" s="860"/>
      <c r="N72" s="860"/>
      <c r="O72" s="860"/>
      <c r="P72" s="861"/>
      <c r="Q72" s="862">
        <v>2922</v>
      </c>
      <c r="R72" s="816"/>
      <c r="S72" s="816"/>
      <c r="T72" s="816"/>
      <c r="U72" s="816"/>
      <c r="V72" s="816">
        <v>2446</v>
      </c>
      <c r="W72" s="816"/>
      <c r="X72" s="816"/>
      <c r="Y72" s="816"/>
      <c r="Z72" s="816"/>
      <c r="AA72" s="816">
        <v>476</v>
      </c>
      <c r="AB72" s="816"/>
      <c r="AC72" s="816"/>
      <c r="AD72" s="816"/>
      <c r="AE72" s="816"/>
      <c r="AF72" s="816">
        <v>476</v>
      </c>
      <c r="AG72" s="816"/>
      <c r="AH72" s="816"/>
      <c r="AI72" s="816"/>
      <c r="AJ72" s="816"/>
      <c r="AK72" s="816">
        <v>58</v>
      </c>
      <c r="AL72" s="816"/>
      <c r="AM72" s="816"/>
      <c r="AN72" s="816"/>
      <c r="AO72" s="816"/>
      <c r="AP72" s="816" t="s">
        <v>548</v>
      </c>
      <c r="AQ72" s="816"/>
      <c r="AR72" s="816"/>
      <c r="AS72" s="816"/>
      <c r="AT72" s="816"/>
      <c r="AU72" s="816" t="s">
        <v>548</v>
      </c>
      <c r="AV72" s="816"/>
      <c r="AW72" s="816"/>
      <c r="AX72" s="816"/>
      <c r="AY72" s="816"/>
      <c r="AZ72" s="818"/>
      <c r="BA72" s="818"/>
      <c r="BB72" s="818"/>
      <c r="BC72" s="818"/>
      <c r="BD72" s="819"/>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c r="A73" s="232">
        <v>6</v>
      </c>
      <c r="B73" s="859" t="s">
        <v>554</v>
      </c>
      <c r="C73" s="860"/>
      <c r="D73" s="860"/>
      <c r="E73" s="860"/>
      <c r="F73" s="860"/>
      <c r="G73" s="860"/>
      <c r="H73" s="860"/>
      <c r="I73" s="860"/>
      <c r="J73" s="860"/>
      <c r="K73" s="860"/>
      <c r="L73" s="860"/>
      <c r="M73" s="860"/>
      <c r="N73" s="860"/>
      <c r="O73" s="860"/>
      <c r="P73" s="861"/>
      <c r="Q73" s="862">
        <v>758421</v>
      </c>
      <c r="R73" s="816"/>
      <c r="S73" s="816"/>
      <c r="T73" s="816"/>
      <c r="U73" s="816"/>
      <c r="V73" s="816">
        <v>750353</v>
      </c>
      <c r="W73" s="816"/>
      <c r="X73" s="816"/>
      <c r="Y73" s="816"/>
      <c r="Z73" s="816"/>
      <c r="AA73" s="816">
        <v>8067</v>
      </c>
      <c r="AB73" s="816"/>
      <c r="AC73" s="816"/>
      <c r="AD73" s="816"/>
      <c r="AE73" s="816"/>
      <c r="AF73" s="816">
        <v>8067</v>
      </c>
      <c r="AG73" s="816"/>
      <c r="AH73" s="816"/>
      <c r="AI73" s="816"/>
      <c r="AJ73" s="816"/>
      <c r="AK73" s="816">
        <v>4245</v>
      </c>
      <c r="AL73" s="816"/>
      <c r="AM73" s="816"/>
      <c r="AN73" s="816"/>
      <c r="AO73" s="816"/>
      <c r="AP73" s="816" t="s">
        <v>548</v>
      </c>
      <c r="AQ73" s="816"/>
      <c r="AR73" s="816"/>
      <c r="AS73" s="816"/>
      <c r="AT73" s="816"/>
      <c r="AU73" s="816" t="s">
        <v>548</v>
      </c>
      <c r="AV73" s="816"/>
      <c r="AW73" s="816"/>
      <c r="AX73" s="816"/>
      <c r="AY73" s="816"/>
      <c r="AZ73" s="818"/>
      <c r="BA73" s="818"/>
      <c r="BB73" s="818"/>
      <c r="BC73" s="818"/>
      <c r="BD73" s="819"/>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c r="A74" s="232">
        <v>7</v>
      </c>
      <c r="B74" s="859"/>
      <c r="C74" s="860"/>
      <c r="D74" s="860"/>
      <c r="E74" s="860"/>
      <c r="F74" s="860"/>
      <c r="G74" s="860"/>
      <c r="H74" s="860"/>
      <c r="I74" s="860"/>
      <c r="J74" s="860"/>
      <c r="K74" s="860"/>
      <c r="L74" s="860"/>
      <c r="M74" s="860"/>
      <c r="N74" s="860"/>
      <c r="O74" s="860"/>
      <c r="P74" s="861"/>
      <c r="Q74" s="862"/>
      <c r="R74" s="816"/>
      <c r="S74" s="816"/>
      <c r="T74" s="816"/>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c r="AU74" s="816"/>
      <c r="AV74" s="816"/>
      <c r="AW74" s="816"/>
      <c r="AX74" s="816"/>
      <c r="AY74" s="816"/>
      <c r="AZ74" s="818"/>
      <c r="BA74" s="818"/>
      <c r="BB74" s="818"/>
      <c r="BC74" s="818"/>
      <c r="BD74" s="819"/>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c r="A75" s="232">
        <v>8</v>
      </c>
      <c r="B75" s="859"/>
      <c r="C75" s="860"/>
      <c r="D75" s="860"/>
      <c r="E75" s="860"/>
      <c r="F75" s="860"/>
      <c r="G75" s="860"/>
      <c r="H75" s="860"/>
      <c r="I75" s="860"/>
      <c r="J75" s="860"/>
      <c r="K75" s="860"/>
      <c r="L75" s="860"/>
      <c r="M75" s="860"/>
      <c r="N75" s="860"/>
      <c r="O75" s="860"/>
      <c r="P75" s="861"/>
      <c r="Q75" s="863"/>
      <c r="R75" s="864"/>
      <c r="S75" s="864"/>
      <c r="T75" s="864"/>
      <c r="U75" s="820"/>
      <c r="V75" s="865"/>
      <c r="W75" s="864"/>
      <c r="X75" s="864"/>
      <c r="Y75" s="864"/>
      <c r="Z75" s="820"/>
      <c r="AA75" s="865"/>
      <c r="AB75" s="864"/>
      <c r="AC75" s="864"/>
      <c r="AD75" s="864"/>
      <c r="AE75" s="820"/>
      <c r="AF75" s="865"/>
      <c r="AG75" s="864"/>
      <c r="AH75" s="864"/>
      <c r="AI75" s="864"/>
      <c r="AJ75" s="820"/>
      <c r="AK75" s="865"/>
      <c r="AL75" s="864"/>
      <c r="AM75" s="864"/>
      <c r="AN75" s="864"/>
      <c r="AO75" s="820"/>
      <c r="AP75" s="865"/>
      <c r="AQ75" s="864"/>
      <c r="AR75" s="864"/>
      <c r="AS75" s="864"/>
      <c r="AT75" s="820"/>
      <c r="AU75" s="865"/>
      <c r="AV75" s="864"/>
      <c r="AW75" s="864"/>
      <c r="AX75" s="864"/>
      <c r="AY75" s="820"/>
      <c r="AZ75" s="818"/>
      <c r="BA75" s="818"/>
      <c r="BB75" s="818"/>
      <c r="BC75" s="818"/>
      <c r="BD75" s="819"/>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c r="A76" s="232">
        <v>9</v>
      </c>
      <c r="B76" s="859"/>
      <c r="C76" s="860"/>
      <c r="D76" s="860"/>
      <c r="E76" s="860"/>
      <c r="F76" s="860"/>
      <c r="G76" s="860"/>
      <c r="H76" s="860"/>
      <c r="I76" s="860"/>
      <c r="J76" s="860"/>
      <c r="K76" s="860"/>
      <c r="L76" s="860"/>
      <c r="M76" s="860"/>
      <c r="N76" s="860"/>
      <c r="O76" s="860"/>
      <c r="P76" s="861"/>
      <c r="Q76" s="863"/>
      <c r="R76" s="864"/>
      <c r="S76" s="864"/>
      <c r="T76" s="864"/>
      <c r="U76" s="820"/>
      <c r="V76" s="865"/>
      <c r="W76" s="864"/>
      <c r="X76" s="864"/>
      <c r="Y76" s="864"/>
      <c r="Z76" s="820"/>
      <c r="AA76" s="865"/>
      <c r="AB76" s="864"/>
      <c r="AC76" s="864"/>
      <c r="AD76" s="864"/>
      <c r="AE76" s="820"/>
      <c r="AF76" s="865"/>
      <c r="AG76" s="864"/>
      <c r="AH76" s="864"/>
      <c r="AI76" s="864"/>
      <c r="AJ76" s="820"/>
      <c r="AK76" s="865"/>
      <c r="AL76" s="864"/>
      <c r="AM76" s="864"/>
      <c r="AN76" s="864"/>
      <c r="AO76" s="820"/>
      <c r="AP76" s="865"/>
      <c r="AQ76" s="864"/>
      <c r="AR76" s="864"/>
      <c r="AS76" s="864"/>
      <c r="AT76" s="820"/>
      <c r="AU76" s="865"/>
      <c r="AV76" s="864"/>
      <c r="AW76" s="864"/>
      <c r="AX76" s="864"/>
      <c r="AY76" s="820"/>
      <c r="AZ76" s="818"/>
      <c r="BA76" s="818"/>
      <c r="BB76" s="818"/>
      <c r="BC76" s="818"/>
      <c r="BD76" s="819"/>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c r="A77" s="232">
        <v>10</v>
      </c>
      <c r="B77" s="859"/>
      <c r="C77" s="860"/>
      <c r="D77" s="860"/>
      <c r="E77" s="860"/>
      <c r="F77" s="860"/>
      <c r="G77" s="860"/>
      <c r="H77" s="860"/>
      <c r="I77" s="860"/>
      <c r="J77" s="860"/>
      <c r="K77" s="860"/>
      <c r="L77" s="860"/>
      <c r="M77" s="860"/>
      <c r="N77" s="860"/>
      <c r="O77" s="860"/>
      <c r="P77" s="861"/>
      <c r="Q77" s="863"/>
      <c r="R77" s="864"/>
      <c r="S77" s="864"/>
      <c r="T77" s="864"/>
      <c r="U77" s="820"/>
      <c r="V77" s="865"/>
      <c r="W77" s="864"/>
      <c r="X77" s="864"/>
      <c r="Y77" s="864"/>
      <c r="Z77" s="820"/>
      <c r="AA77" s="865"/>
      <c r="AB77" s="864"/>
      <c r="AC77" s="864"/>
      <c r="AD77" s="864"/>
      <c r="AE77" s="820"/>
      <c r="AF77" s="865"/>
      <c r="AG77" s="864"/>
      <c r="AH77" s="864"/>
      <c r="AI77" s="864"/>
      <c r="AJ77" s="820"/>
      <c r="AK77" s="865"/>
      <c r="AL77" s="864"/>
      <c r="AM77" s="864"/>
      <c r="AN77" s="864"/>
      <c r="AO77" s="820"/>
      <c r="AP77" s="865"/>
      <c r="AQ77" s="864"/>
      <c r="AR77" s="864"/>
      <c r="AS77" s="864"/>
      <c r="AT77" s="820"/>
      <c r="AU77" s="865"/>
      <c r="AV77" s="864"/>
      <c r="AW77" s="864"/>
      <c r="AX77" s="864"/>
      <c r="AY77" s="820"/>
      <c r="AZ77" s="818"/>
      <c r="BA77" s="818"/>
      <c r="BB77" s="818"/>
      <c r="BC77" s="818"/>
      <c r="BD77" s="819"/>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c r="A78" s="232">
        <v>11</v>
      </c>
      <c r="B78" s="859"/>
      <c r="C78" s="860"/>
      <c r="D78" s="860"/>
      <c r="E78" s="860"/>
      <c r="F78" s="860"/>
      <c r="G78" s="860"/>
      <c r="H78" s="860"/>
      <c r="I78" s="860"/>
      <c r="J78" s="860"/>
      <c r="K78" s="860"/>
      <c r="L78" s="860"/>
      <c r="M78" s="860"/>
      <c r="N78" s="860"/>
      <c r="O78" s="860"/>
      <c r="P78" s="861"/>
      <c r="Q78" s="862"/>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c r="A79" s="232">
        <v>12</v>
      </c>
      <c r="B79" s="859"/>
      <c r="C79" s="860"/>
      <c r="D79" s="860"/>
      <c r="E79" s="860"/>
      <c r="F79" s="860"/>
      <c r="G79" s="860"/>
      <c r="H79" s="860"/>
      <c r="I79" s="860"/>
      <c r="J79" s="860"/>
      <c r="K79" s="860"/>
      <c r="L79" s="860"/>
      <c r="M79" s="860"/>
      <c r="N79" s="860"/>
      <c r="O79" s="860"/>
      <c r="P79" s="861"/>
      <c r="Q79" s="862"/>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c r="A80" s="232">
        <v>13</v>
      </c>
      <c r="B80" s="859"/>
      <c r="C80" s="860"/>
      <c r="D80" s="860"/>
      <c r="E80" s="860"/>
      <c r="F80" s="860"/>
      <c r="G80" s="860"/>
      <c r="H80" s="860"/>
      <c r="I80" s="860"/>
      <c r="J80" s="860"/>
      <c r="K80" s="860"/>
      <c r="L80" s="860"/>
      <c r="M80" s="860"/>
      <c r="N80" s="860"/>
      <c r="O80" s="860"/>
      <c r="P80" s="861"/>
      <c r="Q80" s="862"/>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c r="A81" s="232">
        <v>14</v>
      </c>
      <c r="B81" s="859"/>
      <c r="C81" s="860"/>
      <c r="D81" s="860"/>
      <c r="E81" s="860"/>
      <c r="F81" s="860"/>
      <c r="G81" s="860"/>
      <c r="H81" s="860"/>
      <c r="I81" s="860"/>
      <c r="J81" s="860"/>
      <c r="K81" s="860"/>
      <c r="L81" s="860"/>
      <c r="M81" s="860"/>
      <c r="N81" s="860"/>
      <c r="O81" s="860"/>
      <c r="P81" s="861"/>
      <c r="Q81" s="862"/>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c r="A82" s="232">
        <v>15</v>
      </c>
      <c r="B82" s="859"/>
      <c r="C82" s="860"/>
      <c r="D82" s="860"/>
      <c r="E82" s="860"/>
      <c r="F82" s="860"/>
      <c r="G82" s="860"/>
      <c r="H82" s="860"/>
      <c r="I82" s="860"/>
      <c r="J82" s="860"/>
      <c r="K82" s="860"/>
      <c r="L82" s="860"/>
      <c r="M82" s="860"/>
      <c r="N82" s="860"/>
      <c r="O82" s="860"/>
      <c r="P82" s="861"/>
      <c r="Q82" s="862"/>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c r="A83" s="232">
        <v>16</v>
      </c>
      <c r="B83" s="859"/>
      <c r="C83" s="860"/>
      <c r="D83" s="860"/>
      <c r="E83" s="860"/>
      <c r="F83" s="860"/>
      <c r="G83" s="860"/>
      <c r="H83" s="860"/>
      <c r="I83" s="860"/>
      <c r="J83" s="860"/>
      <c r="K83" s="860"/>
      <c r="L83" s="860"/>
      <c r="M83" s="860"/>
      <c r="N83" s="860"/>
      <c r="O83" s="860"/>
      <c r="P83" s="861"/>
      <c r="Q83" s="862"/>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c r="A84" s="232">
        <v>17</v>
      </c>
      <c r="B84" s="859"/>
      <c r="C84" s="860"/>
      <c r="D84" s="860"/>
      <c r="E84" s="860"/>
      <c r="F84" s="860"/>
      <c r="G84" s="860"/>
      <c r="H84" s="860"/>
      <c r="I84" s="860"/>
      <c r="J84" s="860"/>
      <c r="K84" s="860"/>
      <c r="L84" s="860"/>
      <c r="M84" s="860"/>
      <c r="N84" s="860"/>
      <c r="O84" s="860"/>
      <c r="P84" s="861"/>
      <c r="Q84" s="862"/>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c r="A85" s="232">
        <v>18</v>
      </c>
      <c r="B85" s="859"/>
      <c r="C85" s="860"/>
      <c r="D85" s="860"/>
      <c r="E85" s="860"/>
      <c r="F85" s="860"/>
      <c r="G85" s="860"/>
      <c r="H85" s="860"/>
      <c r="I85" s="860"/>
      <c r="J85" s="860"/>
      <c r="K85" s="860"/>
      <c r="L85" s="860"/>
      <c r="M85" s="860"/>
      <c r="N85" s="860"/>
      <c r="O85" s="860"/>
      <c r="P85" s="861"/>
      <c r="Q85" s="862"/>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c r="A86" s="232">
        <v>19</v>
      </c>
      <c r="B86" s="859"/>
      <c r="C86" s="860"/>
      <c r="D86" s="860"/>
      <c r="E86" s="860"/>
      <c r="F86" s="860"/>
      <c r="G86" s="860"/>
      <c r="H86" s="860"/>
      <c r="I86" s="860"/>
      <c r="J86" s="860"/>
      <c r="K86" s="860"/>
      <c r="L86" s="860"/>
      <c r="M86" s="860"/>
      <c r="N86" s="860"/>
      <c r="O86" s="860"/>
      <c r="P86" s="861"/>
      <c r="Q86" s="862"/>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c r="A87" s="238">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c r="A88" s="234" t="s">
        <v>376</v>
      </c>
      <c r="B88" s="776" t="s">
        <v>398</v>
      </c>
      <c r="C88" s="777"/>
      <c r="D88" s="777"/>
      <c r="E88" s="777"/>
      <c r="F88" s="777"/>
      <c r="G88" s="777"/>
      <c r="H88" s="777"/>
      <c r="I88" s="777"/>
      <c r="J88" s="777"/>
      <c r="K88" s="777"/>
      <c r="L88" s="777"/>
      <c r="M88" s="777"/>
      <c r="N88" s="777"/>
      <c r="O88" s="777"/>
      <c r="P88" s="778"/>
      <c r="Q88" s="826"/>
      <c r="R88" s="827"/>
      <c r="S88" s="827"/>
      <c r="T88" s="827"/>
      <c r="U88" s="827"/>
      <c r="V88" s="827"/>
      <c r="W88" s="827"/>
      <c r="X88" s="827"/>
      <c r="Y88" s="827"/>
      <c r="Z88" s="827"/>
      <c r="AA88" s="827"/>
      <c r="AB88" s="827"/>
      <c r="AC88" s="827"/>
      <c r="AD88" s="827"/>
      <c r="AE88" s="827"/>
      <c r="AF88" s="830">
        <v>12205</v>
      </c>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399</v>
      </c>
      <c r="BS102" s="777"/>
      <c r="BT102" s="777"/>
      <c r="BU102" s="777"/>
      <c r="BV102" s="777"/>
      <c r="BW102" s="777"/>
      <c r="BX102" s="777"/>
      <c r="BY102" s="777"/>
      <c r="BZ102" s="777"/>
      <c r="CA102" s="777"/>
      <c r="CB102" s="777"/>
      <c r="CC102" s="777"/>
      <c r="CD102" s="777"/>
      <c r="CE102" s="777"/>
      <c r="CF102" s="777"/>
      <c r="CG102" s="778"/>
      <c r="CH102" s="873"/>
      <c r="CI102" s="874"/>
      <c r="CJ102" s="874"/>
      <c r="CK102" s="874"/>
      <c r="CL102" s="875"/>
      <c r="CM102" s="873"/>
      <c r="CN102" s="874"/>
      <c r="CO102" s="874"/>
      <c r="CP102" s="874"/>
      <c r="CQ102" s="875"/>
      <c r="CR102" s="876">
        <v>756</v>
      </c>
      <c r="CS102" s="838"/>
      <c r="CT102" s="838"/>
      <c r="CU102" s="838"/>
      <c r="CV102" s="877"/>
      <c r="CW102" s="876">
        <v>24</v>
      </c>
      <c r="CX102" s="838"/>
      <c r="CY102" s="838"/>
      <c r="CZ102" s="838"/>
      <c r="DA102" s="877"/>
      <c r="DB102" s="876">
        <v>85</v>
      </c>
      <c r="DC102" s="838"/>
      <c r="DD102" s="838"/>
      <c r="DE102" s="838"/>
      <c r="DF102" s="877"/>
      <c r="DG102" s="876"/>
      <c r="DH102" s="838"/>
      <c r="DI102" s="838"/>
      <c r="DJ102" s="838"/>
      <c r="DK102" s="877"/>
      <c r="DL102" s="876"/>
      <c r="DM102" s="838"/>
      <c r="DN102" s="838"/>
      <c r="DO102" s="838"/>
      <c r="DP102" s="877"/>
      <c r="DQ102" s="876"/>
      <c r="DR102" s="838"/>
      <c r="DS102" s="838"/>
      <c r="DT102" s="838"/>
      <c r="DU102" s="877"/>
      <c r="DV102" s="776"/>
      <c r="DW102" s="777"/>
      <c r="DX102" s="777"/>
      <c r="DY102" s="777"/>
      <c r="DZ102" s="900"/>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400</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401</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03" t="s">
        <v>404</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405</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c r="A109" s="898" t="s">
        <v>406</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407</v>
      </c>
      <c r="AB109" s="879"/>
      <c r="AC109" s="879"/>
      <c r="AD109" s="879"/>
      <c r="AE109" s="880"/>
      <c r="AF109" s="878" t="s">
        <v>408</v>
      </c>
      <c r="AG109" s="879"/>
      <c r="AH109" s="879"/>
      <c r="AI109" s="879"/>
      <c r="AJ109" s="880"/>
      <c r="AK109" s="878" t="s">
        <v>294</v>
      </c>
      <c r="AL109" s="879"/>
      <c r="AM109" s="879"/>
      <c r="AN109" s="879"/>
      <c r="AO109" s="880"/>
      <c r="AP109" s="878" t="s">
        <v>409</v>
      </c>
      <c r="AQ109" s="879"/>
      <c r="AR109" s="879"/>
      <c r="AS109" s="879"/>
      <c r="AT109" s="881"/>
      <c r="AU109" s="898" t="s">
        <v>406</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407</v>
      </c>
      <c r="BR109" s="879"/>
      <c r="BS109" s="879"/>
      <c r="BT109" s="879"/>
      <c r="BU109" s="880"/>
      <c r="BV109" s="878" t="s">
        <v>408</v>
      </c>
      <c r="BW109" s="879"/>
      <c r="BX109" s="879"/>
      <c r="BY109" s="879"/>
      <c r="BZ109" s="880"/>
      <c r="CA109" s="878" t="s">
        <v>294</v>
      </c>
      <c r="CB109" s="879"/>
      <c r="CC109" s="879"/>
      <c r="CD109" s="879"/>
      <c r="CE109" s="880"/>
      <c r="CF109" s="899" t="s">
        <v>409</v>
      </c>
      <c r="CG109" s="899"/>
      <c r="CH109" s="899"/>
      <c r="CI109" s="899"/>
      <c r="CJ109" s="899"/>
      <c r="CK109" s="878" t="s">
        <v>410</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407</v>
      </c>
      <c r="DH109" s="879"/>
      <c r="DI109" s="879"/>
      <c r="DJ109" s="879"/>
      <c r="DK109" s="880"/>
      <c r="DL109" s="878" t="s">
        <v>408</v>
      </c>
      <c r="DM109" s="879"/>
      <c r="DN109" s="879"/>
      <c r="DO109" s="879"/>
      <c r="DP109" s="880"/>
      <c r="DQ109" s="878" t="s">
        <v>294</v>
      </c>
      <c r="DR109" s="879"/>
      <c r="DS109" s="879"/>
      <c r="DT109" s="879"/>
      <c r="DU109" s="880"/>
      <c r="DV109" s="878" t="s">
        <v>409</v>
      </c>
      <c r="DW109" s="879"/>
      <c r="DX109" s="879"/>
      <c r="DY109" s="879"/>
      <c r="DZ109" s="881"/>
    </row>
    <row r="110" spans="1:131" s="224" customFormat="1" ht="26.25" customHeight="1">
      <c r="A110" s="882" t="s">
        <v>411</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7634528</v>
      </c>
      <c r="AB110" s="886"/>
      <c r="AC110" s="886"/>
      <c r="AD110" s="886"/>
      <c r="AE110" s="887"/>
      <c r="AF110" s="888">
        <v>7814979</v>
      </c>
      <c r="AG110" s="886"/>
      <c r="AH110" s="886"/>
      <c r="AI110" s="886"/>
      <c r="AJ110" s="887"/>
      <c r="AK110" s="888">
        <v>8385589</v>
      </c>
      <c r="AL110" s="886"/>
      <c r="AM110" s="886"/>
      <c r="AN110" s="886"/>
      <c r="AO110" s="887"/>
      <c r="AP110" s="889">
        <v>9.1</v>
      </c>
      <c r="AQ110" s="890"/>
      <c r="AR110" s="890"/>
      <c r="AS110" s="890"/>
      <c r="AT110" s="891"/>
      <c r="AU110" s="892" t="s">
        <v>69</v>
      </c>
      <c r="AV110" s="893"/>
      <c r="AW110" s="893"/>
      <c r="AX110" s="893"/>
      <c r="AY110" s="893"/>
      <c r="AZ110" s="915" t="s">
        <v>412</v>
      </c>
      <c r="BA110" s="883"/>
      <c r="BB110" s="883"/>
      <c r="BC110" s="883"/>
      <c r="BD110" s="883"/>
      <c r="BE110" s="883"/>
      <c r="BF110" s="883"/>
      <c r="BG110" s="883"/>
      <c r="BH110" s="883"/>
      <c r="BI110" s="883"/>
      <c r="BJ110" s="883"/>
      <c r="BK110" s="883"/>
      <c r="BL110" s="883"/>
      <c r="BM110" s="883"/>
      <c r="BN110" s="883"/>
      <c r="BO110" s="883"/>
      <c r="BP110" s="884"/>
      <c r="BQ110" s="916">
        <v>60060741</v>
      </c>
      <c r="BR110" s="917"/>
      <c r="BS110" s="917"/>
      <c r="BT110" s="917"/>
      <c r="BU110" s="917"/>
      <c r="BV110" s="917">
        <v>56197827</v>
      </c>
      <c r="BW110" s="917"/>
      <c r="BX110" s="917"/>
      <c r="BY110" s="917"/>
      <c r="BZ110" s="917"/>
      <c r="CA110" s="917">
        <v>52500026</v>
      </c>
      <c r="CB110" s="917"/>
      <c r="CC110" s="917"/>
      <c r="CD110" s="917"/>
      <c r="CE110" s="917"/>
      <c r="CF110" s="930">
        <v>56.7</v>
      </c>
      <c r="CG110" s="931"/>
      <c r="CH110" s="931"/>
      <c r="CI110" s="931"/>
      <c r="CJ110" s="931"/>
      <c r="CK110" s="932" t="s">
        <v>413</v>
      </c>
      <c r="CL110" s="933"/>
      <c r="CM110" s="915" t="s">
        <v>414</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v>111094</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4" customFormat="1" ht="26.25" customHeight="1">
      <c r="A111" s="920" t="s">
        <v>415</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416</v>
      </c>
      <c r="BA111" s="909"/>
      <c r="BB111" s="909"/>
      <c r="BC111" s="909"/>
      <c r="BD111" s="909"/>
      <c r="BE111" s="909"/>
      <c r="BF111" s="909"/>
      <c r="BG111" s="909"/>
      <c r="BH111" s="909"/>
      <c r="BI111" s="909"/>
      <c r="BJ111" s="909"/>
      <c r="BK111" s="909"/>
      <c r="BL111" s="909"/>
      <c r="BM111" s="909"/>
      <c r="BN111" s="909"/>
      <c r="BO111" s="909"/>
      <c r="BP111" s="910"/>
      <c r="BQ111" s="911">
        <v>3040211</v>
      </c>
      <c r="BR111" s="912"/>
      <c r="BS111" s="912"/>
      <c r="BT111" s="912"/>
      <c r="BU111" s="912"/>
      <c r="BV111" s="912">
        <v>3684379</v>
      </c>
      <c r="BW111" s="912"/>
      <c r="BX111" s="912"/>
      <c r="BY111" s="912"/>
      <c r="BZ111" s="912"/>
      <c r="CA111" s="912">
        <v>3156204</v>
      </c>
      <c r="CB111" s="912"/>
      <c r="CC111" s="912"/>
      <c r="CD111" s="912"/>
      <c r="CE111" s="912"/>
      <c r="CF111" s="906">
        <v>3.4</v>
      </c>
      <c r="CG111" s="907"/>
      <c r="CH111" s="907"/>
      <c r="CI111" s="907"/>
      <c r="CJ111" s="907"/>
      <c r="CK111" s="934"/>
      <c r="CL111" s="935"/>
      <c r="CM111" s="908" t="s">
        <v>417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v>129402</v>
      </c>
      <c r="DH111" s="912"/>
      <c r="DI111" s="912"/>
      <c r="DJ111" s="912"/>
      <c r="DK111" s="912"/>
      <c r="DL111" s="912">
        <v>86268</v>
      </c>
      <c r="DM111" s="912"/>
      <c r="DN111" s="912"/>
      <c r="DO111" s="912"/>
      <c r="DP111" s="912"/>
      <c r="DQ111" s="912">
        <v>43134</v>
      </c>
      <c r="DR111" s="912"/>
      <c r="DS111" s="912"/>
      <c r="DT111" s="912"/>
      <c r="DU111" s="912"/>
      <c r="DV111" s="913">
        <v>0</v>
      </c>
      <c r="DW111" s="913"/>
      <c r="DX111" s="913"/>
      <c r="DY111" s="913"/>
      <c r="DZ111" s="914"/>
    </row>
    <row r="112" spans="1:131" s="224" customFormat="1" ht="26.25" customHeight="1">
      <c r="A112" s="938" t="s">
        <v>418</v>
      </c>
      <c r="B112" s="939"/>
      <c r="C112" s="909" t="s">
        <v>419</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420</v>
      </c>
      <c r="BA112" s="909"/>
      <c r="BB112" s="909"/>
      <c r="BC112" s="909"/>
      <c r="BD112" s="909"/>
      <c r="BE112" s="909"/>
      <c r="BF112" s="909"/>
      <c r="BG112" s="909"/>
      <c r="BH112" s="909"/>
      <c r="BI112" s="909"/>
      <c r="BJ112" s="909"/>
      <c r="BK112" s="909"/>
      <c r="BL112" s="909"/>
      <c r="BM112" s="909"/>
      <c r="BN112" s="909"/>
      <c r="BO112" s="909"/>
      <c r="BP112" s="910"/>
      <c r="BQ112" s="911">
        <v>21040245</v>
      </c>
      <c r="BR112" s="912"/>
      <c r="BS112" s="912"/>
      <c r="BT112" s="912"/>
      <c r="BU112" s="912"/>
      <c r="BV112" s="912">
        <v>20574187</v>
      </c>
      <c r="BW112" s="912"/>
      <c r="BX112" s="912"/>
      <c r="BY112" s="912"/>
      <c r="BZ112" s="912"/>
      <c r="CA112" s="912">
        <v>20509704</v>
      </c>
      <c r="CB112" s="912"/>
      <c r="CC112" s="912"/>
      <c r="CD112" s="912"/>
      <c r="CE112" s="912"/>
      <c r="CF112" s="906">
        <v>22.2</v>
      </c>
      <c r="CG112" s="907"/>
      <c r="CH112" s="907"/>
      <c r="CI112" s="907"/>
      <c r="CJ112" s="907"/>
      <c r="CK112" s="934"/>
      <c r="CL112" s="935"/>
      <c r="CM112" s="908" t="s">
        <v>421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4" customFormat="1" ht="26.25" customHeight="1">
      <c r="A113" s="940"/>
      <c r="B113" s="941"/>
      <c r="C113" s="909" t="s">
        <v>422</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949880</v>
      </c>
      <c r="AB113" s="924"/>
      <c r="AC113" s="924"/>
      <c r="AD113" s="924"/>
      <c r="AE113" s="925"/>
      <c r="AF113" s="926">
        <v>981647</v>
      </c>
      <c r="AG113" s="924"/>
      <c r="AH113" s="924"/>
      <c r="AI113" s="924"/>
      <c r="AJ113" s="925"/>
      <c r="AK113" s="926">
        <v>1025989</v>
      </c>
      <c r="AL113" s="924"/>
      <c r="AM113" s="924"/>
      <c r="AN113" s="924"/>
      <c r="AO113" s="925"/>
      <c r="AP113" s="927">
        <v>1.1000000000000001</v>
      </c>
      <c r="AQ113" s="928"/>
      <c r="AR113" s="928"/>
      <c r="AS113" s="928"/>
      <c r="AT113" s="929"/>
      <c r="AU113" s="894"/>
      <c r="AV113" s="895"/>
      <c r="AW113" s="895"/>
      <c r="AX113" s="895"/>
      <c r="AY113" s="895"/>
      <c r="AZ113" s="908" t="s">
        <v>423</v>
      </c>
      <c r="BA113" s="909"/>
      <c r="BB113" s="909"/>
      <c r="BC113" s="909"/>
      <c r="BD113" s="909"/>
      <c r="BE113" s="909"/>
      <c r="BF113" s="909"/>
      <c r="BG113" s="909"/>
      <c r="BH113" s="909"/>
      <c r="BI113" s="909"/>
      <c r="BJ113" s="909"/>
      <c r="BK113" s="909"/>
      <c r="BL113" s="909"/>
      <c r="BM113" s="909"/>
      <c r="BN113" s="909"/>
      <c r="BO113" s="909"/>
      <c r="BP113" s="910"/>
      <c r="BQ113" s="911" t="s">
        <v>122</v>
      </c>
      <c r="BR113" s="912"/>
      <c r="BS113" s="912"/>
      <c r="BT113" s="912"/>
      <c r="BU113" s="912"/>
      <c r="BV113" s="912" t="s">
        <v>122</v>
      </c>
      <c r="BW113" s="912"/>
      <c r="BX113" s="912"/>
      <c r="BY113" s="912"/>
      <c r="BZ113" s="912"/>
      <c r="CA113" s="912" t="s">
        <v>122</v>
      </c>
      <c r="CB113" s="912"/>
      <c r="CC113" s="912"/>
      <c r="CD113" s="912"/>
      <c r="CE113" s="912"/>
      <c r="CF113" s="906" t="s">
        <v>122</v>
      </c>
      <c r="CG113" s="907"/>
      <c r="CH113" s="907"/>
      <c r="CI113" s="907"/>
      <c r="CJ113" s="907"/>
      <c r="CK113" s="934"/>
      <c r="CL113" s="935"/>
      <c r="CM113" s="908" t="s">
        <v>424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c r="A114" s="940"/>
      <c r="B114" s="941"/>
      <c r="C114" s="909" t="s">
        <v>425</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t="s">
        <v>122</v>
      </c>
      <c r="AB114" s="945"/>
      <c r="AC114" s="945"/>
      <c r="AD114" s="945"/>
      <c r="AE114" s="946"/>
      <c r="AF114" s="947" t="s">
        <v>122</v>
      </c>
      <c r="AG114" s="945"/>
      <c r="AH114" s="945"/>
      <c r="AI114" s="945"/>
      <c r="AJ114" s="946"/>
      <c r="AK114" s="947" t="s">
        <v>122</v>
      </c>
      <c r="AL114" s="945"/>
      <c r="AM114" s="945"/>
      <c r="AN114" s="945"/>
      <c r="AO114" s="946"/>
      <c r="AP114" s="948" t="s">
        <v>122</v>
      </c>
      <c r="AQ114" s="949"/>
      <c r="AR114" s="949"/>
      <c r="AS114" s="949"/>
      <c r="AT114" s="950"/>
      <c r="AU114" s="894"/>
      <c r="AV114" s="895"/>
      <c r="AW114" s="895"/>
      <c r="AX114" s="895"/>
      <c r="AY114" s="895"/>
      <c r="AZ114" s="908" t="s">
        <v>426</v>
      </c>
      <c r="BA114" s="909"/>
      <c r="BB114" s="909"/>
      <c r="BC114" s="909"/>
      <c r="BD114" s="909"/>
      <c r="BE114" s="909"/>
      <c r="BF114" s="909"/>
      <c r="BG114" s="909"/>
      <c r="BH114" s="909"/>
      <c r="BI114" s="909"/>
      <c r="BJ114" s="909"/>
      <c r="BK114" s="909"/>
      <c r="BL114" s="909"/>
      <c r="BM114" s="909"/>
      <c r="BN114" s="909"/>
      <c r="BO114" s="909"/>
      <c r="BP114" s="910"/>
      <c r="BQ114" s="911">
        <v>22969536</v>
      </c>
      <c r="BR114" s="912"/>
      <c r="BS114" s="912"/>
      <c r="BT114" s="912"/>
      <c r="BU114" s="912"/>
      <c r="BV114" s="912">
        <v>21122513</v>
      </c>
      <c r="BW114" s="912"/>
      <c r="BX114" s="912"/>
      <c r="BY114" s="912"/>
      <c r="BZ114" s="912"/>
      <c r="CA114" s="912">
        <v>21711442</v>
      </c>
      <c r="CB114" s="912"/>
      <c r="CC114" s="912"/>
      <c r="CD114" s="912"/>
      <c r="CE114" s="912"/>
      <c r="CF114" s="906">
        <v>23.5</v>
      </c>
      <c r="CG114" s="907"/>
      <c r="CH114" s="907"/>
      <c r="CI114" s="907"/>
      <c r="CJ114" s="907"/>
      <c r="CK114" s="934"/>
      <c r="CL114" s="935"/>
      <c r="CM114" s="908" t="s">
        <v>427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c r="A115" s="940"/>
      <c r="B115" s="941"/>
      <c r="C115" s="909" t="s">
        <v>428</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v>1578832</v>
      </c>
      <c r="AB115" s="924"/>
      <c r="AC115" s="924"/>
      <c r="AD115" s="924"/>
      <c r="AE115" s="925"/>
      <c r="AF115" s="926">
        <v>801646</v>
      </c>
      <c r="AG115" s="924"/>
      <c r="AH115" s="924"/>
      <c r="AI115" s="924"/>
      <c r="AJ115" s="925"/>
      <c r="AK115" s="926">
        <v>1148575</v>
      </c>
      <c r="AL115" s="924"/>
      <c r="AM115" s="924"/>
      <c r="AN115" s="924"/>
      <c r="AO115" s="925"/>
      <c r="AP115" s="927">
        <v>1.2</v>
      </c>
      <c r="AQ115" s="928"/>
      <c r="AR115" s="928"/>
      <c r="AS115" s="928"/>
      <c r="AT115" s="929"/>
      <c r="AU115" s="894"/>
      <c r="AV115" s="895"/>
      <c r="AW115" s="895"/>
      <c r="AX115" s="895"/>
      <c r="AY115" s="895"/>
      <c r="AZ115" s="908" t="s">
        <v>429</v>
      </c>
      <c r="BA115" s="909"/>
      <c r="BB115" s="909"/>
      <c r="BC115" s="909"/>
      <c r="BD115" s="909"/>
      <c r="BE115" s="909"/>
      <c r="BF115" s="909"/>
      <c r="BG115" s="909"/>
      <c r="BH115" s="909"/>
      <c r="BI115" s="909"/>
      <c r="BJ115" s="909"/>
      <c r="BK115" s="909"/>
      <c r="BL115" s="909"/>
      <c r="BM115" s="909"/>
      <c r="BN115" s="909"/>
      <c r="BO115" s="909"/>
      <c r="BP115" s="910"/>
      <c r="BQ115" s="911">
        <v>10407</v>
      </c>
      <c r="BR115" s="912"/>
      <c r="BS115" s="912"/>
      <c r="BT115" s="912"/>
      <c r="BU115" s="912"/>
      <c r="BV115" s="912">
        <v>10840</v>
      </c>
      <c r="BW115" s="912"/>
      <c r="BX115" s="912"/>
      <c r="BY115" s="912"/>
      <c r="BZ115" s="912"/>
      <c r="CA115" s="912">
        <v>12488</v>
      </c>
      <c r="CB115" s="912"/>
      <c r="CC115" s="912"/>
      <c r="CD115" s="912"/>
      <c r="CE115" s="912"/>
      <c r="CF115" s="906">
        <v>0</v>
      </c>
      <c r="CG115" s="907"/>
      <c r="CH115" s="907"/>
      <c r="CI115" s="907"/>
      <c r="CJ115" s="907"/>
      <c r="CK115" s="934"/>
      <c r="CL115" s="935"/>
      <c r="CM115" s="908" t="s">
        <v>430</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v>366007</v>
      </c>
      <c r="DH115" s="945"/>
      <c r="DI115" s="945"/>
      <c r="DJ115" s="945"/>
      <c r="DK115" s="946"/>
      <c r="DL115" s="947">
        <v>430580</v>
      </c>
      <c r="DM115" s="945"/>
      <c r="DN115" s="945"/>
      <c r="DO115" s="945"/>
      <c r="DP115" s="946"/>
      <c r="DQ115" s="947">
        <v>22871</v>
      </c>
      <c r="DR115" s="945"/>
      <c r="DS115" s="945"/>
      <c r="DT115" s="945"/>
      <c r="DU115" s="946"/>
      <c r="DV115" s="948">
        <v>0</v>
      </c>
      <c r="DW115" s="949"/>
      <c r="DX115" s="949"/>
      <c r="DY115" s="949"/>
      <c r="DZ115" s="950"/>
    </row>
    <row r="116" spans="1:130" s="224" customFormat="1" ht="26.25" customHeight="1">
      <c r="A116" s="942"/>
      <c r="B116" s="943"/>
      <c r="C116" s="951" t="s">
        <v>431</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432</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24" customFormat="1" ht="26.25" customHeight="1">
      <c r="A117" s="898" t="s">
        <v>177</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434</v>
      </c>
      <c r="Z117" s="880"/>
      <c r="AA117" s="964">
        <v>10163240</v>
      </c>
      <c r="AB117" s="965"/>
      <c r="AC117" s="965"/>
      <c r="AD117" s="965"/>
      <c r="AE117" s="966"/>
      <c r="AF117" s="967">
        <v>9598272</v>
      </c>
      <c r="AG117" s="965"/>
      <c r="AH117" s="965"/>
      <c r="AI117" s="965"/>
      <c r="AJ117" s="966"/>
      <c r="AK117" s="967">
        <v>10560153</v>
      </c>
      <c r="AL117" s="965"/>
      <c r="AM117" s="965"/>
      <c r="AN117" s="965"/>
      <c r="AO117" s="966"/>
      <c r="AP117" s="968"/>
      <c r="AQ117" s="969"/>
      <c r="AR117" s="969"/>
      <c r="AS117" s="969"/>
      <c r="AT117" s="970"/>
      <c r="AU117" s="894"/>
      <c r="AV117" s="895"/>
      <c r="AW117" s="895"/>
      <c r="AX117" s="895"/>
      <c r="AY117" s="895"/>
      <c r="AZ117" s="960" t="s">
        <v>435</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436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c r="A118" s="898" t="s">
        <v>410</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407</v>
      </c>
      <c r="AB118" s="879"/>
      <c r="AC118" s="879"/>
      <c r="AD118" s="879"/>
      <c r="AE118" s="880"/>
      <c r="AF118" s="878" t="s">
        <v>408</v>
      </c>
      <c r="AG118" s="879"/>
      <c r="AH118" s="879"/>
      <c r="AI118" s="879"/>
      <c r="AJ118" s="880"/>
      <c r="AK118" s="878" t="s">
        <v>294</v>
      </c>
      <c r="AL118" s="879"/>
      <c r="AM118" s="879"/>
      <c r="AN118" s="879"/>
      <c r="AO118" s="880"/>
      <c r="AP118" s="956" t="s">
        <v>409</v>
      </c>
      <c r="AQ118" s="957"/>
      <c r="AR118" s="957"/>
      <c r="AS118" s="957"/>
      <c r="AT118" s="958"/>
      <c r="AU118" s="894"/>
      <c r="AV118" s="895"/>
      <c r="AW118" s="895"/>
      <c r="AX118" s="895"/>
      <c r="AY118" s="895"/>
      <c r="AZ118" s="959" t="s">
        <v>437</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438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c r="A119" s="1042" t="s">
        <v>413</v>
      </c>
      <c r="B119" s="933"/>
      <c r="C119" s="915" t="s">
        <v>414</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v>217677</v>
      </c>
      <c r="AB119" s="886"/>
      <c r="AC119" s="886"/>
      <c r="AD119" s="886"/>
      <c r="AE119" s="887"/>
      <c r="AF119" s="888">
        <v>111094</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45" t="s">
        <v>177</v>
      </c>
      <c r="BA119" s="245"/>
      <c r="BB119" s="245"/>
      <c r="BC119" s="245"/>
      <c r="BD119" s="245"/>
      <c r="BE119" s="245"/>
      <c r="BF119" s="245"/>
      <c r="BG119" s="245"/>
      <c r="BH119" s="245"/>
      <c r="BI119" s="245"/>
      <c r="BJ119" s="245"/>
      <c r="BK119" s="245"/>
      <c r="BL119" s="245"/>
      <c r="BM119" s="245"/>
      <c r="BN119" s="245"/>
      <c r="BO119" s="963" t="s">
        <v>439</v>
      </c>
      <c r="BP119" s="991"/>
      <c r="BQ119" s="985">
        <v>107121140</v>
      </c>
      <c r="BR119" s="986"/>
      <c r="BS119" s="986"/>
      <c r="BT119" s="986"/>
      <c r="BU119" s="986"/>
      <c r="BV119" s="986">
        <v>101589746</v>
      </c>
      <c r="BW119" s="986"/>
      <c r="BX119" s="986"/>
      <c r="BY119" s="986"/>
      <c r="BZ119" s="986"/>
      <c r="CA119" s="986">
        <v>97889864</v>
      </c>
      <c r="CB119" s="986"/>
      <c r="CC119" s="986"/>
      <c r="CD119" s="986"/>
      <c r="CE119" s="986"/>
      <c r="CF119" s="987"/>
      <c r="CG119" s="988"/>
      <c r="CH119" s="988"/>
      <c r="CI119" s="988"/>
      <c r="CJ119" s="989"/>
      <c r="CK119" s="936"/>
      <c r="CL119" s="937"/>
      <c r="CM119" s="959" t="s">
        <v>440</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v>2433708</v>
      </c>
      <c r="DH119" s="972"/>
      <c r="DI119" s="972"/>
      <c r="DJ119" s="972"/>
      <c r="DK119" s="973"/>
      <c r="DL119" s="971">
        <v>3167531</v>
      </c>
      <c r="DM119" s="972"/>
      <c r="DN119" s="972"/>
      <c r="DO119" s="972"/>
      <c r="DP119" s="973"/>
      <c r="DQ119" s="971">
        <v>3090199</v>
      </c>
      <c r="DR119" s="972"/>
      <c r="DS119" s="972"/>
      <c r="DT119" s="972"/>
      <c r="DU119" s="973"/>
      <c r="DV119" s="974">
        <v>3.3</v>
      </c>
      <c r="DW119" s="975"/>
      <c r="DX119" s="975"/>
      <c r="DY119" s="975"/>
      <c r="DZ119" s="976"/>
    </row>
    <row r="120" spans="1:130" s="224" customFormat="1" ht="26.25" customHeight="1">
      <c r="A120" s="1043"/>
      <c r="B120" s="935"/>
      <c r="C120" s="908" t="s">
        <v>417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v>43134</v>
      </c>
      <c r="AB120" s="945"/>
      <c r="AC120" s="945"/>
      <c r="AD120" s="945"/>
      <c r="AE120" s="946"/>
      <c r="AF120" s="947">
        <v>43134</v>
      </c>
      <c r="AG120" s="945"/>
      <c r="AH120" s="945"/>
      <c r="AI120" s="945"/>
      <c r="AJ120" s="946"/>
      <c r="AK120" s="947">
        <v>43134</v>
      </c>
      <c r="AL120" s="945"/>
      <c r="AM120" s="945"/>
      <c r="AN120" s="945"/>
      <c r="AO120" s="946"/>
      <c r="AP120" s="948">
        <v>0</v>
      </c>
      <c r="AQ120" s="949"/>
      <c r="AR120" s="949"/>
      <c r="AS120" s="949"/>
      <c r="AT120" s="950"/>
      <c r="AU120" s="977" t="s">
        <v>441</v>
      </c>
      <c r="AV120" s="978"/>
      <c r="AW120" s="978"/>
      <c r="AX120" s="978"/>
      <c r="AY120" s="979"/>
      <c r="AZ120" s="915" t="s">
        <v>442</v>
      </c>
      <c r="BA120" s="883"/>
      <c r="BB120" s="883"/>
      <c r="BC120" s="883"/>
      <c r="BD120" s="883"/>
      <c r="BE120" s="883"/>
      <c r="BF120" s="883"/>
      <c r="BG120" s="883"/>
      <c r="BH120" s="883"/>
      <c r="BI120" s="883"/>
      <c r="BJ120" s="883"/>
      <c r="BK120" s="883"/>
      <c r="BL120" s="883"/>
      <c r="BM120" s="883"/>
      <c r="BN120" s="883"/>
      <c r="BO120" s="883"/>
      <c r="BP120" s="884"/>
      <c r="BQ120" s="916">
        <v>42635009</v>
      </c>
      <c r="BR120" s="917"/>
      <c r="BS120" s="917"/>
      <c r="BT120" s="917"/>
      <c r="BU120" s="917"/>
      <c r="BV120" s="917">
        <v>50790696</v>
      </c>
      <c r="BW120" s="917"/>
      <c r="BX120" s="917"/>
      <c r="BY120" s="917"/>
      <c r="BZ120" s="917"/>
      <c r="CA120" s="917">
        <v>56362659</v>
      </c>
      <c r="CB120" s="917"/>
      <c r="CC120" s="917"/>
      <c r="CD120" s="917"/>
      <c r="CE120" s="917"/>
      <c r="CF120" s="930">
        <v>60.9</v>
      </c>
      <c r="CG120" s="931"/>
      <c r="CH120" s="931"/>
      <c r="CI120" s="931"/>
      <c r="CJ120" s="931"/>
      <c r="CK120" s="992" t="s">
        <v>443</v>
      </c>
      <c r="CL120" s="993"/>
      <c r="CM120" s="993"/>
      <c r="CN120" s="993"/>
      <c r="CO120" s="994"/>
      <c r="CP120" s="1000" t="s">
        <v>391</v>
      </c>
      <c r="CQ120" s="1001"/>
      <c r="CR120" s="1001"/>
      <c r="CS120" s="1001"/>
      <c r="CT120" s="1001"/>
      <c r="CU120" s="1001"/>
      <c r="CV120" s="1001"/>
      <c r="CW120" s="1001"/>
      <c r="CX120" s="1001"/>
      <c r="CY120" s="1001"/>
      <c r="CZ120" s="1001"/>
      <c r="DA120" s="1001"/>
      <c r="DB120" s="1001"/>
      <c r="DC120" s="1001"/>
      <c r="DD120" s="1001"/>
      <c r="DE120" s="1001"/>
      <c r="DF120" s="1002"/>
      <c r="DG120" s="916">
        <v>21040245</v>
      </c>
      <c r="DH120" s="917"/>
      <c r="DI120" s="917"/>
      <c r="DJ120" s="917"/>
      <c r="DK120" s="917"/>
      <c r="DL120" s="917">
        <v>20574187</v>
      </c>
      <c r="DM120" s="917"/>
      <c r="DN120" s="917"/>
      <c r="DO120" s="917"/>
      <c r="DP120" s="917"/>
      <c r="DQ120" s="917">
        <v>20509704</v>
      </c>
      <c r="DR120" s="917"/>
      <c r="DS120" s="917"/>
      <c r="DT120" s="917"/>
      <c r="DU120" s="917"/>
      <c r="DV120" s="918">
        <v>22.2</v>
      </c>
      <c r="DW120" s="918"/>
      <c r="DX120" s="918"/>
      <c r="DY120" s="918"/>
      <c r="DZ120" s="919"/>
    </row>
    <row r="121" spans="1:130" s="224" customFormat="1" ht="26.25" customHeight="1">
      <c r="A121" s="1043"/>
      <c r="B121" s="935"/>
      <c r="C121" s="960" t="s">
        <v>444</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445</v>
      </c>
      <c r="BA121" s="909"/>
      <c r="BB121" s="909"/>
      <c r="BC121" s="909"/>
      <c r="BD121" s="909"/>
      <c r="BE121" s="909"/>
      <c r="BF121" s="909"/>
      <c r="BG121" s="909"/>
      <c r="BH121" s="909"/>
      <c r="BI121" s="909"/>
      <c r="BJ121" s="909"/>
      <c r="BK121" s="909"/>
      <c r="BL121" s="909"/>
      <c r="BM121" s="909"/>
      <c r="BN121" s="909"/>
      <c r="BO121" s="909"/>
      <c r="BP121" s="910"/>
      <c r="BQ121" s="911">
        <v>38278878</v>
      </c>
      <c r="BR121" s="912"/>
      <c r="BS121" s="912"/>
      <c r="BT121" s="912"/>
      <c r="BU121" s="912"/>
      <c r="BV121" s="912">
        <v>33737942</v>
      </c>
      <c r="BW121" s="912"/>
      <c r="BX121" s="912"/>
      <c r="BY121" s="912"/>
      <c r="BZ121" s="912"/>
      <c r="CA121" s="912">
        <v>32362661</v>
      </c>
      <c r="CB121" s="912"/>
      <c r="CC121" s="912"/>
      <c r="CD121" s="912"/>
      <c r="CE121" s="912"/>
      <c r="CF121" s="906">
        <v>35</v>
      </c>
      <c r="CG121" s="907"/>
      <c r="CH121" s="907"/>
      <c r="CI121" s="907"/>
      <c r="CJ121" s="907"/>
      <c r="CK121" s="995"/>
      <c r="CL121" s="996"/>
      <c r="CM121" s="996"/>
      <c r="CN121" s="996"/>
      <c r="CO121" s="997"/>
      <c r="CP121" s="1005" t="s">
        <v>389</v>
      </c>
      <c r="CQ121" s="1006"/>
      <c r="CR121" s="1006"/>
      <c r="CS121" s="1006"/>
      <c r="CT121" s="1006"/>
      <c r="CU121" s="1006"/>
      <c r="CV121" s="1006"/>
      <c r="CW121" s="1006"/>
      <c r="CX121" s="1006"/>
      <c r="CY121" s="1006"/>
      <c r="CZ121" s="1006"/>
      <c r="DA121" s="1006"/>
      <c r="DB121" s="1006"/>
      <c r="DC121" s="1006"/>
      <c r="DD121" s="1006"/>
      <c r="DE121" s="1006"/>
      <c r="DF121" s="1007"/>
      <c r="DG121" s="911" t="s">
        <v>122</v>
      </c>
      <c r="DH121" s="912"/>
      <c r="DI121" s="912"/>
      <c r="DJ121" s="912"/>
      <c r="DK121" s="912"/>
      <c r="DL121" s="912" t="s">
        <v>122</v>
      </c>
      <c r="DM121" s="912"/>
      <c r="DN121" s="912"/>
      <c r="DO121" s="912"/>
      <c r="DP121" s="912"/>
      <c r="DQ121" s="912" t="s">
        <v>122</v>
      </c>
      <c r="DR121" s="912"/>
      <c r="DS121" s="912"/>
      <c r="DT121" s="912"/>
      <c r="DU121" s="912"/>
      <c r="DV121" s="913" t="s">
        <v>122</v>
      </c>
      <c r="DW121" s="913"/>
      <c r="DX121" s="913"/>
      <c r="DY121" s="913"/>
      <c r="DZ121" s="914"/>
    </row>
    <row r="122" spans="1:130" s="224" customFormat="1" ht="26.25" customHeight="1">
      <c r="A122" s="1043"/>
      <c r="B122" s="935"/>
      <c r="C122" s="908" t="s">
        <v>427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446</v>
      </c>
      <c r="BA122" s="951"/>
      <c r="BB122" s="951"/>
      <c r="BC122" s="951"/>
      <c r="BD122" s="951"/>
      <c r="BE122" s="951"/>
      <c r="BF122" s="951"/>
      <c r="BG122" s="951"/>
      <c r="BH122" s="951"/>
      <c r="BI122" s="951"/>
      <c r="BJ122" s="951"/>
      <c r="BK122" s="951"/>
      <c r="BL122" s="951"/>
      <c r="BM122" s="951"/>
      <c r="BN122" s="951"/>
      <c r="BO122" s="951"/>
      <c r="BP122" s="952"/>
      <c r="BQ122" s="985">
        <v>47324149</v>
      </c>
      <c r="BR122" s="986"/>
      <c r="BS122" s="986"/>
      <c r="BT122" s="986"/>
      <c r="BU122" s="986"/>
      <c r="BV122" s="986">
        <v>46069157</v>
      </c>
      <c r="BW122" s="986"/>
      <c r="BX122" s="986"/>
      <c r="BY122" s="986"/>
      <c r="BZ122" s="986"/>
      <c r="CA122" s="986">
        <v>46013269</v>
      </c>
      <c r="CB122" s="986"/>
      <c r="CC122" s="986"/>
      <c r="CD122" s="986"/>
      <c r="CE122" s="986"/>
      <c r="CF122" s="1003">
        <v>49.7</v>
      </c>
      <c r="CG122" s="1004"/>
      <c r="CH122" s="1004"/>
      <c r="CI122" s="1004"/>
      <c r="CJ122" s="1004"/>
      <c r="CK122" s="995"/>
      <c r="CL122" s="996"/>
      <c r="CM122" s="996"/>
      <c r="CN122" s="996"/>
      <c r="CO122" s="997"/>
      <c r="CP122" s="1005" t="s">
        <v>390</v>
      </c>
      <c r="CQ122" s="1006"/>
      <c r="CR122" s="1006"/>
      <c r="CS122" s="1006"/>
      <c r="CT122" s="1006"/>
      <c r="CU122" s="1006"/>
      <c r="CV122" s="1006"/>
      <c r="CW122" s="1006"/>
      <c r="CX122" s="1006"/>
      <c r="CY122" s="1006"/>
      <c r="CZ122" s="1006"/>
      <c r="DA122" s="1006"/>
      <c r="DB122" s="1006"/>
      <c r="DC122" s="1006"/>
      <c r="DD122" s="1006"/>
      <c r="DE122" s="1006"/>
      <c r="DF122" s="1007"/>
      <c r="DG122" s="911" t="s">
        <v>122</v>
      </c>
      <c r="DH122" s="912"/>
      <c r="DI122" s="912"/>
      <c r="DJ122" s="912"/>
      <c r="DK122" s="912"/>
      <c r="DL122" s="912" t="s">
        <v>122</v>
      </c>
      <c r="DM122" s="912"/>
      <c r="DN122" s="912"/>
      <c r="DO122" s="912"/>
      <c r="DP122" s="912"/>
      <c r="DQ122" s="912" t="s">
        <v>122</v>
      </c>
      <c r="DR122" s="912"/>
      <c r="DS122" s="912"/>
      <c r="DT122" s="912"/>
      <c r="DU122" s="912"/>
      <c r="DV122" s="913" t="s">
        <v>122</v>
      </c>
      <c r="DW122" s="913"/>
      <c r="DX122" s="913"/>
      <c r="DY122" s="913"/>
      <c r="DZ122" s="914"/>
    </row>
    <row r="123" spans="1:130" s="224" customFormat="1" ht="26.25" customHeight="1">
      <c r="A123" s="1043"/>
      <c r="B123" s="935"/>
      <c r="C123" s="908" t="s">
        <v>433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45" t="s">
        <v>177</v>
      </c>
      <c r="BA123" s="245"/>
      <c r="BB123" s="245"/>
      <c r="BC123" s="245"/>
      <c r="BD123" s="245"/>
      <c r="BE123" s="245"/>
      <c r="BF123" s="245"/>
      <c r="BG123" s="245"/>
      <c r="BH123" s="245"/>
      <c r="BI123" s="245"/>
      <c r="BJ123" s="245"/>
      <c r="BK123" s="245"/>
      <c r="BL123" s="245"/>
      <c r="BM123" s="245"/>
      <c r="BN123" s="245"/>
      <c r="BO123" s="963" t="s">
        <v>447</v>
      </c>
      <c r="BP123" s="991"/>
      <c r="BQ123" s="1049">
        <v>128238036</v>
      </c>
      <c r="BR123" s="1050"/>
      <c r="BS123" s="1050"/>
      <c r="BT123" s="1050"/>
      <c r="BU123" s="1050"/>
      <c r="BV123" s="1050">
        <v>130597795</v>
      </c>
      <c r="BW123" s="1050"/>
      <c r="BX123" s="1050"/>
      <c r="BY123" s="1050"/>
      <c r="BZ123" s="1050"/>
      <c r="CA123" s="1050">
        <v>134738589</v>
      </c>
      <c r="CB123" s="1050"/>
      <c r="CC123" s="1050"/>
      <c r="CD123" s="1050"/>
      <c r="CE123" s="1050"/>
      <c r="CF123" s="987"/>
      <c r="CG123" s="988"/>
      <c r="CH123" s="988"/>
      <c r="CI123" s="988"/>
      <c r="CJ123" s="989"/>
      <c r="CK123" s="995"/>
      <c r="CL123" s="996"/>
      <c r="CM123" s="996"/>
      <c r="CN123" s="996"/>
      <c r="CO123" s="997"/>
      <c r="CP123" s="1005" t="s">
        <v>388</v>
      </c>
      <c r="CQ123" s="1006"/>
      <c r="CR123" s="1006"/>
      <c r="CS123" s="1006"/>
      <c r="CT123" s="1006"/>
      <c r="CU123" s="1006"/>
      <c r="CV123" s="1006"/>
      <c r="CW123" s="1006"/>
      <c r="CX123" s="1006"/>
      <c r="CY123" s="1006"/>
      <c r="CZ123" s="1006"/>
      <c r="DA123" s="1006"/>
      <c r="DB123" s="1006"/>
      <c r="DC123" s="1006"/>
      <c r="DD123" s="1006"/>
      <c r="DE123" s="1006"/>
      <c r="DF123" s="1007"/>
      <c r="DG123" s="944" t="s">
        <v>122</v>
      </c>
      <c r="DH123" s="945"/>
      <c r="DI123" s="945"/>
      <c r="DJ123" s="945"/>
      <c r="DK123" s="946"/>
      <c r="DL123" s="947" t="s">
        <v>122</v>
      </c>
      <c r="DM123" s="945"/>
      <c r="DN123" s="945"/>
      <c r="DO123" s="945"/>
      <c r="DP123" s="946"/>
      <c r="DQ123" s="947" t="s">
        <v>122</v>
      </c>
      <c r="DR123" s="945"/>
      <c r="DS123" s="945"/>
      <c r="DT123" s="945"/>
      <c r="DU123" s="946"/>
      <c r="DV123" s="948" t="s">
        <v>122</v>
      </c>
      <c r="DW123" s="949"/>
      <c r="DX123" s="949"/>
      <c r="DY123" s="949"/>
      <c r="DZ123" s="950"/>
    </row>
    <row r="124" spans="1:130" s="224" customFormat="1" ht="26.25" customHeight="1" thickBot="1">
      <c r="A124" s="1043"/>
      <c r="B124" s="935"/>
      <c r="C124" s="908" t="s">
        <v>436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448</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t="s">
        <v>122</v>
      </c>
      <c r="BR124" s="1013"/>
      <c r="BS124" s="1013"/>
      <c r="BT124" s="1013"/>
      <c r="BU124" s="1013"/>
      <c r="BV124" s="1013" t="s">
        <v>122</v>
      </c>
      <c r="BW124" s="1013"/>
      <c r="BX124" s="1013"/>
      <c r="BY124" s="1013"/>
      <c r="BZ124" s="1013"/>
      <c r="CA124" s="1013" t="s">
        <v>122</v>
      </c>
      <c r="CB124" s="1013"/>
      <c r="CC124" s="1013"/>
      <c r="CD124" s="1013"/>
      <c r="CE124" s="1013"/>
      <c r="CF124" s="1014"/>
      <c r="CG124" s="1015"/>
      <c r="CH124" s="1015"/>
      <c r="CI124" s="1015"/>
      <c r="CJ124" s="1016"/>
      <c r="CK124" s="998"/>
      <c r="CL124" s="998"/>
      <c r="CM124" s="998"/>
      <c r="CN124" s="998"/>
      <c r="CO124" s="999"/>
      <c r="CP124" s="1005" t="s">
        <v>449</v>
      </c>
      <c r="CQ124" s="1006"/>
      <c r="CR124" s="1006"/>
      <c r="CS124" s="1006"/>
      <c r="CT124" s="1006"/>
      <c r="CU124" s="1006"/>
      <c r="CV124" s="1006"/>
      <c r="CW124" s="1006"/>
      <c r="CX124" s="1006"/>
      <c r="CY124" s="1006"/>
      <c r="CZ124" s="1006"/>
      <c r="DA124" s="1006"/>
      <c r="DB124" s="1006"/>
      <c r="DC124" s="1006"/>
      <c r="DD124" s="1006"/>
      <c r="DE124" s="1006"/>
      <c r="DF124" s="1007"/>
      <c r="DG124" s="990" t="s">
        <v>122</v>
      </c>
      <c r="DH124" s="972"/>
      <c r="DI124" s="972"/>
      <c r="DJ124" s="972"/>
      <c r="DK124" s="973"/>
      <c r="DL124" s="971" t="s">
        <v>122</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c r="A125" s="1043"/>
      <c r="B125" s="935"/>
      <c r="C125" s="908" t="s">
        <v>438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450</v>
      </c>
      <c r="CL125" s="993"/>
      <c r="CM125" s="993"/>
      <c r="CN125" s="993"/>
      <c r="CO125" s="994"/>
      <c r="CP125" s="915" t="s">
        <v>451</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c r="A126" s="1043"/>
      <c r="B126" s="935"/>
      <c r="C126" s="908" t="s">
        <v>440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v>1318021</v>
      </c>
      <c r="AB126" s="945"/>
      <c r="AC126" s="945"/>
      <c r="AD126" s="945"/>
      <c r="AE126" s="946"/>
      <c r="AF126" s="947">
        <v>647418</v>
      </c>
      <c r="AG126" s="945"/>
      <c r="AH126" s="945"/>
      <c r="AI126" s="945"/>
      <c r="AJ126" s="946"/>
      <c r="AK126" s="947">
        <v>1105441</v>
      </c>
      <c r="AL126" s="945"/>
      <c r="AM126" s="945"/>
      <c r="AN126" s="945"/>
      <c r="AO126" s="946"/>
      <c r="AP126" s="948">
        <v>1.2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452</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4" customFormat="1" ht="26.25" customHeight="1">
      <c r="A127" s="1044"/>
      <c r="B127" s="937"/>
      <c r="C127" s="959" t="s">
        <v>453</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26"/>
      <c r="AV127" s="226"/>
      <c r="AW127" s="226"/>
      <c r="AX127" s="1017" t="s">
        <v>454</v>
      </c>
      <c r="AY127" s="1018"/>
      <c r="AZ127" s="1018"/>
      <c r="BA127" s="1018"/>
      <c r="BB127" s="1018"/>
      <c r="BC127" s="1018"/>
      <c r="BD127" s="1018"/>
      <c r="BE127" s="1019"/>
      <c r="BF127" s="1020" t="s">
        <v>455</v>
      </c>
      <c r="BG127" s="1018"/>
      <c r="BH127" s="1018"/>
      <c r="BI127" s="1018"/>
      <c r="BJ127" s="1018"/>
      <c r="BK127" s="1018"/>
      <c r="BL127" s="1019"/>
      <c r="BM127" s="1020" t="s">
        <v>456</v>
      </c>
      <c r="BN127" s="1018"/>
      <c r="BO127" s="1018"/>
      <c r="BP127" s="1018"/>
      <c r="BQ127" s="1018"/>
      <c r="BR127" s="1018"/>
      <c r="BS127" s="1019"/>
      <c r="BT127" s="1020" t="s">
        <v>457</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458</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c r="A128" s="1027" t="s">
        <v>459</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460</v>
      </c>
      <c r="X128" s="1029"/>
      <c r="Y128" s="1029"/>
      <c r="Z128" s="1030"/>
      <c r="AA128" s="1031">
        <v>3839257</v>
      </c>
      <c r="AB128" s="1032"/>
      <c r="AC128" s="1032"/>
      <c r="AD128" s="1032"/>
      <c r="AE128" s="1033"/>
      <c r="AF128" s="1034">
        <v>3158131</v>
      </c>
      <c r="AG128" s="1032"/>
      <c r="AH128" s="1032"/>
      <c r="AI128" s="1032"/>
      <c r="AJ128" s="1033"/>
      <c r="AK128" s="1034">
        <v>3326702</v>
      </c>
      <c r="AL128" s="1032"/>
      <c r="AM128" s="1032"/>
      <c r="AN128" s="1032"/>
      <c r="AO128" s="1033"/>
      <c r="AP128" s="1035"/>
      <c r="AQ128" s="1036"/>
      <c r="AR128" s="1036"/>
      <c r="AS128" s="1036"/>
      <c r="AT128" s="1037"/>
      <c r="AU128" s="226"/>
      <c r="AV128" s="226"/>
      <c r="AW128" s="226"/>
      <c r="AX128" s="882" t="s">
        <v>461</v>
      </c>
      <c r="AY128" s="883"/>
      <c r="AZ128" s="883"/>
      <c r="BA128" s="883"/>
      <c r="BB128" s="883"/>
      <c r="BC128" s="883"/>
      <c r="BD128" s="883"/>
      <c r="BE128" s="884"/>
      <c r="BF128" s="1038" t="s">
        <v>122</v>
      </c>
      <c r="BG128" s="1039"/>
      <c r="BH128" s="1039"/>
      <c r="BI128" s="1039"/>
      <c r="BJ128" s="1039"/>
      <c r="BK128" s="1039"/>
      <c r="BL128" s="1040"/>
      <c r="BM128" s="1038">
        <v>11.25</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462</v>
      </c>
      <c r="CQ128" s="713"/>
      <c r="CR128" s="713"/>
      <c r="CS128" s="713"/>
      <c r="CT128" s="713"/>
      <c r="CU128" s="713"/>
      <c r="CV128" s="713"/>
      <c r="CW128" s="713"/>
      <c r="CX128" s="713"/>
      <c r="CY128" s="713"/>
      <c r="CZ128" s="713"/>
      <c r="DA128" s="713"/>
      <c r="DB128" s="713"/>
      <c r="DC128" s="713"/>
      <c r="DD128" s="713"/>
      <c r="DE128" s="713"/>
      <c r="DF128" s="1022"/>
      <c r="DG128" s="1023">
        <v>10407</v>
      </c>
      <c r="DH128" s="1024"/>
      <c r="DI128" s="1024"/>
      <c r="DJ128" s="1024"/>
      <c r="DK128" s="1024"/>
      <c r="DL128" s="1024">
        <v>10840</v>
      </c>
      <c r="DM128" s="1024"/>
      <c r="DN128" s="1024"/>
      <c r="DO128" s="1024"/>
      <c r="DP128" s="1024"/>
      <c r="DQ128" s="1024">
        <v>12488</v>
      </c>
      <c r="DR128" s="1024"/>
      <c r="DS128" s="1024"/>
      <c r="DT128" s="1024"/>
      <c r="DU128" s="1024"/>
      <c r="DV128" s="1025">
        <v>0</v>
      </c>
      <c r="DW128" s="1025"/>
      <c r="DX128" s="1025"/>
      <c r="DY128" s="1025"/>
      <c r="DZ128" s="1026"/>
    </row>
    <row r="129" spans="1:131" s="224" customFormat="1" ht="26.25" customHeight="1">
      <c r="A129" s="920" t="s">
        <v>103</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463</v>
      </c>
      <c r="X129" s="1057"/>
      <c r="Y129" s="1057"/>
      <c r="Z129" s="1058"/>
      <c r="AA129" s="944">
        <v>89327830</v>
      </c>
      <c r="AB129" s="945"/>
      <c r="AC129" s="945"/>
      <c r="AD129" s="945"/>
      <c r="AE129" s="946"/>
      <c r="AF129" s="947">
        <v>94453318</v>
      </c>
      <c r="AG129" s="945"/>
      <c r="AH129" s="945"/>
      <c r="AI129" s="945"/>
      <c r="AJ129" s="946"/>
      <c r="AK129" s="947">
        <v>96941066</v>
      </c>
      <c r="AL129" s="945"/>
      <c r="AM129" s="945"/>
      <c r="AN129" s="945"/>
      <c r="AO129" s="946"/>
      <c r="AP129" s="1059"/>
      <c r="AQ129" s="1060"/>
      <c r="AR129" s="1060"/>
      <c r="AS129" s="1060"/>
      <c r="AT129" s="1061"/>
      <c r="AU129" s="227"/>
      <c r="AV129" s="227"/>
      <c r="AW129" s="227"/>
      <c r="AX129" s="1051" t="s">
        <v>464</v>
      </c>
      <c r="AY129" s="909"/>
      <c r="AZ129" s="909"/>
      <c r="BA129" s="909"/>
      <c r="BB129" s="909"/>
      <c r="BC129" s="909"/>
      <c r="BD129" s="909"/>
      <c r="BE129" s="910"/>
      <c r="BF129" s="1052" t="s">
        <v>122</v>
      </c>
      <c r="BG129" s="1053"/>
      <c r="BH129" s="1053"/>
      <c r="BI129" s="1053"/>
      <c r="BJ129" s="1053"/>
      <c r="BK129" s="1053"/>
      <c r="BL129" s="1054"/>
      <c r="BM129" s="1052">
        <v>16.25</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20" t="s">
        <v>465</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466</v>
      </c>
      <c r="X130" s="1057"/>
      <c r="Y130" s="1057"/>
      <c r="Z130" s="1058"/>
      <c r="AA130" s="944">
        <v>5102121</v>
      </c>
      <c r="AB130" s="945"/>
      <c r="AC130" s="945"/>
      <c r="AD130" s="945"/>
      <c r="AE130" s="946"/>
      <c r="AF130" s="947">
        <v>4772672</v>
      </c>
      <c r="AG130" s="945"/>
      <c r="AH130" s="945"/>
      <c r="AI130" s="945"/>
      <c r="AJ130" s="946"/>
      <c r="AK130" s="947">
        <v>4383123</v>
      </c>
      <c r="AL130" s="945"/>
      <c r="AM130" s="945"/>
      <c r="AN130" s="945"/>
      <c r="AO130" s="946"/>
      <c r="AP130" s="1059"/>
      <c r="AQ130" s="1060"/>
      <c r="AR130" s="1060"/>
      <c r="AS130" s="1060"/>
      <c r="AT130" s="1061"/>
      <c r="AU130" s="227"/>
      <c r="AV130" s="227"/>
      <c r="AW130" s="227"/>
      <c r="AX130" s="1051" t="s">
        <v>467</v>
      </c>
      <c r="AY130" s="909"/>
      <c r="AZ130" s="909"/>
      <c r="BA130" s="909"/>
      <c r="BB130" s="909"/>
      <c r="BC130" s="909"/>
      <c r="BD130" s="909"/>
      <c r="BE130" s="910"/>
      <c r="BF130" s="1087">
        <v>2.1</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468</v>
      </c>
      <c r="X131" s="1094"/>
      <c r="Y131" s="1094"/>
      <c r="Z131" s="1095"/>
      <c r="AA131" s="990">
        <v>84225709</v>
      </c>
      <c r="AB131" s="972"/>
      <c r="AC131" s="972"/>
      <c r="AD131" s="972"/>
      <c r="AE131" s="973"/>
      <c r="AF131" s="971">
        <v>89680646</v>
      </c>
      <c r="AG131" s="972"/>
      <c r="AH131" s="972"/>
      <c r="AI131" s="972"/>
      <c r="AJ131" s="973"/>
      <c r="AK131" s="971">
        <v>92557943</v>
      </c>
      <c r="AL131" s="972"/>
      <c r="AM131" s="972"/>
      <c r="AN131" s="972"/>
      <c r="AO131" s="973"/>
      <c r="AP131" s="1096"/>
      <c r="AQ131" s="1097"/>
      <c r="AR131" s="1097"/>
      <c r="AS131" s="1097"/>
      <c r="AT131" s="1098"/>
      <c r="AU131" s="227"/>
      <c r="AV131" s="227"/>
      <c r="AW131" s="227"/>
      <c r="AX131" s="1069" t="s">
        <v>469</v>
      </c>
      <c r="AY131" s="713"/>
      <c r="AZ131" s="713"/>
      <c r="BA131" s="713"/>
      <c r="BB131" s="713"/>
      <c r="BC131" s="713"/>
      <c r="BD131" s="713"/>
      <c r="BE131" s="1022"/>
      <c r="BF131" s="1070" t="s">
        <v>122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076" t="s">
        <v>470</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471</v>
      </c>
      <c r="W132" s="1080"/>
      <c r="X132" s="1080"/>
      <c r="Y132" s="1080"/>
      <c r="Z132" s="1081"/>
      <c r="AA132" s="1082">
        <v>1.450699572</v>
      </c>
      <c r="AB132" s="1083"/>
      <c r="AC132" s="1083"/>
      <c r="AD132" s="1083"/>
      <c r="AE132" s="1084"/>
      <c r="AF132" s="1085">
        <v>1.8593413700000001</v>
      </c>
      <c r="AG132" s="1083"/>
      <c r="AH132" s="1083"/>
      <c r="AI132" s="1083"/>
      <c r="AJ132" s="1084"/>
      <c r="AK132" s="1085">
        <v>3.0795066389999999</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472</v>
      </c>
      <c r="W133" s="1063"/>
      <c r="X133" s="1063"/>
      <c r="Y133" s="1063"/>
      <c r="Z133" s="1064"/>
      <c r="AA133" s="1065">
        <v>1.6</v>
      </c>
      <c r="AB133" s="1066"/>
      <c r="AC133" s="1066"/>
      <c r="AD133" s="1066"/>
      <c r="AE133" s="1067"/>
      <c r="AF133" s="1065">
        <v>1.7</v>
      </c>
      <c r="AG133" s="1066"/>
      <c r="AH133" s="1066"/>
      <c r="AI133" s="1066"/>
      <c r="AJ133" s="1067"/>
      <c r="AK133" s="1065">
        <v>2.1</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t9xfKOAAbXrb+PtsF6JgmLZ/9SxaeeWrZ3Kwlq7m2kQf6pYKKRi753g279HmciwRxto/e5dZuxtTDnOJggY6A==" saltValue="7yNyKXOPQ3abvRigFBTw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473</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jdIg14ezS7VUhDlwoDfCyrbMEO2o4r9QrqhSbFx82L085Bph03VP9LFojY6y25/LZxQNWXXnS5STIE6nx6eJ3g==" saltValue="h2LcReSR9qNP7jIIzVABv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pHf68jxRzbiLFxQ7/M/d2XQROCCtsN93J3qpd6LunEDMB/ki6ZTpCE0UazeyIz0zejf5S8IZWsPdO6YEVSFDUQ==" saltValue="C9PBAsPYxEj1EIXjLekOf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475</v>
      </c>
      <c r="AL6" s="260"/>
      <c r="AM6" s="260"/>
      <c r="AN6" s="260"/>
    </row>
    <row r="7" spans="1:46" ht="13.5" customHeight="1">
      <c r="A7" s="259"/>
      <c r="AK7" s="262"/>
      <c r="AL7" s="263"/>
      <c r="AM7" s="263"/>
      <c r="AN7" s="264"/>
      <c r="AO7" s="1100" t="s">
        <v>476</v>
      </c>
      <c r="AP7" s="265"/>
      <c r="AQ7" s="266" t="s">
        <v>477</v>
      </c>
      <c r="AR7" s="267"/>
    </row>
    <row r="8" spans="1:46" ht="13">
      <c r="A8" s="259"/>
      <c r="AK8" s="268"/>
      <c r="AL8" s="269"/>
      <c r="AM8" s="269"/>
      <c r="AN8" s="270"/>
      <c r="AO8" s="1101"/>
      <c r="AP8" s="271" t="s">
        <v>478</v>
      </c>
      <c r="AQ8" s="272" t="s">
        <v>479</v>
      </c>
      <c r="AR8" s="273" t="s">
        <v>480</v>
      </c>
    </row>
    <row r="9" spans="1:46" ht="13">
      <c r="A9" s="259"/>
      <c r="AK9" s="1102" t="s">
        <v>481</v>
      </c>
      <c r="AL9" s="1103"/>
      <c r="AM9" s="1103"/>
      <c r="AN9" s="1104"/>
      <c r="AO9" s="274">
        <v>29850797</v>
      </c>
      <c r="AP9" s="274">
        <v>60562</v>
      </c>
      <c r="AQ9" s="275">
        <v>61513</v>
      </c>
      <c r="AR9" s="276">
        <v>-1.5</v>
      </c>
    </row>
    <row r="10" spans="1:46" ht="13.5" customHeight="1">
      <c r="A10" s="259"/>
      <c r="AK10" s="1102" t="s">
        <v>482</v>
      </c>
      <c r="AL10" s="1103"/>
      <c r="AM10" s="1103"/>
      <c r="AN10" s="1104"/>
      <c r="AO10" s="277">
        <v>3208</v>
      </c>
      <c r="AP10" s="277">
        <v>7</v>
      </c>
      <c r="AQ10" s="278">
        <v>1262</v>
      </c>
      <c r="AR10" s="279">
        <v>-99.4</v>
      </c>
    </row>
    <row r="11" spans="1:46" ht="13.5" customHeight="1">
      <c r="A11" s="259"/>
      <c r="AK11" s="1102" t="s">
        <v>483</v>
      </c>
      <c r="AL11" s="1103"/>
      <c r="AM11" s="1103"/>
      <c r="AN11" s="1104"/>
      <c r="AO11" s="277">
        <v>101584</v>
      </c>
      <c r="AP11" s="277">
        <v>206</v>
      </c>
      <c r="AQ11" s="278">
        <v>1079</v>
      </c>
      <c r="AR11" s="279">
        <v>-80.900000000000006</v>
      </c>
    </row>
    <row r="12" spans="1:46" ht="13.5" customHeight="1">
      <c r="A12" s="259"/>
      <c r="AK12" s="1102" t="s">
        <v>484</v>
      </c>
      <c r="AL12" s="1103"/>
      <c r="AM12" s="1103"/>
      <c r="AN12" s="1104"/>
      <c r="AO12" s="277" t="s">
        <v>485</v>
      </c>
      <c r="AP12" s="277" t="s">
        <v>485</v>
      </c>
      <c r="AQ12" s="278">
        <v>46</v>
      </c>
      <c r="AR12" s="279" t="s">
        <v>485</v>
      </c>
    </row>
    <row r="13" spans="1:46" ht="13.5" customHeight="1">
      <c r="A13" s="259"/>
      <c r="AK13" s="1102" t="s">
        <v>486</v>
      </c>
      <c r="AL13" s="1103"/>
      <c r="AM13" s="1103"/>
      <c r="AN13" s="1104"/>
      <c r="AO13" s="277">
        <v>795968</v>
      </c>
      <c r="AP13" s="277">
        <v>1615</v>
      </c>
      <c r="AQ13" s="278">
        <v>2016</v>
      </c>
      <c r="AR13" s="279">
        <v>-19.899999999999999</v>
      </c>
    </row>
    <row r="14" spans="1:46" ht="13.5" customHeight="1">
      <c r="A14" s="259"/>
      <c r="AK14" s="1102" t="s">
        <v>487</v>
      </c>
      <c r="AL14" s="1103"/>
      <c r="AM14" s="1103"/>
      <c r="AN14" s="1104"/>
      <c r="AO14" s="277">
        <v>1067709</v>
      </c>
      <c r="AP14" s="277">
        <v>2166</v>
      </c>
      <c r="AQ14" s="278">
        <v>1290</v>
      </c>
      <c r="AR14" s="279">
        <v>67.900000000000006</v>
      </c>
    </row>
    <row r="15" spans="1:46" ht="13.5" customHeight="1">
      <c r="A15" s="259"/>
      <c r="AK15" s="1105" t="s">
        <v>488</v>
      </c>
      <c r="AL15" s="1106"/>
      <c r="AM15" s="1106"/>
      <c r="AN15" s="1107"/>
      <c r="AO15" s="277">
        <v>-940750</v>
      </c>
      <c r="AP15" s="277">
        <v>-1909</v>
      </c>
      <c r="AQ15" s="278">
        <v>-2388</v>
      </c>
      <c r="AR15" s="279">
        <v>-20.100000000000001</v>
      </c>
    </row>
    <row r="16" spans="1:46" ht="13">
      <c r="A16" s="259"/>
      <c r="AK16" s="1105" t="s">
        <v>177</v>
      </c>
      <c r="AL16" s="1106"/>
      <c r="AM16" s="1106"/>
      <c r="AN16" s="1107"/>
      <c r="AO16" s="277">
        <v>30878516</v>
      </c>
      <c r="AP16" s="277">
        <v>62647</v>
      </c>
      <c r="AQ16" s="278">
        <v>64818</v>
      </c>
      <c r="AR16" s="279">
        <v>-3.3</v>
      </c>
    </row>
    <row r="17" spans="1:46" ht="13">
      <c r="A17" s="259"/>
    </row>
    <row r="18" spans="1:46" ht="13">
      <c r="A18" s="259"/>
      <c r="AQ18" s="280"/>
      <c r="AR18" s="280"/>
    </row>
    <row r="19" spans="1:46" ht="13">
      <c r="A19" s="259"/>
      <c r="AK19" s="255" t="s">
        <v>489</v>
      </c>
    </row>
    <row r="20" spans="1:46" ht="13">
      <c r="A20" s="259"/>
      <c r="AK20" s="281"/>
      <c r="AL20" s="282"/>
      <c r="AM20" s="282"/>
      <c r="AN20" s="283"/>
      <c r="AO20" s="284" t="s">
        <v>490</v>
      </c>
      <c r="AP20" s="285" t="s">
        <v>491</v>
      </c>
      <c r="AQ20" s="286" t="s">
        <v>492</v>
      </c>
      <c r="AR20" s="287"/>
    </row>
    <row r="21" spans="1:46" s="260" customFormat="1" ht="13">
      <c r="A21" s="288"/>
      <c r="AK21" s="1108" t="s">
        <v>493</v>
      </c>
      <c r="AL21" s="1109"/>
      <c r="AM21" s="1109"/>
      <c r="AN21" s="1110"/>
      <c r="AO21" s="289">
        <v>5.99</v>
      </c>
      <c r="AP21" s="290">
        <v>6.09</v>
      </c>
      <c r="AQ21" s="291">
        <v>-0.1</v>
      </c>
      <c r="AS21" s="292"/>
      <c r="AT21" s="288"/>
    </row>
    <row r="22" spans="1:46" s="260" customFormat="1" ht="13">
      <c r="A22" s="288"/>
      <c r="AK22" s="1108" t="s">
        <v>494</v>
      </c>
      <c r="AL22" s="1109"/>
      <c r="AM22" s="1109"/>
      <c r="AN22" s="1110"/>
      <c r="AO22" s="293">
        <v>101</v>
      </c>
      <c r="AP22" s="294">
        <v>99.7</v>
      </c>
      <c r="AQ22" s="295">
        <v>1.3</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099" t="s">
        <v>495</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c r="A27" s="300"/>
      <c r="AS27" s="255"/>
      <c r="AT27" s="255"/>
    </row>
    <row r="28" spans="1:46" ht="16.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497</v>
      </c>
      <c r="AL29" s="260"/>
      <c r="AM29" s="260"/>
      <c r="AN29" s="260"/>
      <c r="AS29" s="302"/>
    </row>
    <row r="30" spans="1:46" ht="13.5" customHeight="1">
      <c r="A30" s="259"/>
      <c r="AK30" s="262"/>
      <c r="AL30" s="263"/>
      <c r="AM30" s="263"/>
      <c r="AN30" s="264"/>
      <c r="AO30" s="1100" t="s">
        <v>476</v>
      </c>
      <c r="AP30" s="265"/>
      <c r="AQ30" s="266" t="s">
        <v>477</v>
      </c>
      <c r="AR30" s="267"/>
    </row>
    <row r="31" spans="1:46" ht="13">
      <c r="A31" s="259"/>
      <c r="AK31" s="268"/>
      <c r="AL31" s="269"/>
      <c r="AM31" s="269"/>
      <c r="AN31" s="270"/>
      <c r="AO31" s="1101"/>
      <c r="AP31" s="271" t="s">
        <v>478</v>
      </c>
      <c r="AQ31" s="272" t="s">
        <v>479</v>
      </c>
      <c r="AR31" s="273" t="s">
        <v>480</v>
      </c>
    </row>
    <row r="32" spans="1:46" ht="27" customHeight="1">
      <c r="A32" s="259"/>
      <c r="AK32" s="1116" t="s">
        <v>498</v>
      </c>
      <c r="AL32" s="1117"/>
      <c r="AM32" s="1117"/>
      <c r="AN32" s="1118"/>
      <c r="AO32" s="303">
        <v>8385589</v>
      </c>
      <c r="AP32" s="303">
        <v>17013</v>
      </c>
      <c r="AQ32" s="304">
        <v>26619</v>
      </c>
      <c r="AR32" s="305">
        <v>-36.1</v>
      </c>
    </row>
    <row r="33" spans="1:46" ht="13.5" customHeight="1">
      <c r="A33" s="259"/>
      <c r="AK33" s="1116" t="s">
        <v>499</v>
      </c>
      <c r="AL33" s="1117"/>
      <c r="AM33" s="1117"/>
      <c r="AN33" s="1118"/>
      <c r="AO33" s="303" t="s">
        <v>485</v>
      </c>
      <c r="AP33" s="303" t="s">
        <v>485</v>
      </c>
      <c r="AQ33" s="304">
        <v>3</v>
      </c>
      <c r="AR33" s="305" t="s">
        <v>485</v>
      </c>
    </row>
    <row r="34" spans="1:46" ht="27" customHeight="1">
      <c r="A34" s="259"/>
      <c r="AK34" s="1116" t="s">
        <v>500</v>
      </c>
      <c r="AL34" s="1117"/>
      <c r="AM34" s="1117"/>
      <c r="AN34" s="1118"/>
      <c r="AO34" s="303" t="s">
        <v>485</v>
      </c>
      <c r="AP34" s="303" t="s">
        <v>485</v>
      </c>
      <c r="AQ34" s="304">
        <v>28</v>
      </c>
      <c r="AR34" s="305" t="s">
        <v>485</v>
      </c>
    </row>
    <row r="35" spans="1:46" ht="27" customHeight="1">
      <c r="A35" s="259"/>
      <c r="AK35" s="1116" t="s">
        <v>501</v>
      </c>
      <c r="AL35" s="1117"/>
      <c r="AM35" s="1117"/>
      <c r="AN35" s="1118"/>
      <c r="AO35" s="303">
        <v>1025989</v>
      </c>
      <c r="AP35" s="303">
        <v>2082</v>
      </c>
      <c r="AQ35" s="304">
        <v>5266</v>
      </c>
      <c r="AR35" s="305">
        <v>-60.5</v>
      </c>
    </row>
    <row r="36" spans="1:46" ht="27" customHeight="1">
      <c r="A36" s="259"/>
      <c r="AK36" s="1116" t="s">
        <v>502</v>
      </c>
      <c r="AL36" s="1117"/>
      <c r="AM36" s="1117"/>
      <c r="AN36" s="1118"/>
      <c r="AO36" s="303" t="s">
        <v>485</v>
      </c>
      <c r="AP36" s="303" t="s">
        <v>485</v>
      </c>
      <c r="AQ36" s="304">
        <v>468</v>
      </c>
      <c r="AR36" s="305" t="s">
        <v>485</v>
      </c>
    </row>
    <row r="37" spans="1:46" ht="13.5" customHeight="1">
      <c r="A37" s="259"/>
      <c r="AK37" s="1116" t="s">
        <v>503</v>
      </c>
      <c r="AL37" s="1117"/>
      <c r="AM37" s="1117"/>
      <c r="AN37" s="1118"/>
      <c r="AO37" s="303">
        <v>1148575</v>
      </c>
      <c r="AP37" s="303">
        <v>2330</v>
      </c>
      <c r="AQ37" s="304">
        <v>985</v>
      </c>
      <c r="AR37" s="305">
        <v>136.5</v>
      </c>
    </row>
    <row r="38" spans="1:46" ht="27" customHeight="1">
      <c r="A38" s="259"/>
      <c r="AK38" s="1119" t="s">
        <v>504</v>
      </c>
      <c r="AL38" s="1120"/>
      <c r="AM38" s="1120"/>
      <c r="AN38" s="1121"/>
      <c r="AO38" s="306" t="s">
        <v>485</v>
      </c>
      <c r="AP38" s="306" t="s">
        <v>485</v>
      </c>
      <c r="AQ38" s="307">
        <v>1</v>
      </c>
      <c r="AR38" s="295" t="s">
        <v>485</v>
      </c>
      <c r="AS38" s="302"/>
    </row>
    <row r="39" spans="1:46" ht="13">
      <c r="A39" s="259"/>
      <c r="AK39" s="1119" t="s">
        <v>505</v>
      </c>
      <c r="AL39" s="1120"/>
      <c r="AM39" s="1120"/>
      <c r="AN39" s="1121"/>
      <c r="AO39" s="303">
        <v>-3326702</v>
      </c>
      <c r="AP39" s="303">
        <v>-6749</v>
      </c>
      <c r="AQ39" s="304">
        <v>-7209</v>
      </c>
      <c r="AR39" s="305">
        <v>-6.4</v>
      </c>
      <c r="AS39" s="302"/>
    </row>
    <row r="40" spans="1:46" ht="27" customHeight="1">
      <c r="A40" s="259"/>
      <c r="AK40" s="1116" t="s">
        <v>506</v>
      </c>
      <c r="AL40" s="1117"/>
      <c r="AM40" s="1117"/>
      <c r="AN40" s="1118"/>
      <c r="AO40" s="303">
        <v>-4383123</v>
      </c>
      <c r="AP40" s="303">
        <v>-8893</v>
      </c>
      <c r="AQ40" s="304">
        <v>-18404</v>
      </c>
      <c r="AR40" s="305">
        <v>-51.7</v>
      </c>
      <c r="AS40" s="302"/>
    </row>
    <row r="41" spans="1:46" ht="13">
      <c r="A41" s="259"/>
      <c r="AK41" s="1122" t="s">
        <v>287</v>
      </c>
      <c r="AL41" s="1123"/>
      <c r="AM41" s="1123"/>
      <c r="AN41" s="1124"/>
      <c r="AO41" s="303">
        <v>2850328</v>
      </c>
      <c r="AP41" s="303">
        <v>5783</v>
      </c>
      <c r="AQ41" s="304">
        <v>7755</v>
      </c>
      <c r="AR41" s="305">
        <v>-25.4</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507</v>
      </c>
    </row>
    <row r="48" spans="1:46" ht="13">
      <c r="A48" s="259"/>
      <c r="AK48" s="313" t="s">
        <v>508</v>
      </c>
      <c r="AL48" s="313"/>
      <c r="AM48" s="313"/>
      <c r="AN48" s="313"/>
      <c r="AO48" s="313"/>
      <c r="AP48" s="313"/>
      <c r="AQ48" s="314"/>
      <c r="AR48" s="313"/>
    </row>
    <row r="49" spans="1:44" ht="13.5" customHeight="1">
      <c r="A49" s="259"/>
      <c r="AK49" s="315"/>
      <c r="AL49" s="316"/>
      <c r="AM49" s="1111" t="s">
        <v>476</v>
      </c>
      <c r="AN49" s="1113" t="s">
        <v>509</v>
      </c>
      <c r="AO49" s="1114"/>
      <c r="AP49" s="1114"/>
      <c r="AQ49" s="1114"/>
      <c r="AR49" s="1115"/>
    </row>
    <row r="50" spans="1:44" ht="13">
      <c r="A50" s="259"/>
      <c r="AK50" s="317"/>
      <c r="AL50" s="318"/>
      <c r="AM50" s="1112"/>
      <c r="AN50" s="319" t="s">
        <v>510</v>
      </c>
      <c r="AO50" s="320" t="s">
        <v>511</v>
      </c>
      <c r="AP50" s="321" t="s">
        <v>512</v>
      </c>
      <c r="AQ50" s="322" t="s">
        <v>513</v>
      </c>
      <c r="AR50" s="323" t="s">
        <v>514</v>
      </c>
    </row>
    <row r="51" spans="1:44" ht="13">
      <c r="A51" s="259"/>
      <c r="AK51" s="315" t="s">
        <v>515</v>
      </c>
      <c r="AL51" s="316"/>
      <c r="AM51" s="324">
        <v>17300216</v>
      </c>
      <c r="AN51" s="325">
        <v>35293</v>
      </c>
      <c r="AO51" s="326">
        <v>60.9</v>
      </c>
      <c r="AP51" s="327">
        <v>37644</v>
      </c>
      <c r="AQ51" s="328">
        <v>13.5</v>
      </c>
      <c r="AR51" s="329">
        <v>47.4</v>
      </c>
    </row>
    <row r="52" spans="1:44" ht="13">
      <c r="A52" s="259"/>
      <c r="AK52" s="330"/>
      <c r="AL52" s="331" t="s">
        <v>516</v>
      </c>
      <c r="AM52" s="332">
        <v>15105006</v>
      </c>
      <c r="AN52" s="333">
        <v>30814</v>
      </c>
      <c r="AO52" s="334">
        <v>58.7</v>
      </c>
      <c r="AP52" s="335">
        <v>24939</v>
      </c>
      <c r="AQ52" s="336">
        <v>22.5</v>
      </c>
      <c r="AR52" s="337">
        <v>36.200000000000003</v>
      </c>
    </row>
    <row r="53" spans="1:44" ht="13">
      <c r="A53" s="259"/>
      <c r="AK53" s="315" t="s">
        <v>517</v>
      </c>
      <c r="AL53" s="316"/>
      <c r="AM53" s="324">
        <v>20444265</v>
      </c>
      <c r="AN53" s="325">
        <v>41573</v>
      </c>
      <c r="AO53" s="326">
        <v>17.8</v>
      </c>
      <c r="AP53" s="327">
        <v>39221</v>
      </c>
      <c r="AQ53" s="328">
        <v>4.2</v>
      </c>
      <c r="AR53" s="329">
        <v>13.6</v>
      </c>
    </row>
    <row r="54" spans="1:44" ht="13">
      <c r="A54" s="259"/>
      <c r="AK54" s="330"/>
      <c r="AL54" s="331" t="s">
        <v>516</v>
      </c>
      <c r="AM54" s="332">
        <v>17914263</v>
      </c>
      <c r="AN54" s="333">
        <v>36429</v>
      </c>
      <c r="AO54" s="334">
        <v>18.2</v>
      </c>
      <c r="AP54" s="335">
        <v>24821</v>
      </c>
      <c r="AQ54" s="336">
        <v>-0.5</v>
      </c>
      <c r="AR54" s="337">
        <v>18.7</v>
      </c>
    </row>
    <row r="55" spans="1:44" ht="13">
      <c r="A55" s="259"/>
      <c r="AK55" s="315" t="s">
        <v>518</v>
      </c>
      <c r="AL55" s="316"/>
      <c r="AM55" s="324">
        <v>14476121</v>
      </c>
      <c r="AN55" s="325">
        <v>29492</v>
      </c>
      <c r="AO55" s="326">
        <v>-29.1</v>
      </c>
      <c r="AP55" s="327">
        <v>38566</v>
      </c>
      <c r="AQ55" s="328">
        <v>-1.7</v>
      </c>
      <c r="AR55" s="329">
        <v>-27.4</v>
      </c>
    </row>
    <row r="56" spans="1:44" ht="13">
      <c r="A56" s="259"/>
      <c r="AK56" s="330"/>
      <c r="AL56" s="331" t="s">
        <v>516</v>
      </c>
      <c r="AM56" s="332">
        <v>12595565</v>
      </c>
      <c r="AN56" s="333">
        <v>25661</v>
      </c>
      <c r="AO56" s="334">
        <v>-29.6</v>
      </c>
      <c r="AP56" s="335">
        <v>24059</v>
      </c>
      <c r="AQ56" s="336">
        <v>-3.1</v>
      </c>
      <c r="AR56" s="337">
        <v>-26.5</v>
      </c>
    </row>
    <row r="57" spans="1:44" ht="13">
      <c r="A57" s="259"/>
      <c r="AK57" s="315" t="s">
        <v>519</v>
      </c>
      <c r="AL57" s="316"/>
      <c r="AM57" s="324">
        <v>9464471</v>
      </c>
      <c r="AN57" s="325">
        <v>19253</v>
      </c>
      <c r="AO57" s="326">
        <v>-34.700000000000003</v>
      </c>
      <c r="AP57" s="327">
        <v>35156</v>
      </c>
      <c r="AQ57" s="328">
        <v>-8.8000000000000007</v>
      </c>
      <c r="AR57" s="329">
        <v>-25.9</v>
      </c>
    </row>
    <row r="58" spans="1:44" ht="13">
      <c r="A58" s="259"/>
      <c r="AK58" s="330"/>
      <c r="AL58" s="331" t="s">
        <v>516</v>
      </c>
      <c r="AM58" s="332">
        <v>8047687</v>
      </c>
      <c r="AN58" s="333">
        <v>16371</v>
      </c>
      <c r="AO58" s="334">
        <v>-36.200000000000003</v>
      </c>
      <c r="AP58" s="335">
        <v>22430</v>
      </c>
      <c r="AQ58" s="336">
        <v>-6.8</v>
      </c>
      <c r="AR58" s="337">
        <v>-29.4</v>
      </c>
    </row>
    <row r="59" spans="1:44" ht="13">
      <c r="A59" s="259"/>
      <c r="AK59" s="315" t="s">
        <v>520</v>
      </c>
      <c r="AL59" s="316"/>
      <c r="AM59" s="324">
        <v>9219286</v>
      </c>
      <c r="AN59" s="325">
        <v>18704</v>
      </c>
      <c r="AO59" s="326">
        <v>-2.9</v>
      </c>
      <c r="AP59" s="327">
        <v>37029</v>
      </c>
      <c r="AQ59" s="328">
        <v>5.3</v>
      </c>
      <c r="AR59" s="329">
        <v>-8.1999999999999993</v>
      </c>
    </row>
    <row r="60" spans="1:44" ht="13">
      <c r="A60" s="259"/>
      <c r="AK60" s="330"/>
      <c r="AL60" s="331" t="s">
        <v>516</v>
      </c>
      <c r="AM60" s="332">
        <v>7823484</v>
      </c>
      <c r="AN60" s="333">
        <v>15873</v>
      </c>
      <c r="AO60" s="334">
        <v>-3</v>
      </c>
      <c r="AP60" s="335">
        <v>23232</v>
      </c>
      <c r="AQ60" s="336">
        <v>3.6</v>
      </c>
      <c r="AR60" s="337">
        <v>-6.6</v>
      </c>
    </row>
    <row r="61" spans="1:44" ht="13">
      <c r="A61" s="259"/>
      <c r="AK61" s="315" t="s">
        <v>521</v>
      </c>
      <c r="AL61" s="338"/>
      <c r="AM61" s="324">
        <v>14180872</v>
      </c>
      <c r="AN61" s="325">
        <v>28863</v>
      </c>
      <c r="AO61" s="326">
        <v>2.4</v>
      </c>
      <c r="AP61" s="327">
        <v>37523</v>
      </c>
      <c r="AQ61" s="339">
        <v>2.5</v>
      </c>
      <c r="AR61" s="329">
        <v>-0.1</v>
      </c>
    </row>
    <row r="62" spans="1:44" ht="13">
      <c r="A62" s="259"/>
      <c r="AK62" s="330"/>
      <c r="AL62" s="331" t="s">
        <v>516</v>
      </c>
      <c r="AM62" s="332">
        <v>12297201</v>
      </c>
      <c r="AN62" s="333">
        <v>25030</v>
      </c>
      <c r="AO62" s="334">
        <v>1.6</v>
      </c>
      <c r="AP62" s="335">
        <v>23896</v>
      </c>
      <c r="AQ62" s="336">
        <v>3.1</v>
      </c>
      <c r="AR62" s="337">
        <v>-1.5</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guuZEY8k6zAIKWdyJq3u08iZT2OGhBGSdDl9wN8U49foSyN2UtLrfsDGSlYDh5RVQHnC6E1LzF3qQJXGWmBmPw==" saltValue="Yg4rliEua6DnCgcgsUq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473</v>
      </c>
    </row>
    <row r="121" spans="125:125" ht="13.5" hidden="1" customHeight="1">
      <c r="DU121" s="253"/>
    </row>
  </sheetData>
  <sheetProtection algorithmName="SHA-512" hashValue="gF/hhEyitRfBb0XSSI4qKHMHKwAf7NN3Cz/TYQ00KLnhZYsEyWrNZKJYLsfcGoqYvnqYLCDLjHwHJlOmc5LHpQ==" saltValue="zKr55mhbEIy4YfoL2ZfMk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473</v>
      </c>
    </row>
  </sheetData>
  <sheetProtection algorithmName="SHA-512" hashValue="0xGNp67ri2+dWvjKyYQIP7fCWL7VlkXFrLpkwzvU9z4uIx+4YScbRaMOTSZ7rCdP6ytQ5e9kIsPU3WU107kKxQ==" saltValue="DZjkHo+ndFZGQt99vTLbs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25" t="s">
        <v>3</v>
      </c>
      <c r="D47" s="1125"/>
      <c r="E47" s="1126"/>
      <c r="F47" s="11">
        <v>26.07</v>
      </c>
      <c r="G47" s="12">
        <v>25.98</v>
      </c>
      <c r="H47" s="12">
        <v>29.25</v>
      </c>
      <c r="I47" s="12">
        <v>30.33</v>
      </c>
      <c r="J47" s="13">
        <v>31.84</v>
      </c>
    </row>
    <row r="48" spans="2:10" ht="57.75" customHeight="1">
      <c r="B48" s="14"/>
      <c r="C48" s="1127" t="s">
        <v>4</v>
      </c>
      <c r="D48" s="1127"/>
      <c r="E48" s="1128"/>
      <c r="F48" s="15">
        <v>2.98</v>
      </c>
      <c r="G48" s="16">
        <v>4.18</v>
      </c>
      <c r="H48" s="16">
        <v>5.48</v>
      </c>
      <c r="I48" s="16">
        <v>4.4800000000000004</v>
      </c>
      <c r="J48" s="17">
        <v>4.25</v>
      </c>
    </row>
    <row r="49" spans="2:10" ht="57.75" customHeight="1" thickBot="1">
      <c r="B49" s="18"/>
      <c r="C49" s="1129" t="s">
        <v>5</v>
      </c>
      <c r="D49" s="1129"/>
      <c r="E49" s="1130"/>
      <c r="F49" s="19">
        <v>0.75</v>
      </c>
      <c r="G49" s="20">
        <v>1.1100000000000001</v>
      </c>
      <c r="H49" s="20">
        <v>1.21</v>
      </c>
      <c r="I49" s="20" t="s">
        <v>528</v>
      </c>
      <c r="J49" s="21" t="s">
        <v>529</v>
      </c>
    </row>
    <row r="50" spans="2:10" ht="13"/>
  </sheetData>
  <sheetProtection algorithmName="SHA-512" hashValue="4Q0nDX1vgtwu9B1RiBxlHyElFqVk7Ra53sle2gWkDfbNGc8ajNXYbPXPMqT+UVeE6R3h0HIpWNTgEhSxizxeZQ==" saltValue="ecgUnOluEWoscD5HQF/dp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hosoya</cp:lastModifiedBy>
  <cp:lastPrinted>2025-03-11T02:40:14Z</cp:lastPrinted>
  <dcterms:created xsi:type="dcterms:W3CDTF">2025-02-19T01:36:23Z</dcterms:created>
  <dcterms:modified xsi:type="dcterms:W3CDTF">2025-03-26T02:12:25Z</dcterms:modified>
  <cp:category/>
</cp:coreProperties>
</file>