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J:\常用\決　算\R6\130 財政状況資料集\05_公式Webサイト掲載\作業用（土生）\03_完成品\EXCEL\"/>
    </mc:Choice>
  </mc:AlternateContent>
  <xr:revisionPtr revIDLastSave="0" documentId="8_{E32A507B-CF07-4A96-8CF8-1159E11B2594}"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BE34" i="10"/>
  <c r="C34" i="10"/>
  <c r="U34" i="10" l="1"/>
  <c r="U35" i="10" s="1"/>
  <c r="U36" i="10" s="1"/>
  <c r="AM34" i="10" s="1"/>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<sst xmlns="http://schemas.openxmlformats.org/spreadsheetml/2006/main" count="1124" uniqueCount="602">
  <si>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</si>
  <si>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</si>
  <si>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</si>
  <si>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</si>
  <si>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</si>
  <si>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</si>
  <si>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</si>
  <si>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</si>
  <si>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</si>
  <si>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</si>
  <si>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</si>
  <si>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</si>
  <si>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</si>
  <si>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</si>
  <si>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</si>
  <si>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</si>
  <si>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</si>
  <si>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</si>
  <si>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</si>
  <si>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</si>
  <si>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</si>
  <si>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</si>
  <si>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</si>
  <si>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</si>
  <si>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</si>
  <si>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</si>
  <si>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</si>
  <si>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</si>
  <si>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</si>
  <si>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</si>
  <si>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</si>
  <si>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</si>
  <si>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</si>
  <si>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</si>
  <si>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</si>
  <si>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</si>
  <si>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</si>
  <si>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</si>
  <si>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</si>
  <si>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</si>
  <si>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</si>
  <si>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</si>
  <si>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</si>
  <si>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</si>
  <si>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</si>
  <si>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</si>
  <si>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</si>
  <si>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</si>
  <si>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</si>
  <si>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</si>
  <si>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</si>
  <si>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</si>
  <si>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</si>
  <si>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</si>
  <si>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</si>
  <si>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</si>
  <si>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</si>
  <si>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</si>
  <si>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</si>
  <si>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</si>
  <si>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</si>
  <si>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</si>
  <si>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</si>
  <si>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</si>
  <si>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</si>
  <si>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</si>
  <si>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</si>
  <si>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</si>
  <si>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</si>
  <si>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</si>
  <si>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</si>
  <si>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</si>
  <si>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</si>
  <si>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</si>
  <si>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</si>
  <si>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</si>
  <si>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</si>
  <si>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</si>
  <si>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</si>
  <si>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</si>
  <si>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</si>
  <si>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</si>
  <si>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</si>
  <si>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</si>
  <si>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</si>
  <si>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</si>
  <si>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</si>
  <si>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</si>
  <si>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</si>
  <si>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</si>
  <si>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</si>
  <si>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</si>
  <si>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</si>
  <si>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</si>
  <si>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</si>
  <si>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</si>
  <si>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</si>
  <si>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</si>
  <si>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</si>
  <si>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</si>
  <si>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</si>
  <si>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</si>
  <si>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</si>
  <si>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</si>
  <si>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</si>
  <si>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</si>
  <si>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</si>
  <si>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</si>
  <si>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</si>
  <si>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</si>
  <si>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</si>
  <si>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</si>
  <si>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</si>
  <si>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</si>
  <si>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</si>
  <si>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</si>
  <si>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</si>
  <si>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</si>
  <si>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</si>
  <si>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</si>
  <si>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</si>
  <si>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</si>
  <si>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</si>
  <si>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</si>
  <si>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</si>
  <si>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</si>
  <si>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</si>
  <si>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</si>
  <si>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</si>
  <si>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</si>
  <si>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</si>
  <si>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</si>
  <si>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</si>
  <si>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</si>
  <si>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</si>
  <si>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</si>
  <si>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</si>
  <si>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</si>
  <si>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</si>
  <si>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</si>
  <si>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</si>
  <si>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</si>
  <si>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</si>
  <si>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</si>
  <si>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</si>
  <si>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</si>
  <si>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</si>
  <si>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</si>
  <si>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</si>
  <si>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</si>
  <si>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</si>
  <si>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</si>
  <si>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</si>
  <si>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</si>
  <si>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</si>
  <si>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</si>
  <si>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</si>
  <si>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</si>
  <si>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</si>
  <si>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</si>
  <si>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</si>
  <si>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</si>
  <si>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</si>
  <si>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</si>
  <si>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</si>
  <si>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</si>
  <si>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</si>
  <si>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</si>
  <si>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</si>
  <si>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</si>
  <si>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</si>
  <si>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</si>
  <si>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</si>
  <si>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</si>
  <si>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</si>
  <si>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</si>
  <si>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</si>
  <si>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</si>
  <si>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</si>
  <si>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</si>
  <si>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</si>
  <si>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</si>
  <si>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</si>
  <si>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</si>
  <si>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</si>
  <si>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</si>
  <si>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</si>
  <si>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</si>
  <si>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</si>
  <si>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</si>
  <si>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</si>
  <si>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</si>
  <si>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</si>
  <si>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</si>
  <si>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</si>
  <si>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</si>
  <si>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</si>
  <si>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</si>
  <si>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</si>
  <si>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</si>
  <si>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</si>
  <si>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</si>
  <si>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</si>
  <si>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</si>
  <si>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</si>
  <si>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</si>
  <si>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</si>
  <si>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</si>
  <si>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</si>
  <si>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</si>
  <si>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</si>
  <si>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</si>
  <si>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</si>
  <si>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千葉県市川市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</si>
  <si>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</si>
  <si>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</si>
  <si>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</si>
  <si>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</si>
  <si>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</si>
  <si>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</si>
  <si>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</si>
  <si>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</si>
  <si>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</si>
  <si>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</si>
  <si>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</si>
  <si>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</si>
  <si>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</si>
  <si>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</si>
  <si>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</si>
  <si>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</si>
  <si>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</si>
  <si>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</si>
  <si>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</si>
  <si>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</si>
  <si>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</si>
  <si>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</si>
  <si>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</si>
  <si>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</si>
  <si>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</si>
  <si>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</si>
  <si>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</si>
  <si>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</si>
  <si>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</si>
  <si>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</si>
  <si>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</si>
  <si>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</si>
  <si>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</si>
  <si>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</si>
  <si>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</si>
  <si>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</si>
  <si>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</si>
  <si>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</si>
  <si>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</si>
  <si>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</si>
  <si>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</si>
  <si>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</si>
  <si>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</si>
  <si>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</si>
  <si>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</si>
  <si>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</si>
  <si>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</si>
  <si>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</si>
  <si>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</si>
  <si>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</si>
  <si>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</si>
  <si>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</si>
  <si>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</si>
  <si>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</si>
  <si>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</si>
  <si>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</si>
  <si>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</si>
  <si>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</si>
  <si>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</si>
  <si>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</si>
  <si>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</si>
  <si>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</si>
  <si>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</si>
  <si>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</si>
  <si>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</si>
  <si>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</si>
  <si>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</si>
  <si>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</si>
  <si>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</si>
  <si>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</si>
  <si>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</si>
  <si>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</si>
  <si>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</si>
  <si>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</si>
  <si>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</si>
  <si>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</si>
  <si>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</si>
  <si>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</si>
  <si>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</si>
  <si>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</si>
  <si>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</si>
  <si>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</si>
  <si>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</si>
  <si>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</si>
  <si>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</si>
  <si>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</si>
  <si>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</si>
  <si>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</si>
  <si>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</si>
  <si>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</si>
  <si>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</si>
  <si>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</si>
  <si>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</si>
  <si>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</si>
  <si>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</si>
  <si>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</si>
  <si>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</si>
  <si>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</si>
  <si>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</si>
  <si>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</si>
  <si>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</si>
  <si>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</si>
  <si>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</si>
  <si>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</si>
  <si>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</si>
  <si>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</si>
  <si>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</si>
  <si>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</si>
  <si>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</si>
  <si>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</si>
  <si>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</si>
  <si>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</si>
  <si>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</si>
  <si>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</si>
  <si>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</si>
  <si>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</si>
  <si>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</si>
  <si>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</si>
  <si>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</si>
  <si>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</si>
  <si>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</si>
  <si>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</si>
  <si>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</si>
  <si>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病院</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</si>
  <si>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</si>
  <si>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</si>
  <si>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</si>
  <si>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</si>
  <si>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</si>
  <si>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</si>
  <si>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</si>
  <si>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</si>
  <si>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</si>
  <si>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</si>
  <si>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</si>
  <si>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</si>
  <si>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</si>
  <si>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</si>
  <si>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</si>
  <si>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</si>
  <si>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</si>
  <si>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</si>
  <si>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</si>
  <si>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</si>
  <si>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</si>
  <si>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</si>
  <si>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</si>
  <si>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</si>
  <si>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</si>
  <si>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</si>
  <si>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</si>
  <si>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</si>
  <si>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</si>
  <si>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千葉県市川市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</si>
  <si>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</si>
  <si>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</si>
  <si>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</si>
  <si>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</si>
  <si>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</si>
  <si>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</si>
  <si>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</si>
  <si>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</si>
  <si>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</si>
  <si>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</si>
  <si>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</si>
  <si>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</si>
  <si>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</si>
  <si>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</si>
  <si>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</si>
  <si>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</si>
  <si>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</si>
  <si>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</si>
  <si>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</si>
  <si>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</si>
  <si>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</si>
  <si>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</si>
  <si>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</si>
  <si>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</si>
  <si>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</si>
  <si>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</si>
  <si>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</si>
  <si>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</si>
  <si>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</si>
  <si>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</si>
  <si>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</si>
  <si>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</si>
  <si>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</si>
  <si>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</si>
  <si>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</si>
  <si>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</si>
  <si>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</si>
  <si>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</si>
  <si>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</si>
  <si>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</si>
  <si>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</si>
  <si>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</si>
  <si>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</si>
  <si>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</si>
  <si>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</si>
  <si>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</si>
  <si>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</si>
  <si>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</si>
  <si>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</si>
  <si>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</si>
  <si>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</si>
  <si>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</si>
  <si>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</si>
  <si>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</si>
  <si>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</si>
  <si>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</si>
  <si>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</si>
  <si>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</si>
  <si>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</si>
  <si>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</si>
  <si>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</si>
  <si>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</si>
  <si>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</si>
  <si>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</si>
  <si>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</si>
  <si>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</si>
  <si>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</si>
  <si>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</si>
  <si>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</si>
  <si>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</si>
  <si>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</si>
  <si>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</si>
  <si>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</si>
  <si>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</si>
  <si>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</si>
  <si>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</si>
  <si>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</si>
  <si>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</si>
  <si>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</si>
  <si>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</si>
  <si>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</si>
  <si>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</si>
  <si>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</si>
  <si>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</si>
  <si>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</si>
  <si>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</si>
  <si>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</si>
  <si>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</si>
  <si>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</si>
  <si>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</si>
  <si>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</si>
  <si>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</si>
  <si>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</si>
  <si>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</si>
  <si>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</si>
  <si>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</si>
  <si>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</si>
  <si>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</si>
  <si>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</si>
  <si>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</si>
  <si>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</si>
  <si>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</si>
  <si>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</si>
  <si>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</si>
  <si>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</si>
  <si>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</si>
  <si>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</si>
  <si>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</si>
  <si>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</si>
  <si>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</si>
  <si>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</si>
  <si>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</si>
  <si>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</si>
  <si>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</si>
  <si>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</si>
  <si>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</si>
  <si>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</si>
  <si>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</si>
  <si>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</si>
  <si>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</si>
  <si>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</si>
  <si>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</si>
  <si>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</si>
  <si>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</si>
  <si>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</si>
  <si>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</si>
  <si>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</si>
  <si>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</si>
  <si>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</si>
  <si>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</si>
  <si>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</si>
  <si>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</si>
  <si>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</si>
  <si>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</si>
  <si>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</si>
  <si>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</si>
  <si>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</si>
  <si>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</si>
  <si>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</si>
  <si>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</si>
  <si>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</si>
  <si>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</si>
  <si>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</si>
  <si>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</si>
  <si>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</si>
  <si>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</si>
  <si>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</si>
  <si>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</si>
  <si>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</si>
  <si>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</si>
  <si>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</si>
  <si>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</si>
  <si>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</si>
  <si>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</si>
  <si>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</si>
  <si>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</si>
  <si>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</si>
  <si>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</si>
  <si>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</si>
  <si>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</si>
  <si>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</si>
  <si>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</si>
  <si>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</si>
  <si>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</si>
  <si>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</si>
  <si>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</si>
  <si>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</si>
  <si>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</si>
  <si>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</si>
  <si>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</si>
  <si>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</si>
  <si>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</si>
  <si>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</si>
  <si>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</si>
  <si>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</si>
  <si>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</si>
  <si>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</si>
  <si>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</si>
  <si>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</si>
  <si>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</si>
  <si>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</si>
  <si>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</si>
  <si>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</si>
  <si>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</si>
  <si>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</si>
  <si>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</si>
  <si>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</si>
  <si>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</si>
  <si>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</si>
  <si>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</si>
  <si>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</si>
  <si>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</si>
  <si>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下水道事業会計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</si>
  <si>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</si>
  <si>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</si>
  <si>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</si>
  <si>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</si>
  <si>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</si>
  <si>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</si>
  <si>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</si>
  <si>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</si>
  <si>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</si>
  <si>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</si>
  <si>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</si>
  <si>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市川市清掃公社</t>
    <rPh sb="0" eb="3">
      <t>イチカワシ</t>
    </rPh>
    <rPh sb="3" eb="5">
      <t>セイソウ</t>
    </rPh>
    <rPh sb="5" eb="7">
      <t>コウシャ</t>
    </rPh>
    <phoneticPr fontId="2"/>
  </si>
  <si>
    <t>市川市花と緑のまちづくり財団</t>
    <rPh sb="0" eb="3">
      <t>イチカワシ</t>
    </rPh>
    <rPh sb="3" eb="4">
      <t>ハナ</t>
    </rPh>
    <rPh sb="5" eb="6">
      <t>ミドリ</t>
    </rPh>
    <rPh sb="12" eb="14">
      <t>ザイダン</t>
    </rPh>
    <phoneticPr fontId="2"/>
  </si>
  <si>
    <t>市川市文化振興財団</t>
    <rPh sb="0" eb="3">
      <t>イチカワシ</t>
    </rPh>
    <rPh sb="3" eb="5">
      <t>ブンカ</t>
    </rPh>
    <rPh sb="5" eb="7">
      <t>シンコウ</t>
    </rPh>
    <rPh sb="7" eb="9">
      <t>ザイダン</t>
    </rPh>
    <phoneticPr fontId="2"/>
  </si>
  <si>
    <t>本八幡ビル株式会社</t>
    <rPh sb="0" eb="3">
      <t>モトヤワタ</t>
    </rPh>
    <rPh sb="5" eb="7">
      <t>カブシキ</t>
    </rPh>
    <rPh sb="7" eb="9">
      <t>カイシャ</t>
    </rPh>
    <phoneticPr fontId="2"/>
  </si>
  <si>
    <t>市川市土地開発公社</t>
    <rPh sb="0" eb="3">
      <t>イチカワシ</t>
    </rPh>
    <rPh sb="3" eb="5">
      <t>トチ</t>
    </rPh>
    <rPh sb="5" eb="7">
      <t>カイハツ</t>
    </rPh>
    <rPh sb="7" eb="9">
      <t>コウシャ</t>
    </rPh>
    <phoneticPr fontId="2"/>
  </si>
  <si>
    <t>法適用企業</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</si>
  <si>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</si>
  <si>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</si>
  <si>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</si>
  <si>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</si>
  <si>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</si>
  <si>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</si>
  <si>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一般廃棄物処理施設建設等基金</t>
    <rPh sb="0" eb="14">
      <t>イッパンハイキブツショリシセツケンセツナドキキン</t>
    </rPh>
    <phoneticPr fontId="5"/>
  </si>
  <si>
    <t>職員退職手当基金</t>
    <rPh sb="0" eb="2">
      <t>ショクイン</t>
    </rPh>
    <rPh sb="2" eb="8">
      <t>タイショクテアテキキン</t>
    </rPh>
    <phoneticPr fontId="5"/>
  </si>
  <si>
    <t>福祉基金</t>
    <rPh sb="0" eb="4">
      <t>フクシキキン</t>
    </rPh>
    <phoneticPr fontId="2"/>
  </si>
  <si>
    <t>大畑忞教育基金</t>
    <rPh sb="0" eb="7">
      <t>オオハタツトムキョウイクキキン</t>
    </rPh>
    <phoneticPr fontId="2"/>
  </si>
  <si>
    <t>青少年教育国際交流基金</t>
    <rPh sb="0" eb="3">
      <t>セイショウネン</t>
    </rPh>
    <rPh sb="3" eb="5">
      <t>キョウイク</t>
    </rPh>
    <rPh sb="5" eb="7">
      <t>コクサイ</t>
    </rPh>
    <rPh sb="7" eb="9">
      <t>コウリュウ</t>
    </rPh>
    <rPh sb="9" eb="11">
      <t>キキン</t>
    </rPh>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</si>
  <si>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</si>
  <si>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</si>
  <si>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</si>
  <si>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</si>
  <si>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抑制や繰上げ償還を実施してきた結果、将来負担比率は類似団体と比較して低い傾向にある。一方で、有形固定資産減価償却率は類似団体と比較してやや高く、上昇傾向にある。主な要因としては、昭和40年代～60年代に建設された市営住宅の有形固定資産減価償却率が90％以上であること、昭和50年代～60年代に建設された市立保育園の有形固定資産減価償却率が95％以上であることなどが挙げられる。平成27年度に策定した市川市公共施設等総合管理計画に基づき、公共施設の老朽化対策と再編によるスリム化を図っていくこととしており、今後の改善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</si>
  <si>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</si>
  <si>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</si>
  <si>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</si>
  <si>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</si>
  <si>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</si>
  <si>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</si>
  <si>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は将来負担額に対し、充当可能財源等が上回っており、将来負担比率が算定されていない。実質公債費比率は、市川市文化会館大規模改修工事などの大規模工事があったものの借入額の抑制などにより良好な水準で推移しているが、今後は、クリーンセンターの建替をはじめとした老朽化した公共施設の改修や更新が見込まれるため、債務償還費用が過度に財政を圧迫することのないよう、計画的な財政運営を行っていく。</t>
    <rPh sb="69" eb="72">
      <t>ダイキボ</t>
    </rPh>
    <rPh sb="72" eb="74">
      <t>コウジ</t>
    </rPh>
    <rPh sb="81" eb="83">
      <t>カリイレ</t>
    </rPh>
    <rPh sb="83" eb="84">
      <t>ガク</t>
    </rPh>
    <rPh sb="85" eb="87">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</si>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</sst>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CF1C32-770B-4BA7-AFB8-48F12BCE41E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2968-4286-A499-7415534040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42346</c:v>
                </c:pt>
                <c:pt idx="1">
                  <c:v>21936</c:v>
                </c:pt>
                <c:pt idx="2">
                  <c:v>35293</c:v>
                </c:pt>
                <c:pt idx="3">
                  <c:v>41573</c:v>
                </c:pt>
                <c:pt idx="4">
                  <c:v>29492</c:v>
                </c:pt>
              </c:numCache>
            </c:numRef>
          </c:val>
          <c:smooth val="0"/>
          <c:extLst>
            <c:ext xmlns:c16="http://schemas.microsoft.com/office/drawing/2014/chart" uri="{C3380CC4-5D6E-409C-BE32-E72D297353CC}">
              <c16:uniqueId val="{00000001-2968-4286-A499-7415534040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4.1900000000000004</c:v>
                </c:pt>
                <c:pt idx="1">
                  <c:v>5.33</c:v>
                </c:pt>
                <c:pt idx="2">
                  <c:v>2.98</c:v>
                </c:pt>
                <c:pt idx="3">
                  <c:v>4.18</c:v>
                </c:pt>
                <c:pt idx="4">
                  <c:v>5.48</c:v>
                </c:pt>
              </c:numCache>
            </c:numRef>
          </c:val>
          <c:extLst>
            <c:ext xmlns:c16="http://schemas.microsoft.com/office/drawing/2014/chart" uri="{C3380CC4-5D6E-409C-BE32-E72D297353CC}">
              <c16:uniqueId val="{00000000-F00F-448C-BBB0-2433FEDCCB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20.420000000000002</c:v>
                </c:pt>
                <c:pt idx="1">
                  <c:v>22</c:v>
                </c:pt>
                <c:pt idx="2">
                  <c:v>26.07</c:v>
                </c:pt>
                <c:pt idx="3">
                  <c:v>25.98</c:v>
                </c:pt>
                <c:pt idx="4">
                  <c:v>29.25</c:v>
                </c:pt>
              </c:numCache>
            </c:numRef>
          </c:val>
          <c:extLst>
            <c:ext xmlns:c16="http://schemas.microsoft.com/office/drawing/2014/chart" uri="{C3380CC4-5D6E-409C-BE32-E72D297353CC}">
              <c16:uniqueId val="{00000001-F00F-448C-BBB0-2433FEDCCB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0.28999999999999998</c:v>
                </c:pt>
                <c:pt idx="1">
                  <c:v>1.27</c:v>
                </c:pt>
                <c:pt idx="2">
                  <c:v>0.75</c:v>
                </c:pt>
                <c:pt idx="3">
                  <c:v>1.1100000000000001</c:v>
                </c:pt>
                <c:pt idx="4">
                  <c:v>1.21</c:v>
                </c:pt>
              </c:numCache>
            </c:numRef>
          </c:val>
          <c:smooth val="0"/>
          <c:extLst>
            <c:ext xmlns:c16="http://schemas.microsoft.com/office/drawing/2014/chart" uri="{C3380CC4-5D6E-409C-BE32-E72D297353CC}">
              <c16:uniqueId val="{00000002-F00F-448C-BBB0-2433FEDCCB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2.4700000000000002</c:v>
                </c:pt>
                <c:pt idx="2">
                  <c:v>#N/A</c:v>
                </c:pt>
                <c:pt idx="3">
                  <c:v>2.13</c:v>
                </c:pt>
                <c:pt idx="4">
                  <c:v>0</c:v>
                </c:pt>
                <c:pt idx="5">
                  <c:v>0</c:v>
                </c:pt>
                <c:pt idx="6">
                  <c:v>0</c:v>
                </c:pt>
                <c:pt idx="7">
                  <c:v>0</c:v>
                </c:pt>
                <c:pt idx="8">
                  <c:v>0</c:v>
                </c:pt>
                <c:pt idx="9">
                  <c:v>0</c:v>
                </c:pt>
              </c:numCache>
            </c:numRef>
          </c:val>
          <c:extLst>
            <c:ext xmlns:c16="http://schemas.microsoft.com/office/drawing/2014/chart" uri="{C3380CC4-5D6E-409C-BE32-E72D297353CC}">
              <c16:uniqueId val="{00000000-E84D-4D92-B576-A76A56D6CD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4D-4D92-B576-A76A56D6CD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4D-4D92-B576-A76A56D6CD3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84D-4D92-B576-A76A56D6CD3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84D-4D92-B576-A76A56D6CD3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0.02</c:v>
                </c:pt>
                <c:pt idx="4">
                  <c:v>#N/A</c:v>
                </c:pt>
                <c:pt idx="5">
                  <c:v>0.1</c:v>
                </c:pt>
                <c:pt idx="6">
                  <c:v>#N/A</c:v>
                </c:pt>
                <c:pt idx="7">
                  <c:v>0.01</c:v>
                </c:pt>
                <c:pt idx="8">
                  <c:v>#N/A</c:v>
                </c:pt>
                <c:pt idx="9">
                  <c:v>0.02</c:v>
                </c:pt>
              </c:numCache>
            </c:numRef>
          </c:val>
          <c:extLst>
            <c:ext xmlns:c16="http://schemas.microsoft.com/office/drawing/2014/chart" uri="{C3380CC4-5D6E-409C-BE32-E72D297353CC}">
              <c16:uniqueId val="{00000005-E84D-4D92-B576-A76A56D6CD3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0.83</c:v>
                </c:pt>
                <c:pt idx="2">
                  <c:v>#N/A</c:v>
                </c:pt>
                <c:pt idx="3">
                  <c:v>0.21</c:v>
                </c:pt>
                <c:pt idx="4">
                  <c:v>#N/A</c:v>
                </c:pt>
                <c:pt idx="5">
                  <c:v>0.08</c:v>
                </c:pt>
                <c:pt idx="6">
                  <c:v>#N/A</c:v>
                </c:pt>
                <c:pt idx="7">
                  <c:v>0.1</c:v>
                </c:pt>
                <c:pt idx="8">
                  <c:v>#N/A</c:v>
                </c:pt>
                <c:pt idx="9">
                  <c:v>0.05</c:v>
                </c:pt>
              </c:numCache>
            </c:numRef>
          </c:val>
          <c:extLst>
            <c:ext xmlns:c16="http://schemas.microsoft.com/office/drawing/2014/chart" uri="{C3380CC4-5D6E-409C-BE32-E72D297353CC}">
              <c16:uniqueId val="{00000006-E84D-4D92-B576-A76A56D6CD3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0.47</c:v>
                </c:pt>
                <c:pt idx="2">
                  <c:v>#N/A</c:v>
                </c:pt>
                <c:pt idx="3">
                  <c:v>0.36</c:v>
                </c:pt>
                <c:pt idx="4">
                  <c:v>#N/A</c:v>
                </c:pt>
                <c:pt idx="5">
                  <c:v>0.18</c:v>
                </c:pt>
                <c:pt idx="6">
                  <c:v>#N/A</c:v>
                </c:pt>
                <c:pt idx="7">
                  <c:v>0.4</c:v>
                </c:pt>
                <c:pt idx="8">
                  <c:v>#N/A</c:v>
                </c:pt>
                <c:pt idx="9">
                  <c:v>0.48</c:v>
                </c:pt>
              </c:numCache>
            </c:numRef>
          </c:val>
          <c:extLst>
            <c:ext xmlns:c16="http://schemas.microsoft.com/office/drawing/2014/chart" uri="{C3380CC4-5D6E-409C-BE32-E72D297353CC}">
              <c16:uniqueId val="{00000007-E84D-4D92-B576-A76A56D6CD3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2.1800000000000002</c:v>
                </c:pt>
                <c:pt idx="2">
                  <c:v>#N/A</c:v>
                </c:pt>
                <c:pt idx="3">
                  <c:v>0.46</c:v>
                </c:pt>
                <c:pt idx="4">
                  <c:v>#N/A</c:v>
                </c:pt>
                <c:pt idx="5">
                  <c:v>1.36</c:v>
                </c:pt>
                <c:pt idx="6">
                  <c:v>#N/A</c:v>
                </c:pt>
                <c:pt idx="7">
                  <c:v>2.25</c:v>
                </c:pt>
                <c:pt idx="8">
                  <c:v>#N/A</c:v>
                </c:pt>
                <c:pt idx="9">
                  <c:v>2.12</c:v>
                </c:pt>
              </c:numCache>
            </c:numRef>
          </c:val>
          <c:extLst>
            <c:ext xmlns:c16="http://schemas.microsoft.com/office/drawing/2014/chart" uri="{C3380CC4-5D6E-409C-BE32-E72D297353CC}">
              <c16:uniqueId val="{00000008-E84D-4D92-B576-A76A56D6CD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4.1900000000000004</c:v>
                </c:pt>
                <c:pt idx="2">
                  <c:v>#N/A</c:v>
                </c:pt>
                <c:pt idx="3">
                  <c:v>5.33</c:v>
                </c:pt>
                <c:pt idx="4">
                  <c:v>#N/A</c:v>
                </c:pt>
                <c:pt idx="5">
                  <c:v>2.97</c:v>
                </c:pt>
                <c:pt idx="6">
                  <c:v>#N/A</c:v>
                </c:pt>
                <c:pt idx="7">
                  <c:v>4.17</c:v>
                </c:pt>
                <c:pt idx="8">
                  <c:v>#N/A</c:v>
                </c:pt>
                <c:pt idx="9">
                  <c:v>5.47</c:v>
                </c:pt>
              </c:numCache>
            </c:numRef>
          </c:val>
          <c:extLst>
            <c:ext xmlns:c16="http://schemas.microsoft.com/office/drawing/2014/chart" uri="{C3380CC4-5D6E-409C-BE32-E72D297353CC}">
              <c16:uniqueId val="{00000009-E84D-4D92-B576-A76A56D6CD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10159</c:v>
                </c:pt>
                <c:pt idx="5">
                  <c:v>9681</c:v>
                </c:pt>
                <c:pt idx="8">
                  <c:v>10104</c:v>
                </c:pt>
                <c:pt idx="11">
                  <c:v>9358</c:v>
                </c:pt>
                <c:pt idx="14">
                  <c:v>8941</c:v>
                </c:pt>
              </c:numCache>
            </c:numRef>
          </c:val>
          <c:extLst>
            <c:ext xmlns:c16="http://schemas.microsoft.com/office/drawing/2014/chart" uri="{C3380CC4-5D6E-409C-BE32-E72D297353CC}">
              <c16:uniqueId val="{00000000-3633-498A-9E43-A3C69E1BDF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33-498A-9E43-A3C69E1BDF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2232</c:v>
                </c:pt>
                <c:pt idx="3">
                  <c:v>1663</c:v>
                </c:pt>
                <c:pt idx="6">
                  <c:v>1551</c:v>
                </c:pt>
                <c:pt idx="9">
                  <c:v>1675</c:v>
                </c:pt>
                <c:pt idx="12">
                  <c:v>1579</c:v>
                </c:pt>
              </c:numCache>
            </c:numRef>
          </c:val>
          <c:extLst>
            <c:ext xmlns:c16="http://schemas.microsoft.com/office/drawing/2014/chart" uri="{C3380CC4-5D6E-409C-BE32-E72D297353CC}">
              <c16:uniqueId val="{00000002-3633-498A-9E43-A3C69E1BDF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33-498A-9E43-A3C69E1BDF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1316</c:v>
                </c:pt>
                <c:pt idx="3">
                  <c:v>1283</c:v>
                </c:pt>
                <c:pt idx="6">
                  <c:v>1318</c:v>
                </c:pt>
                <c:pt idx="9">
                  <c:v>1267</c:v>
                </c:pt>
                <c:pt idx="12">
                  <c:v>950</c:v>
                </c:pt>
              </c:numCache>
            </c:numRef>
          </c:val>
          <c:extLst>
            <c:ext xmlns:c16="http://schemas.microsoft.com/office/drawing/2014/chart" uri="{C3380CC4-5D6E-409C-BE32-E72D297353CC}">
              <c16:uniqueId val="{00000004-3633-498A-9E43-A3C69E1BDF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5-3633-498A-9E43-A3C69E1BDF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83</c:v>
                </c:pt>
                <c:pt idx="3">
                  <c:v>0</c:v>
                </c:pt>
                <c:pt idx="6">
                  <c:v>0</c:v>
                </c:pt>
                <c:pt idx="9">
                  <c:v>0</c:v>
                </c:pt>
                <c:pt idx="12">
                  <c:v>0</c:v>
                </c:pt>
              </c:numCache>
            </c:numRef>
          </c:val>
          <c:extLst>
            <c:ext xmlns:c16="http://schemas.microsoft.com/office/drawing/2014/chart" uri="{C3380CC4-5D6E-409C-BE32-E72D297353CC}">
              <c16:uniqueId val="{00000006-3633-498A-9E43-A3C69E1BDF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7623</c:v>
                </c:pt>
                <c:pt idx="3">
                  <c:v>8221</c:v>
                </c:pt>
                <c:pt idx="6">
                  <c:v>8528</c:v>
                </c:pt>
                <c:pt idx="9">
                  <c:v>8041</c:v>
                </c:pt>
                <c:pt idx="12">
                  <c:v>7635</c:v>
                </c:pt>
              </c:numCache>
            </c:numRef>
          </c:val>
          <c:extLst>
            <c:ext xmlns:c16="http://schemas.microsoft.com/office/drawing/2014/chart" uri="{C3380CC4-5D6E-409C-BE32-E72D297353CC}">
              <c16:uniqueId val="{00000007-3633-498A-9E43-A3C69E1BDF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1112</c:v>
                </c:pt>
                <c:pt idx="2">
                  <c:v>#N/A</c:v>
                </c:pt>
                <c:pt idx="3">
                  <c:v>#N/A</c:v>
                </c:pt>
                <c:pt idx="4">
                  <c:v>1486</c:v>
                </c:pt>
                <c:pt idx="5">
                  <c:v>#N/A</c:v>
                </c:pt>
                <c:pt idx="6">
                  <c:v>#N/A</c:v>
                </c:pt>
                <c:pt idx="7">
                  <c:v>1293</c:v>
                </c:pt>
                <c:pt idx="8">
                  <c:v>#N/A</c:v>
                </c:pt>
                <c:pt idx="9">
                  <c:v>#N/A</c:v>
                </c:pt>
                <c:pt idx="10">
                  <c:v>1625</c:v>
                </c:pt>
                <c:pt idx="11">
                  <c:v>#N/A</c:v>
                </c:pt>
                <c:pt idx="12">
                  <c:v>#N/A</c:v>
                </c:pt>
                <c:pt idx="13">
                  <c:v>1223</c:v>
                </c:pt>
                <c:pt idx="14">
                  <c:v>#N/A</c:v>
                </c:pt>
              </c:numCache>
            </c:numRef>
          </c:val>
          <c:smooth val="0"/>
          <c:extLst>
            <c:ext xmlns:c16="http://schemas.microsoft.com/office/drawing/2014/chart" uri="{C3380CC4-5D6E-409C-BE32-E72D297353CC}">
              <c16:uniqueId val="{00000008-3633-498A-9E43-A3C69E1BDF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56182</c:v>
                </c:pt>
                <c:pt idx="5">
                  <c:v>52919</c:v>
                </c:pt>
                <c:pt idx="8">
                  <c:v>49350</c:v>
                </c:pt>
                <c:pt idx="11">
                  <c:v>47530</c:v>
                </c:pt>
                <c:pt idx="14">
                  <c:v>47324</c:v>
                </c:pt>
              </c:numCache>
            </c:numRef>
          </c:val>
          <c:extLst>
            <c:ext xmlns:c16="http://schemas.microsoft.com/office/drawing/2014/chart" uri="{C3380CC4-5D6E-409C-BE32-E72D297353CC}">
              <c16:uniqueId val="{00000000-D875-4DC6-96C9-1F58FC03CA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31452</c:v>
                </c:pt>
                <c:pt idx="5">
                  <c:v>30208</c:v>
                </c:pt>
                <c:pt idx="8">
                  <c:v>28467</c:v>
                </c:pt>
                <c:pt idx="11">
                  <c:v>32485</c:v>
                </c:pt>
                <c:pt idx="14">
                  <c:v>38279</c:v>
                </c:pt>
              </c:numCache>
            </c:numRef>
          </c:val>
          <c:extLst>
            <c:ext xmlns:c16="http://schemas.microsoft.com/office/drawing/2014/chart" uri="{C3380CC4-5D6E-409C-BE32-E72D297353CC}">
              <c16:uniqueId val="{00000001-D875-4DC6-96C9-1F58FC03CA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31840</c:v>
                </c:pt>
                <c:pt idx="5">
                  <c:v>35072</c:v>
                </c:pt>
                <c:pt idx="8">
                  <c:v>40070</c:v>
                </c:pt>
                <c:pt idx="11">
                  <c:v>41320</c:v>
                </c:pt>
                <c:pt idx="14">
                  <c:v>42635</c:v>
                </c:pt>
              </c:numCache>
            </c:numRef>
          </c:val>
          <c:extLst>
            <c:ext xmlns:c16="http://schemas.microsoft.com/office/drawing/2014/chart" uri="{C3380CC4-5D6E-409C-BE32-E72D297353CC}">
              <c16:uniqueId val="{00000002-D875-4DC6-96C9-1F58FC03CA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75-4DC6-96C9-1F58FC03CA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75-4DC6-96C9-1F58FC03CA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33</c:v>
                </c:pt>
                <c:pt idx="3">
                  <c:v>20</c:v>
                </c:pt>
                <c:pt idx="6">
                  <c:v>20</c:v>
                </c:pt>
                <c:pt idx="9">
                  <c:v>12</c:v>
                </c:pt>
                <c:pt idx="12">
                  <c:v>10</c:v>
                </c:pt>
              </c:numCache>
            </c:numRef>
          </c:val>
          <c:extLst>
            <c:ext xmlns:c16="http://schemas.microsoft.com/office/drawing/2014/chart" uri="{C3380CC4-5D6E-409C-BE32-E72D297353CC}">
              <c16:uniqueId val="{00000005-D875-4DC6-96C9-1F58FC03CA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25080</c:v>
                </c:pt>
                <c:pt idx="3">
                  <c:v>23591</c:v>
                </c:pt>
                <c:pt idx="6">
                  <c:v>24535</c:v>
                </c:pt>
                <c:pt idx="9">
                  <c:v>23519</c:v>
                </c:pt>
                <c:pt idx="12">
                  <c:v>22970</c:v>
                </c:pt>
              </c:numCache>
            </c:numRef>
          </c:val>
          <c:extLst>
            <c:ext xmlns:c16="http://schemas.microsoft.com/office/drawing/2014/chart" uri="{C3380CC4-5D6E-409C-BE32-E72D297353CC}">
              <c16:uniqueId val="{00000006-D875-4DC6-96C9-1F58FC03CA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75-4DC6-96C9-1F58FC03CA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16154</c:v>
                </c:pt>
                <c:pt idx="3">
                  <c:v>15972</c:v>
                </c:pt>
                <c:pt idx="6">
                  <c:v>17283</c:v>
                </c:pt>
                <c:pt idx="9">
                  <c:v>19252</c:v>
                </c:pt>
                <c:pt idx="12">
                  <c:v>21040</c:v>
                </c:pt>
              </c:numCache>
            </c:numRef>
          </c:val>
          <c:extLst>
            <c:ext xmlns:c16="http://schemas.microsoft.com/office/drawing/2014/chart" uri="{C3380CC4-5D6E-409C-BE32-E72D297353CC}">
              <c16:uniqueId val="{00000008-D875-4DC6-96C9-1F58FC03CA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4943</c:v>
                </c:pt>
                <c:pt idx="3">
                  <c:v>6419</c:v>
                </c:pt>
                <c:pt idx="6">
                  <c:v>3654</c:v>
                </c:pt>
                <c:pt idx="9">
                  <c:v>3512</c:v>
                </c:pt>
                <c:pt idx="12">
                  <c:v>3040</c:v>
                </c:pt>
              </c:numCache>
            </c:numRef>
          </c:val>
          <c:extLst>
            <c:ext xmlns:c16="http://schemas.microsoft.com/office/drawing/2014/chart" uri="{C3380CC4-5D6E-409C-BE32-E72D297353CC}">
              <c16:uniqueId val="{00000009-D875-4DC6-96C9-1F58FC03CA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61690</c:v>
                </c:pt>
                <c:pt idx="3">
                  <c:v>57368</c:v>
                </c:pt>
                <c:pt idx="6">
                  <c:v>58320</c:v>
                </c:pt>
                <c:pt idx="9">
                  <c:v>62415</c:v>
                </c:pt>
                <c:pt idx="12">
                  <c:v>60061</c:v>
                </c:pt>
              </c:numCache>
            </c:numRef>
          </c:val>
          <c:extLst>
            <c:ext xmlns:c16="http://schemas.microsoft.com/office/drawing/2014/chart" uri="{C3380CC4-5D6E-409C-BE32-E72D297353CC}">
              <c16:uniqueId val="{0000000A-D875-4DC6-96C9-1F58FC03CA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75-4DC6-96C9-1F58FC03CA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22909</c:v>
                </c:pt>
                <c:pt idx="1">
                  <c:v>23816</c:v>
                </c:pt>
                <c:pt idx="2">
                  <c:v>26129</c:v>
                </c:pt>
              </c:numCache>
            </c:numRef>
          </c:val>
          <c:extLst>
            <c:ext xmlns:c16="http://schemas.microsoft.com/office/drawing/2014/chart" uri="{C3380CC4-5D6E-409C-BE32-E72D297353CC}">
              <c16:uniqueId val="{00000000-DF5D-40E0-884F-A6FFBD4AC1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F5D-40E0-884F-A6FFBD4AC1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11645</c:v>
                </c:pt>
                <c:pt idx="1">
                  <c:v>11566</c:v>
                </c:pt>
                <c:pt idx="2">
                  <c:v>11183</c:v>
                </c:pt>
              </c:numCache>
            </c:numRef>
          </c:val>
          <c:extLst>
            <c:ext xmlns:c16="http://schemas.microsoft.com/office/drawing/2014/chart" uri="{C3380CC4-5D6E-409C-BE32-E72D297353CC}">
              <c16:uniqueId val="{00000002-DF5D-40E0-884F-A6FFBD4AC1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{9C8426DE-C981-4543-A225-F56D1FC09A65}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D47-49AF-8663-13E3991D47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{7DBD9E5D-A16E-46AF-9477-EDE5A1AE465E}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47-49AF-8663-13E3991D47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{4C5CFF9C-0258-4C3E-87BF-3F34C5278760}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47-49AF-8663-13E3991D47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{0B5CA172-7576-45E0-9608-641ECA8FF0E5}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47-49AF-8663-13E3991D47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{DAA3CFA5-5F80-41EB-B007-DA59EBC0F9D5}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47-49AF-8663-13E3991D479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{5F14D738-0073-4A73-BCC1-5402109CE2B4}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D47-49AF-8663-13E3991D479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{4400045D-170A-4D41-983E-665F0C395D45}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D47-49AF-8663-13E3991D479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{7235B5A3-B41B-4827-9413-299A798CB144}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D47-49AF-8663-13E3991D479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{B83E7DC6-1B5B-4FAD-83DC-3EC8EA6965E6}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D47-49AF-8663-13E3991D47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63.4</c:v>
                </c:pt>
                <c:pt idx="16">
                  <c:v>64.7</c:v>
                </c:pt>
                <c:pt idx="24">
                  <c:v>62</c:v>
                </c:pt>
                <c:pt idx="32">
                  <c:v>62.7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47-49AF-8663-13E3991D47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{FE67D176-5BCE-4F2F-B5B4-7CADDAB6EF28}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D47-49AF-8663-13E3991D47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{B57B1B86-6F68-436E-B2E3-8BA4493E8234}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47-49AF-8663-13E3991D47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{AB806E7D-AC90-4FCD-8FD2-560C2F7D20B6}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47-49AF-8663-13E3991D47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{940DC81F-81EE-4C09-B2BB-BC59FC0CC097}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47-49AF-8663-13E3991D47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{94034935-364F-40DB-8326-90BFCD865FE0}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47-49AF-8663-13E3991D479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{E7B16113-CE72-45B3-BB2E-032478558F96}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D47-49AF-8663-13E3991D479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{80636909-06D4-43BB-A59F-2EF69AF35744}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D47-49AF-8663-13E3991D479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{F86FA740-E8E7-456B-B995-28A7320AE604}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D47-49AF-8663-13E3991D479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{B40C7AA4-5882-4639-AA16-EC129112945A}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D47-49AF-8663-13E3991D47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2D47-49AF-8663-13E3991D4795}"/>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{C2C1E91A-C577-4079-A6D0-694EF8CD2CF1}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B8F-4547-A82D-DAD4C912E7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{4BA16016-6E3C-416E-B9E7-42092AC05D7D}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8F-4547-A82D-DAD4C912E7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{A76326E9-FD1C-48EB-8090-A19A3E052B59}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8F-4547-A82D-DAD4C912E7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{A0758B81-0337-4E2F-BE0B-8FF9D1C5DB6F}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8F-4547-A82D-DAD4C912E7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{C8D6C9F9-E344-4AD4-BBCB-8572F19EB237}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8F-4547-A82D-DAD4C912E7E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{C4544F96-B367-4258-A852-20DA709B3CE8}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B8F-4547-A82D-DAD4C912E7E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{61D5B3E4-55CB-41DD-B684-E63E87447692}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B8F-4547-A82D-DAD4C912E7E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{8221905B-92B2-49EC-BF33-200BE63C42C2}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B8F-4547-A82D-DAD4C912E7E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{C8AC39F1-7E9D-4B1A-A1B1-FCA451BD40D9}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B8F-4547-A82D-DAD4C912E7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1.3</c:v>
                </c:pt>
                <c:pt idx="16">
                  <c:v>1.6</c:v>
                </c:pt>
                <c:pt idx="24">
                  <c:v>1.7</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B8F-4547-A82D-DAD4C912E7E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{86B5186F-78DA-4E6D-AA92-E2274F46DF26}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B8F-4547-A82D-DAD4C912E7E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{9356D68D-3A0A-4A82-AAE7-CDD64E53B54C}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8F-4547-A82D-DAD4C912E7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{91FD73C0-0C54-468E-8595-9DC11894B892}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8F-4547-A82D-DAD4C912E7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{7DA270C6-F5E9-4956-8E60-F7AED26676A7}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8F-4547-A82D-DAD4C912E7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{4FD26C2C-077C-408F-8873-3099462BB22E}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8F-4547-A82D-DAD4C912E7E7}"/>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{B9F4901A-8493-4F56-A54D-082C09A2BDDB}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B8F-4547-A82D-DAD4C912E7E7}"/>
                </c:ext>
              </c:extLst>
            </c:dLbl>
            <c:dLbl>
              <c:idx val="16"/>
              <c:layout>
                <c:manualLayout>
                  <c:x val="-1.817180363723253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{8BFD073F-3E15-43AE-BF03-25C8BA312307}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B8F-4547-A82D-DAD4C912E7E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{2AD72853-6C25-469E-8144-6AD07549626B}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B8F-4547-A82D-DAD4C912E7E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{29929CB7-701A-428F-AF8F-C62C092505BE}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B8F-4547-A82D-DAD4C912E7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4B8F-4547-A82D-DAD4C912E7E7}"/>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元利償還金等について、債務負担行為に基づく支出額が約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億円減、市債の年次進行による減少等により市債の元利償還金が約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億円減となったことなどから、単年度の実質公債費比率は</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ヵ年平均でも類似団体を下回る</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と良好な水準を維持している。</a:t>
          </a:r>
        </a:p>
        <a:p>
          <a:r>
            <a:rPr kumimoji="1" lang="ja-JP" altLang="en-US" sz="1200">
              <a:latin typeface="ＭＳ ゴシック" pitchFamily="49" charset="-128"/>
              <a:ea typeface="ＭＳ ゴシック" pitchFamily="49" charset="-128"/>
            </a:rPr>
            <a:t>　今後は公共施設の更新を控えているが、債務費用が過度に財政を圧迫することのない範囲で数値の保持を図っていく。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減債基金については、市債の残高が減少したこと等により、市債管理基金の役割を終えたと判断したことから、平成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年度末をもって同基金を廃止している。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将来負担額については、債務負担行為に基づく支出予定額、退職手当負担見込額、地方債現債高は減少したものの、公営企業等繰入見込額が増となっており、将来負担額としては</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千万円の減となった。</a:t>
          </a:r>
        </a:p>
        <a:p>
          <a:r>
            <a:rPr kumimoji="1" lang="ja-JP" altLang="en-US" sz="1200">
              <a:latin typeface="ＭＳ ゴシック" pitchFamily="49" charset="-128"/>
              <a:ea typeface="ＭＳ ゴシック" pitchFamily="49" charset="-128"/>
            </a:rPr>
            <a:t>　また、充当可能財源等については、臨時財政対策債の償還進行などにより、基準財政需要額算入見込額が減となったものの、充当可能特定歳入が増となったため、約</a:t>
          </a:r>
          <a:r>
            <a:rPr kumimoji="1" lang="en-US" altLang="ja-JP" sz="1200">
              <a:latin typeface="ＭＳ ゴシック" pitchFamily="49" charset="-128"/>
              <a:ea typeface="ＭＳ ゴシック" pitchFamily="49" charset="-128"/>
            </a:rPr>
            <a:t>69</a:t>
          </a:r>
          <a:r>
            <a:rPr kumimoji="1" lang="ja-JP" altLang="en-US" sz="1200">
              <a:latin typeface="ＭＳ ゴシック" pitchFamily="49" charset="-128"/>
              <a:ea typeface="ＭＳ ゴシック" pitchFamily="49" charset="-128"/>
            </a:rPr>
            <a:t>億円の増となった。</a:t>
          </a:r>
        </a:p>
        <a:p>
          <a:r>
            <a:rPr kumimoji="1" lang="ja-JP" altLang="en-US" sz="1200">
              <a:latin typeface="ＭＳ ゴシック" pitchFamily="49" charset="-128"/>
              <a:ea typeface="ＭＳ ゴシック" pitchFamily="49" charset="-128"/>
            </a:rPr>
            <a:t>　以上により、将来負担比率は将来負担を充当可能財源で充当しきれる結果となり、引き続き良好な水準を維持している。</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今後も財政運営が圧迫されることのないよう、各種債務の的確な把握に努めるとともに、充当可能財源等の確保に努め将来負担額の抑制を図っていく。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・これは、文化会館の大規模改修が終了したことに伴い、文化振興基金から約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億円を取り崩した一方で、財政調整基金において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億円、市民からの寄附金約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億円をこどもたちの未来支援基金に積み立てたことが主な要因である。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・財政調整基金については、新型コロナウイルス感染症対応を含む災害対応経費の財源であることから、取崩しによる減が見込まれるが、決算剰余金の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以上の積立てを引き続き行うことにより、相応の残高維持を図っていくもの。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・特定目的基金については、各基金の目的に沿って積立・取崩しをしていくことから、各施設の計画・整備進捗に応じて増減していくことが見込まれる。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・一般廃棄物処理施設建設等基金：一般廃棄物処理施設建設その他整備に要する資金を積み立てるための基金。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・職員退職手当基金：市川市職員の退職手当の財源に充てるための基金。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・文化振興基金：文化振興に資する事業の財源に充てるための基金。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・こどもたちの未来支援基金：次代を担うこどもたちの健やかな成長とその夢や希望の実現に資する事業の財源に充てるための基金。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・文化振興基金：文化会館の大規模改修が終了したことに伴い、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万円を取り崩したことにより、その分減となったもの。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・こどもたちの未来支援基金：市民から寄附を受け、新たに基金を設置したことにより、約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・施設整備に係る基金は、事業計画と財政状況の見合いで取崩し・積立を行っていくほか、その他の基金については、継続的な活用（積立のほか、運用益の事業費充当等）を行っていくもの。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・新型コロナウイルス感染症の流行等による市税収入の落ち込みが予想より少なかったことなどにより、想定より大きい額の決算剰余金の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以上及び基金運用益の積立を行うことができたことが要因である。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や世界的な原材料価格の上昇、首都直下型地震のような大規模災害が発生した際などの備えとして、平常時に可能な範囲で積立を行うことで、相応の基金残高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C816D54-4136-44EB-8151-CD11DE7D52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ACFB9C-1737-4826-ABC9-5AAD9855F7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20DB2EE-BF07-4196-A3B7-A9465800C825}"/>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3D0C2CC-C6E9-40DA-9E3C-B81108BA413E}"/>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678D5C3-615B-4B7D-871B-D88CA38377AC}"/>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BEA3515-04F5-4376-8976-F032F3B5A792}"/>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A1F1DFF-F053-40EC-809D-A07863AB18B3}"/>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0C74088-36BD-411D-A345-06A537ED490F}"/>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D2710A0-4C86-4333-9940-E1AB9DCA90D7}"/>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60C0B61-37AC-4405-946F-E16776936302}"/>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32371CD-2A9C-483F-8B64-BEB2255DC084}"/>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789A3DA-E43B-4D0B-A61D-5EA06706F231}"/>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7B58F7D-9C21-4F71-9F98-7F7C4B8955B4}"/>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559FB4E-7CDF-462A-BC62-12B366C6EBBD}"/>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0E4F835-5615-4813-A128-CF0C64711A25}"/>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621C363-EDD9-4538-83E7-81D386E3F580}"/>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2742D47-D512-4A51-B1EB-871DBFF0F7C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5C15AF3-526B-40AD-8E8C-D7F8B9AD0A68}"/>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1097371-C9CE-4DF4-B99F-ACAF0CF502F8}"/>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82AA152-FB52-4BF8-AA4B-33F4E9B37F69}"/>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78900C2-30B6-49CD-9AB6-265333807C25}"/>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46785D0-0511-452F-8A1D-6557AAD9B1A7}"/>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F04A83D-6BAD-45F5-AE9A-B61E4312D1B2}"/>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6261BE6-B3A6-4DA1-851B-B9C19ACF759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E6E6080-A076-452B-AEB6-C2457DACA368}"/>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663C50E-1AA8-4BE8-ABA4-A43D8787DA46}"/>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EDAD705-2FFA-44F0-9C79-99538D9BE6B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573F15B-9F4A-4CF9-BCC2-59CF159A0D96}"/>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EE81574-8ED2-4C15-A09C-72DC44EEAE41}"/>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2677DAA-2D42-4AC7-8805-2B433094D55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55B22D6-4137-4DBE-9306-4162B516C0B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CEEC26C-1946-4627-A255-9C4BF71FC7B0}"/>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931B782-BAD8-4DBF-BE77-BCD095266FC1}"/>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C72DFF9-E37F-4B07-8459-5B07667DE6B7}"/>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E71E82F-D6E6-4F03-8F41-ED2768A368A4}"/>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70CF2C7-CB56-44CC-8C68-717D43B0CE06}"/>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4E11768-F767-4BD2-A99D-530774D3236A}"/>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8213E50-3DE7-42F0-9C9B-E62B6633E970}"/>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7B4D4FB-549F-444D-90DA-5D43FE3D6FA9}"/>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6614E2A-E091-4BC6-9361-E855C32D0C4C}"/>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18B2C06-23F8-44C4-A776-706BE994F1FC}"/>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6A4D972-3386-47D2-AD71-7F147974F8AD}"/>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223A82BC-9044-476D-993E-9A75F40D3630}"/>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5586CA7-4779-4131-8786-4FF10DFA7134}"/>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20E14CB-8F4F-4429-97E1-BF455B242A45}"/>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4EB784E-A5EA-402C-90D2-0886A2A91C6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8A9F375-1104-49F9-92B9-0664D505C6F0}"/>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59AD2FC-4D5C-4B02-8E08-61C8396D28A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B067316-6452-46DC-8234-A699863D55F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604137C-5367-46F3-A473-9D0455C86383}"/>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BC3F431-2DDE-445E-A63A-08690DC55796}"/>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101B13E-5105-4C37-974F-52B8201C0003}"/>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BC04B60-EA95-4851-A367-449BCF2DCD6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513B311-8B29-407F-AAFF-5191DEC872D8}"/>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7A28206-C29D-4BDA-876D-4D77CA62685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117C295-321C-45EA-98A7-18621362AC8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20FD431-6F68-42CF-A8D9-08F3660D03E3}"/>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有形固定資産減価償却率は類似団体平均より高い水準にある。今後は、公共施設等の老朽化に伴い、更新等の支出が見込まれることから、平成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年度に策定した市川市公共施設等総合管理計画に基づき、公共施設の集約化・複合化を進めるなど公共施設等の適正管理に努める。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08B6F04-1661-4AA1-95C5-CCDFF0AC3284}"/>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8DB1B03-EFDF-4276-9A8F-EF032A4BE71C}"/>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5910924-A5A9-46F7-AA71-F75E8AE74873}"/>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9ED8402-B11E-476B-BC1E-BE079A47C2E7}"/>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A08AB4D-16DF-48F5-90DA-0FC450C1325A}"/>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002E88C-B8E5-4F6B-AA1C-486B3EE69B81}"/>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E0430FF-45A0-4847-89CB-321C0EB27F88}"/>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806F6FF-EE95-456F-8872-8D6E8C342F0C}"/>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99BC21E-BD42-4064-82D8-ABDF4632E7F4}"/>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6F9FCF8-EE97-47DD-826B-4CB145F949B0}"/>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75DBBE5-34A1-4336-978F-A2933714F7A5}"/>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C7CE9CE-0B4C-4801-8C72-272ECE1941CA}"/>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70D341F-E9B9-4B33-9DE8-A2064DAF253B}"/>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AA5E656-DFF3-41B9-9103-398FAD38C630}"/>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BF75827-0F27-476C-8CFA-3AD9232048E0}"/>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7C6F4DF-7F3A-4CF7-A63B-CF518A6D56A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75" name="直線コネクタ 74">
          <a:extLst>
            <a:ext uri="{FF2B5EF4-FFF2-40B4-BE49-F238E27FC236}">
              <a16:creationId xmlns:a16="http://schemas.microsoft.com/office/drawing/2014/main" id="{D7007479-50C8-4590-85A9-144B0579B253}"/>
            </a:ext>
          </a:extLst>
        </xdr:cNvPr>
        <xdr:cNvCxnSpPr/>
      </xdr:nvCxnSpPr>
      <xdr:spPr>
        <a:xfrm flipV="1">
          <a:off x="4306570" y="5283200"/>
          <a:ext cx="127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a:extLst>
            <a:ext uri="{FF2B5EF4-FFF2-40B4-BE49-F238E27FC236}">
              <a16:creationId xmlns:a16="http://schemas.microsoft.com/office/drawing/2014/main" id="{B00CC59E-7847-451B-8760-5D556EBA81F9}"/>
            </a:ext>
          </a:extLst>
        </xdr:cNvPr>
        <xdr:cNvSpPr txBox="1"/>
      </xdr:nvSpPr>
      <xdr:spPr>
        <a:xfrm>
          <a:off x="4359275"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a:extLst>
            <a:ext uri="{FF2B5EF4-FFF2-40B4-BE49-F238E27FC236}">
              <a16:creationId xmlns:a16="http://schemas.microsoft.com/office/drawing/2014/main" id="{19A5BF13-EFBE-4C33-9C35-BB6DCE4D9905}"/>
            </a:ext>
          </a:extLst>
        </xdr:cNvPr>
        <xdr:cNvCxnSpPr/>
      </xdr:nvCxnSpPr>
      <xdr:spPr>
        <a:xfrm>
          <a:off x="4216400" y="639000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8" name="有形固定資産減価償却率最大値テキスト">
          <a:extLst>
            <a:ext uri="{FF2B5EF4-FFF2-40B4-BE49-F238E27FC236}">
              <a16:creationId xmlns:a16="http://schemas.microsoft.com/office/drawing/2014/main" id="{3607B702-687E-4B91-B5B7-C426EB3CB484}"/>
            </a:ext>
          </a:extLst>
        </xdr:cNvPr>
        <xdr:cNvSpPr txBox="1"/>
      </xdr:nvSpPr>
      <xdr:spPr>
        <a:xfrm>
          <a:off x="4359275" y="506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9" name="直線コネクタ 78">
          <a:extLst>
            <a:ext uri="{FF2B5EF4-FFF2-40B4-BE49-F238E27FC236}">
              <a16:creationId xmlns:a16="http://schemas.microsoft.com/office/drawing/2014/main" id="{C1923530-B74F-483E-ADE6-9E15050D22AA}"/>
            </a:ext>
          </a:extLst>
        </xdr:cNvPr>
        <xdr:cNvCxnSpPr/>
      </xdr:nvCxnSpPr>
      <xdr:spPr>
        <a:xfrm>
          <a:off x="4216400" y="52832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80" name="有形固定資産減価償却率平均値テキスト">
          <a:extLst>
            <a:ext uri="{FF2B5EF4-FFF2-40B4-BE49-F238E27FC236}">
              <a16:creationId xmlns:a16="http://schemas.microsoft.com/office/drawing/2014/main" id="{7A5F6D79-1A65-4D48-9EA4-51FCE23D1C0D}"/>
            </a:ext>
          </a:extLst>
        </xdr:cNvPr>
        <xdr:cNvSpPr txBox="1"/>
      </xdr:nvSpPr>
      <xdr:spPr>
        <a:xfrm>
          <a:off x="4359275" y="5676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B0B474B1-E965-484A-8A9F-562CE6468F1D}"/>
            </a:ext>
          </a:extLst>
        </xdr:cNvPr>
        <xdr:cNvSpPr/>
      </xdr:nvSpPr>
      <xdr:spPr>
        <a:xfrm>
          <a:off x="4254500" y="582231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a16="http://schemas.microsoft.com/office/drawing/2014/main" id="{54831941-C91B-42F8-983D-D7C56E262242}"/>
            </a:ext>
          </a:extLst>
        </xdr:cNvPr>
        <xdr:cNvSpPr/>
      </xdr:nvSpPr>
      <xdr:spPr>
        <a:xfrm>
          <a:off x="3616325" y="578273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a:extLst>
            <a:ext uri="{FF2B5EF4-FFF2-40B4-BE49-F238E27FC236}">
              <a16:creationId xmlns:a16="http://schemas.microsoft.com/office/drawing/2014/main" id="{91C959CC-63C6-4FEE-81E0-D421C350406B}"/>
            </a:ext>
          </a:extLst>
        </xdr:cNvPr>
        <xdr:cNvSpPr/>
      </xdr:nvSpPr>
      <xdr:spPr>
        <a:xfrm>
          <a:off x="2930525" y="57507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a:extLst>
            <a:ext uri="{FF2B5EF4-FFF2-40B4-BE49-F238E27FC236}">
              <a16:creationId xmlns:a16="http://schemas.microsoft.com/office/drawing/2014/main" id="{D2A1EF51-A9E7-4752-90FA-5318FD7C0420}"/>
            </a:ext>
          </a:extLst>
        </xdr:cNvPr>
        <xdr:cNvSpPr/>
      </xdr:nvSpPr>
      <xdr:spPr>
        <a:xfrm>
          <a:off x="2244725" y="5725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a:extLst>
            <a:ext uri="{FF2B5EF4-FFF2-40B4-BE49-F238E27FC236}">
              <a16:creationId xmlns:a16="http://schemas.microsoft.com/office/drawing/2014/main" id="{9243F205-E9E5-4230-9B7A-F7F8C4CC6397}"/>
            </a:ext>
          </a:extLst>
        </xdr:cNvPr>
        <xdr:cNvSpPr/>
      </xdr:nvSpPr>
      <xdr:spPr>
        <a:xfrm>
          <a:off x="1558925" y="57071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DDE83E-C055-45FF-9BE0-1FC6D4A765A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3478322-0B40-474D-AE34-AF50FE03466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2DE02AE-2123-42B8-B1D7-923A955BA60B}"/>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E18EE21-EA99-42D9-8630-5120C5E53DF5}"/>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DF425B4-1865-4462-9868-390BEA686C0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91" name="楕円 90">
          <a:extLst>
            <a:ext uri="{FF2B5EF4-FFF2-40B4-BE49-F238E27FC236}">
              <a16:creationId xmlns:a16="http://schemas.microsoft.com/office/drawing/2014/main" id="{AD1CACBA-1945-4FF5-84DB-4C65739BC64E}"/>
            </a:ext>
          </a:extLst>
        </xdr:cNvPr>
        <xdr:cNvSpPr/>
      </xdr:nvSpPr>
      <xdr:spPr>
        <a:xfrm>
          <a:off x="4254500" y="5837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142257</xdr:rowOff>
    </xdr:from>
    <xdr:ext cx="405111" cy="259045"/>
    <xdr:sp macro="" textlink="">
      <xdr:nvSpPr>
        <xdr:cNvPr id="92" name="有形固定資産減価償却率該当値テキスト">
          <a:extLst>
            <a:ext uri="{FF2B5EF4-FFF2-40B4-BE49-F238E27FC236}">
              <a16:creationId xmlns:a16="http://schemas.microsoft.com/office/drawing/2014/main" id="{1ED84739-D02E-4465-9BD0-06DFD4C3E48B}"/>
            </a:ext>
          </a:extLst>
        </xdr:cNvPr>
        <xdr:cNvSpPr txBox="1"/>
      </xdr:nvSpPr>
      <xdr:spPr>
        <a:xfrm>
          <a:off x="4359275"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93" name="楕円 92">
          <a:extLst>
            <a:ext uri="{FF2B5EF4-FFF2-40B4-BE49-F238E27FC236}">
              <a16:creationId xmlns:a16="http://schemas.microsoft.com/office/drawing/2014/main" id="{F5494FB1-71E0-45BE-BF74-8227A3BDEED5}"/>
            </a:ext>
          </a:extLst>
        </xdr:cNvPr>
        <xdr:cNvSpPr/>
      </xdr:nvSpPr>
      <xdr:spPr>
        <a:xfrm>
          <a:off x="3616325" y="581871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43180</xdr:rowOff>
    </xdr:to>
    <xdr:cxnSp macro="">
      <xdr:nvCxnSpPr>
        <xdr:cNvPr id="94" name="直線コネクタ 93">
          <a:extLst>
            <a:ext uri="{FF2B5EF4-FFF2-40B4-BE49-F238E27FC236}">
              <a16:creationId xmlns:a16="http://schemas.microsoft.com/office/drawing/2014/main" id="{7AA33F4F-E26F-40DC-9117-9A367A526D43}"/>
            </a:ext>
          </a:extLst>
        </xdr:cNvPr>
        <xdr:cNvCxnSpPr/>
      </xdr:nvCxnSpPr>
      <xdr:spPr>
        <a:xfrm>
          <a:off x="3673475" y="5856817"/>
          <a:ext cx="62865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64347</xdr:rowOff>
    </xdr:from>
    <xdr:to>
      <xdr:col>15</xdr:col>
      <xdr:colOff>187325</xdr:colOff>
      <xdr:row>31</xdr:row>
      <xdr:rowOff>165947</xdr:rowOff>
    </xdr:to>
    <xdr:sp macro="" textlink="">
      <xdr:nvSpPr>
        <xdr:cNvPr id="95" name="楕円 94">
          <a:extLst>
            <a:ext uri="{FF2B5EF4-FFF2-40B4-BE49-F238E27FC236}">
              <a16:creationId xmlns:a16="http://schemas.microsoft.com/office/drawing/2014/main" id="{D6BF1AF9-8DBF-43BF-8CB6-E904C3390B24}"/>
            </a:ext>
          </a:extLst>
        </xdr:cNvPr>
        <xdr:cNvSpPr/>
      </xdr:nvSpPr>
      <xdr:spPr>
        <a:xfrm>
          <a:off x="2930525" y="59063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115147</xdr:rowOff>
    </xdr:to>
    <xdr:cxnSp macro="">
      <xdr:nvCxnSpPr>
        <xdr:cNvPr id="96" name="直線コネクタ 95">
          <a:extLst>
            <a:ext uri="{FF2B5EF4-FFF2-40B4-BE49-F238E27FC236}">
              <a16:creationId xmlns:a16="http://schemas.microsoft.com/office/drawing/2014/main" id="{8D4F77EB-F9E3-4FF0-BC75-433C68EF9179}"/>
            </a:ext>
          </a:extLst>
        </xdr:cNvPr>
        <xdr:cNvCxnSpPr/>
      </xdr:nvCxnSpPr>
      <xdr:spPr>
        <a:xfrm flipV="1">
          <a:off x="2987675" y="5856817"/>
          <a:ext cx="6858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97" name="楕円 96">
          <a:extLst>
            <a:ext uri="{FF2B5EF4-FFF2-40B4-BE49-F238E27FC236}">
              <a16:creationId xmlns:a16="http://schemas.microsoft.com/office/drawing/2014/main" id="{1C54CE2D-EB2A-42E5-BE5B-4A6DC2A30B46}"/>
            </a:ext>
          </a:extLst>
        </xdr:cNvPr>
        <xdr:cNvSpPr/>
      </xdr:nvSpPr>
      <xdr:spPr>
        <a:xfrm>
          <a:off x="2244725" y="58563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115147</xdr:rowOff>
    </xdr:to>
    <xdr:cxnSp macro="">
      <xdr:nvCxnSpPr>
        <xdr:cNvPr id="98" name="直線コネクタ 97">
          <a:extLst>
            <a:ext uri="{FF2B5EF4-FFF2-40B4-BE49-F238E27FC236}">
              <a16:creationId xmlns:a16="http://schemas.microsoft.com/office/drawing/2014/main" id="{3E9F86EA-D5DC-4ABC-878A-90E48F0C4708}"/>
            </a:ext>
          </a:extLst>
        </xdr:cNvPr>
        <xdr:cNvCxnSpPr/>
      </xdr:nvCxnSpPr>
      <xdr:spPr>
        <a:xfrm>
          <a:off x="2301875" y="5904018"/>
          <a:ext cx="685800" cy="4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99" name="楕円 98">
          <a:extLst>
            <a:ext uri="{FF2B5EF4-FFF2-40B4-BE49-F238E27FC236}">
              <a16:creationId xmlns:a16="http://schemas.microsoft.com/office/drawing/2014/main" id="{8EBA516B-59C5-4246-A564-A37CD321627A}"/>
            </a:ext>
          </a:extLst>
        </xdr:cNvPr>
        <xdr:cNvSpPr/>
      </xdr:nvSpPr>
      <xdr:spPr>
        <a:xfrm>
          <a:off x="1558925" y="58119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68368</xdr:rowOff>
    </xdr:to>
    <xdr:cxnSp macro="">
      <xdr:nvCxnSpPr>
        <xdr:cNvPr id="100" name="直線コネクタ 99">
          <a:extLst>
            <a:ext uri="{FF2B5EF4-FFF2-40B4-BE49-F238E27FC236}">
              <a16:creationId xmlns:a16="http://schemas.microsoft.com/office/drawing/2014/main" id="{96550AE3-9754-448F-93BC-C58227F6384F}"/>
            </a:ext>
          </a:extLst>
        </xdr:cNvPr>
        <xdr:cNvCxnSpPr/>
      </xdr:nvCxnSpPr>
      <xdr:spPr>
        <a:xfrm>
          <a:off x="1616075" y="5850043"/>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101" name="n_1aveValue有形固定資産減価償却率">
          <a:extLst>
            <a:ext uri="{FF2B5EF4-FFF2-40B4-BE49-F238E27FC236}">
              <a16:creationId xmlns:a16="http://schemas.microsoft.com/office/drawing/2014/main" id="{42548B90-69A4-41C7-96AE-D50437E7DF46}"/>
            </a:ext>
          </a:extLst>
        </xdr:cNvPr>
        <xdr:cNvSpPr txBox="1"/>
      </xdr:nvSpPr>
      <xdr:spPr>
        <a:xfrm>
          <a:off x="3474094" y="55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2" name="n_2aveValue有形固定資産減価償却率">
          <a:extLst>
            <a:ext uri="{FF2B5EF4-FFF2-40B4-BE49-F238E27FC236}">
              <a16:creationId xmlns:a16="http://schemas.microsoft.com/office/drawing/2014/main" id="{8E573E57-41D0-457C-9A95-BA8FBD2E82B6}"/>
            </a:ext>
          </a:extLst>
        </xdr:cNvPr>
        <xdr:cNvSpPr txBox="1"/>
      </xdr:nvSpPr>
      <xdr:spPr>
        <a:xfrm>
          <a:off x="2797819" y="55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3" name="n_3aveValue有形固定資産減価償却率">
          <a:extLst>
            <a:ext uri="{FF2B5EF4-FFF2-40B4-BE49-F238E27FC236}">
              <a16:creationId xmlns:a16="http://schemas.microsoft.com/office/drawing/2014/main" id="{423AA92D-2B0D-46BB-8730-E6709938D4D1}"/>
            </a:ext>
          </a:extLst>
        </xdr:cNvPr>
        <xdr:cNvSpPr txBox="1"/>
      </xdr:nvSpPr>
      <xdr:spPr>
        <a:xfrm>
          <a:off x="2112019"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4" name="n_4aveValue有形固定資産減価償却率">
          <a:extLst>
            <a:ext uri="{FF2B5EF4-FFF2-40B4-BE49-F238E27FC236}">
              <a16:creationId xmlns:a16="http://schemas.microsoft.com/office/drawing/2014/main" id="{A1685D69-7EA3-49DD-BCBA-B4898FBB2AEA}"/>
            </a:ext>
          </a:extLst>
        </xdr:cNvPr>
        <xdr:cNvSpPr txBox="1"/>
      </xdr:nvSpPr>
      <xdr:spPr>
        <a:xfrm>
          <a:off x="1426219" y="5495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59919</xdr:rowOff>
    </xdr:from>
    <xdr:ext cx="405111" cy="259045"/>
    <xdr:sp macro="" textlink="">
      <xdr:nvSpPr>
        <xdr:cNvPr id="105" name="n_1mainValue有形固定資産減価償却率">
          <a:extLst>
            <a:ext uri="{FF2B5EF4-FFF2-40B4-BE49-F238E27FC236}">
              <a16:creationId xmlns:a16="http://schemas.microsoft.com/office/drawing/2014/main" id="{44444226-D0AB-4B6C-8795-C8A52CC16301}"/>
            </a:ext>
          </a:extLst>
        </xdr:cNvPr>
        <xdr:cNvSpPr txBox="1"/>
      </xdr:nvSpPr>
      <xdr:spPr>
        <a:xfrm>
          <a:off x="3474094" y="58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157074</xdr:rowOff>
    </xdr:from>
    <xdr:ext cx="405111" cy="259045"/>
    <xdr:sp macro="" textlink="">
      <xdr:nvSpPr>
        <xdr:cNvPr id="106" name="n_2mainValue有形固定資産減価償却率">
          <a:extLst>
            <a:ext uri="{FF2B5EF4-FFF2-40B4-BE49-F238E27FC236}">
              <a16:creationId xmlns:a16="http://schemas.microsoft.com/office/drawing/2014/main" id="{EE9326C0-95C5-4D1C-9937-0BC922A79A95}"/>
            </a:ext>
          </a:extLst>
        </xdr:cNvPr>
        <xdr:cNvSpPr txBox="1"/>
      </xdr:nvSpPr>
      <xdr:spPr>
        <a:xfrm>
          <a:off x="2797819" y="5999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110295</xdr:rowOff>
    </xdr:from>
    <xdr:ext cx="405111" cy="259045"/>
    <xdr:sp macro="" textlink="">
      <xdr:nvSpPr>
        <xdr:cNvPr id="107" name="n_3mainValue有形固定資産減価償却率">
          <a:extLst>
            <a:ext uri="{FF2B5EF4-FFF2-40B4-BE49-F238E27FC236}">
              <a16:creationId xmlns:a16="http://schemas.microsoft.com/office/drawing/2014/main" id="{10774DB7-85EF-4EC1-8F55-AF18883426EC}"/>
            </a:ext>
          </a:extLst>
        </xdr:cNvPr>
        <xdr:cNvSpPr txBox="1"/>
      </xdr:nvSpPr>
      <xdr:spPr>
        <a:xfrm>
          <a:off x="2112019" y="594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108" name="n_4mainValue有形固定資産減価償却率">
          <a:extLst>
            <a:ext uri="{FF2B5EF4-FFF2-40B4-BE49-F238E27FC236}">
              <a16:creationId xmlns:a16="http://schemas.microsoft.com/office/drawing/2014/main" id="{CC328E26-76B6-44FE-98EC-9BF600DCECEF}"/>
            </a:ext>
          </a:extLst>
        </xdr:cNvPr>
        <xdr:cNvSpPr txBox="1"/>
      </xdr:nvSpPr>
      <xdr:spPr>
        <a:xfrm>
          <a:off x="1426219" y="5895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B891F09-D22C-4A8F-A5EB-7F76E95971F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0A48DDF-949F-476A-B63F-59B6819CD3D3}"/>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419DDD5-A001-4BBF-9D13-E2A92175552F}"/>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103D085-5FE5-4E82-8E6D-DD7BA1FBAC12}"/>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A6DF336-B17D-411A-B135-131F9FFAFAC1}"/>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4A56B9F2-192C-44FA-9840-180DA5FF36F5}"/>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4C145CB-995A-46D5-8967-9DF612FF84CF}"/>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8E70F34-F9B2-4705-8322-322B55FB16EC}"/>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12CB823-CDE1-4374-BB35-791B76C3A20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B0128E5-3D8F-4CBE-B152-C3D2FE803A4E}"/>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7C50920-A31D-4748-ADD9-6307B2E87AD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B7E70BB-BF89-45AA-AAC1-0E5DC8B7E69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C774796-1FBB-4747-AF56-F56606724130}"/>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大きく下回っており、主な要因としては、債務残高の増加を抑制してきたことに加え、収入面では、経常一般財源等が相対的に良好なものであったことによる。しかしながら、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クリーンセンターなどの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の建設事業が控えており、将来負担額の増加は不可避であると見込まれ、また、歳入面においても経済状況の悪化から、不透明な状況が見込まれるため、引き続き同比率等を注視した財政運営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548D688-B775-45DD-840C-3CAD2241ACD0}"/>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261BDBB-2569-46EF-87EC-AE1C52C41EFC}"/>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4B0E143-8319-44F4-AE6C-2BC045CBC762}"/>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3F5B78F-979D-435B-BA56-4D4B6D904F8D}"/>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BC7ED1E2-61E2-4F72-AD88-ECC03DEA4E35}"/>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AE3209EA-F791-4D4D-885F-D1D981F1ED93}"/>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138BE0E-B6E3-47FD-B73A-A1E1BB599B38}"/>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A5AFAB6-AEB2-4547-8BFA-97E329E3E47E}"/>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9079C2F-C36D-445F-AE78-D0B9621BF651}"/>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47CBF4E-B53B-4697-8434-22C70E728654}"/>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911FF3E-2972-4785-9026-DA6D64DA8CF9}"/>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5C39795-AA80-451E-8CE9-0C287A0AA279}"/>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9A42388-90F1-4560-B1E4-FB6AA766A774}"/>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D0B1316-13F7-4CEB-AA9D-5AEE2B95E252}"/>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A34C183-9E2B-4B70-9103-A75CCB98C8A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37" name="直線コネクタ 136">
          <a:extLst>
            <a:ext uri="{FF2B5EF4-FFF2-40B4-BE49-F238E27FC236}">
              <a16:creationId xmlns:a16="http://schemas.microsoft.com/office/drawing/2014/main" id="{9A8D4473-595A-4C5E-B912-26921A07EA32}"/>
            </a:ext>
          </a:extLst>
        </xdr:cNvPr>
        <xdr:cNvCxnSpPr/>
      </xdr:nvCxnSpPr>
      <xdr:spPr>
        <a:xfrm flipV="1">
          <a:off x="13326745" y="5115983"/>
          <a:ext cx="1269"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8" name="債務償還比率最小値テキスト">
          <a:extLst>
            <a:ext uri="{FF2B5EF4-FFF2-40B4-BE49-F238E27FC236}">
              <a16:creationId xmlns:a16="http://schemas.microsoft.com/office/drawing/2014/main" id="{27D7750A-7B7A-4974-9FCE-64E916B325AF}"/>
            </a:ext>
          </a:extLst>
        </xdr:cNvPr>
        <xdr:cNvSpPr txBox="1"/>
      </xdr:nvSpPr>
      <xdr:spPr>
        <a:xfrm>
          <a:off x="13379450" y="644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9" name="直線コネクタ 138">
          <a:extLst>
            <a:ext uri="{FF2B5EF4-FFF2-40B4-BE49-F238E27FC236}">
              <a16:creationId xmlns:a16="http://schemas.microsoft.com/office/drawing/2014/main" id="{A89C51F5-8074-4E7B-8F03-87E3A568E2AF}"/>
            </a:ext>
          </a:extLst>
        </xdr:cNvPr>
        <xdr:cNvCxnSpPr/>
      </xdr:nvCxnSpPr>
      <xdr:spPr>
        <a:xfrm>
          <a:off x="13255625" y="6439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5B9DF3C-B9A0-4F4D-B69D-1F4F1866F14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D26CD2C-7B39-4724-A3DF-7BC3617E4F7F}"/>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42" name="債務償還比率平均値テキスト">
          <a:extLst>
            <a:ext uri="{FF2B5EF4-FFF2-40B4-BE49-F238E27FC236}">
              <a16:creationId xmlns:a16="http://schemas.microsoft.com/office/drawing/2014/main" id="{0A10BF9C-A626-4DD0-ACF8-569F44EDA38B}"/>
            </a:ext>
          </a:extLst>
        </xdr:cNvPr>
        <xdr:cNvSpPr txBox="1"/>
      </xdr:nvSpPr>
      <xdr:spPr>
        <a:xfrm>
          <a:off x="13379450" y="5685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43" name="フローチャート: 判断 142">
          <a:extLst>
            <a:ext uri="{FF2B5EF4-FFF2-40B4-BE49-F238E27FC236}">
              <a16:creationId xmlns:a16="http://schemas.microsoft.com/office/drawing/2014/main" id="{618C7D5A-BB69-4CB8-AD67-A52DD79856DC}"/>
            </a:ext>
          </a:extLst>
        </xdr:cNvPr>
        <xdr:cNvSpPr/>
      </xdr:nvSpPr>
      <xdr:spPr>
        <a:xfrm>
          <a:off x="13293725" y="57069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44" name="フローチャート: 判断 143">
          <a:extLst>
            <a:ext uri="{FF2B5EF4-FFF2-40B4-BE49-F238E27FC236}">
              <a16:creationId xmlns:a16="http://schemas.microsoft.com/office/drawing/2014/main" id="{E1BA5FE6-1D7C-4DC7-8817-6A32ED67A12E}"/>
            </a:ext>
          </a:extLst>
        </xdr:cNvPr>
        <xdr:cNvSpPr/>
      </xdr:nvSpPr>
      <xdr:spPr>
        <a:xfrm>
          <a:off x="12646025" y="59504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45" name="フローチャート: 判断 144">
          <a:extLst>
            <a:ext uri="{FF2B5EF4-FFF2-40B4-BE49-F238E27FC236}">
              <a16:creationId xmlns:a16="http://schemas.microsoft.com/office/drawing/2014/main" id="{E3A9A862-5738-4C2E-BC16-C3FE9E8FFBA1}"/>
            </a:ext>
          </a:extLst>
        </xdr:cNvPr>
        <xdr:cNvSpPr/>
      </xdr:nvSpPr>
      <xdr:spPr>
        <a:xfrm>
          <a:off x="11960225" y="60221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46" name="フローチャート: 判断 145">
          <a:extLst>
            <a:ext uri="{FF2B5EF4-FFF2-40B4-BE49-F238E27FC236}">
              <a16:creationId xmlns:a16="http://schemas.microsoft.com/office/drawing/2014/main" id="{D5888CF4-3A97-4794-8FA3-90ED0FB1DBE0}"/>
            </a:ext>
          </a:extLst>
        </xdr:cNvPr>
        <xdr:cNvSpPr/>
      </xdr:nvSpPr>
      <xdr:spPr>
        <a:xfrm>
          <a:off x="11274425" y="60116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47" name="フローチャート: 判断 146">
          <a:extLst>
            <a:ext uri="{FF2B5EF4-FFF2-40B4-BE49-F238E27FC236}">
              <a16:creationId xmlns:a16="http://schemas.microsoft.com/office/drawing/2014/main" id="{278AAD13-1C74-472D-B29F-A5CAEF08A4E6}"/>
            </a:ext>
          </a:extLst>
        </xdr:cNvPr>
        <xdr:cNvSpPr/>
      </xdr:nvSpPr>
      <xdr:spPr>
        <a:xfrm>
          <a:off x="10588625" y="60093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C4C43DE-3FAB-4CE5-9F2E-CAADBEB2D800}"/>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055DB8D-3C73-442E-8674-C7AFD398444F}"/>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ABFF15F-79D5-4215-B202-2388C5EE673F}"/>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51D9560-0A2F-470D-ACD8-CAEC18D6DBBA}"/>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DA53ADE-0E1B-459F-B49C-F8EE257E5C89}"/>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119359</xdr:rowOff>
    </xdr:from>
    <xdr:to>
      <xdr:col>76</xdr:col>
      <xdr:colOff>73025</xdr:colOff>
      <xdr:row>28</xdr:row>
      <xdr:rowOff>49509</xdr:rowOff>
    </xdr:to>
    <xdr:sp macro="" textlink="">
      <xdr:nvSpPr>
        <xdr:cNvPr id="153" name="楕円 152">
          <a:extLst>
            <a:ext uri="{FF2B5EF4-FFF2-40B4-BE49-F238E27FC236}">
              <a16:creationId xmlns:a16="http://schemas.microsoft.com/office/drawing/2014/main" id="{46095825-78C4-471D-9197-017979120A20}"/>
            </a:ext>
          </a:extLst>
        </xdr:cNvPr>
        <xdr:cNvSpPr/>
      </xdr:nvSpPr>
      <xdr:spPr>
        <a:xfrm>
          <a:off x="13293725" y="531365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142236</xdr:rowOff>
    </xdr:from>
    <xdr:ext cx="469744" cy="259045"/>
    <xdr:sp macro="" textlink="">
      <xdr:nvSpPr>
        <xdr:cNvPr id="154" name="債務償還比率該当値テキスト">
          <a:extLst>
            <a:ext uri="{FF2B5EF4-FFF2-40B4-BE49-F238E27FC236}">
              <a16:creationId xmlns:a16="http://schemas.microsoft.com/office/drawing/2014/main" id="{13E3F627-4A42-4BD6-BF81-72FEE8A01415}"/>
            </a:ext>
          </a:extLst>
        </xdr:cNvPr>
        <xdr:cNvSpPr txBox="1"/>
      </xdr:nvSpPr>
      <xdr:spPr>
        <a:xfrm>
          <a:off x="13379450" y="517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27612</xdr:rowOff>
    </xdr:from>
    <xdr:to>
      <xdr:col>72</xdr:col>
      <xdr:colOff>123825</xdr:colOff>
      <xdr:row>28</xdr:row>
      <xdr:rowOff>129212</xdr:rowOff>
    </xdr:to>
    <xdr:sp macro="" textlink="">
      <xdr:nvSpPr>
        <xdr:cNvPr id="155" name="楕円 154">
          <a:extLst>
            <a:ext uri="{FF2B5EF4-FFF2-40B4-BE49-F238E27FC236}">
              <a16:creationId xmlns:a16="http://schemas.microsoft.com/office/drawing/2014/main" id="{58E90A37-3243-4516-93DE-01828C80EC11}"/>
            </a:ext>
          </a:extLst>
        </xdr:cNvPr>
        <xdr:cNvSpPr/>
      </xdr:nvSpPr>
      <xdr:spPr>
        <a:xfrm>
          <a:off x="12646025" y="53838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170159</xdr:rowOff>
    </xdr:from>
    <xdr:to>
      <xdr:col>76</xdr:col>
      <xdr:colOff>22225</xdr:colOff>
      <xdr:row>28</xdr:row>
      <xdr:rowOff>78412</xdr:rowOff>
    </xdr:to>
    <xdr:cxnSp macro="">
      <xdr:nvCxnSpPr>
        <xdr:cNvPr id="156" name="直線コネクタ 155">
          <a:extLst>
            <a:ext uri="{FF2B5EF4-FFF2-40B4-BE49-F238E27FC236}">
              <a16:creationId xmlns:a16="http://schemas.microsoft.com/office/drawing/2014/main" id="{705A2542-010B-4DD1-BFEE-609E065E57CF}"/>
            </a:ext>
          </a:extLst>
        </xdr:cNvPr>
        <xdr:cNvCxnSpPr/>
      </xdr:nvCxnSpPr>
      <xdr:spPr>
        <a:xfrm flipV="1">
          <a:off x="12693650" y="5351759"/>
          <a:ext cx="638175" cy="7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43624</xdr:rowOff>
    </xdr:from>
    <xdr:to>
      <xdr:col>68</xdr:col>
      <xdr:colOff>123825</xdr:colOff>
      <xdr:row>28</xdr:row>
      <xdr:rowOff>145224</xdr:rowOff>
    </xdr:to>
    <xdr:sp macro="" textlink="">
      <xdr:nvSpPr>
        <xdr:cNvPr id="157" name="楕円 156">
          <a:extLst>
            <a:ext uri="{FF2B5EF4-FFF2-40B4-BE49-F238E27FC236}">
              <a16:creationId xmlns:a16="http://schemas.microsoft.com/office/drawing/2014/main" id="{6A09CDE7-6BCE-43E5-9966-48B4A969C1DA}"/>
            </a:ext>
          </a:extLst>
        </xdr:cNvPr>
        <xdr:cNvSpPr/>
      </xdr:nvSpPr>
      <xdr:spPr>
        <a:xfrm>
          <a:off x="11960225" y="53998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78412</xdr:rowOff>
    </xdr:from>
    <xdr:to>
      <xdr:col>72</xdr:col>
      <xdr:colOff>73025</xdr:colOff>
      <xdr:row>28</xdr:row>
      <xdr:rowOff>94424</xdr:rowOff>
    </xdr:to>
    <xdr:cxnSp macro="">
      <xdr:nvCxnSpPr>
        <xdr:cNvPr id="158" name="直線コネクタ 157">
          <a:extLst>
            <a:ext uri="{FF2B5EF4-FFF2-40B4-BE49-F238E27FC236}">
              <a16:creationId xmlns:a16="http://schemas.microsoft.com/office/drawing/2014/main" id="{AF2E0E2F-DAC9-4F09-A837-B640393A2E1C}"/>
            </a:ext>
          </a:extLst>
        </xdr:cNvPr>
        <xdr:cNvCxnSpPr/>
      </xdr:nvCxnSpPr>
      <xdr:spPr>
        <a:xfrm flipV="1">
          <a:off x="12007850" y="5431462"/>
          <a:ext cx="685800" cy="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43804</xdr:rowOff>
    </xdr:from>
    <xdr:to>
      <xdr:col>64</xdr:col>
      <xdr:colOff>123825</xdr:colOff>
      <xdr:row>28</xdr:row>
      <xdr:rowOff>145404</xdr:rowOff>
    </xdr:to>
    <xdr:sp macro="" textlink="">
      <xdr:nvSpPr>
        <xdr:cNvPr id="159" name="楕円 158">
          <a:extLst>
            <a:ext uri="{FF2B5EF4-FFF2-40B4-BE49-F238E27FC236}">
              <a16:creationId xmlns:a16="http://schemas.microsoft.com/office/drawing/2014/main" id="{FFF344B8-E09D-48F9-B1A4-499736AD5A61}"/>
            </a:ext>
          </a:extLst>
        </xdr:cNvPr>
        <xdr:cNvSpPr/>
      </xdr:nvSpPr>
      <xdr:spPr>
        <a:xfrm>
          <a:off x="11274425" y="5400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94424</xdr:rowOff>
    </xdr:from>
    <xdr:to>
      <xdr:col>68</xdr:col>
      <xdr:colOff>73025</xdr:colOff>
      <xdr:row>28</xdr:row>
      <xdr:rowOff>94604</xdr:rowOff>
    </xdr:to>
    <xdr:cxnSp macro="">
      <xdr:nvCxnSpPr>
        <xdr:cNvPr id="160" name="直線コネクタ 159">
          <a:extLst>
            <a:ext uri="{FF2B5EF4-FFF2-40B4-BE49-F238E27FC236}">
              <a16:creationId xmlns:a16="http://schemas.microsoft.com/office/drawing/2014/main" id="{01910729-CC6B-4236-A939-29E14DF57996}"/>
            </a:ext>
          </a:extLst>
        </xdr:cNvPr>
        <xdr:cNvCxnSpPr/>
      </xdr:nvCxnSpPr>
      <xdr:spPr>
        <a:xfrm flipV="1">
          <a:off x="11322050" y="5447474"/>
          <a:ext cx="6858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128005</xdr:rowOff>
    </xdr:from>
    <xdr:to>
      <xdr:col>60</xdr:col>
      <xdr:colOff>123825</xdr:colOff>
      <xdr:row>29</xdr:row>
      <xdr:rowOff>58155</xdr:rowOff>
    </xdr:to>
    <xdr:sp macro="" textlink="">
      <xdr:nvSpPr>
        <xdr:cNvPr id="161" name="楕円 160">
          <a:extLst>
            <a:ext uri="{FF2B5EF4-FFF2-40B4-BE49-F238E27FC236}">
              <a16:creationId xmlns:a16="http://schemas.microsoft.com/office/drawing/2014/main" id="{C598FFEA-6F1D-4B98-A144-41A6A857A83B}"/>
            </a:ext>
          </a:extLst>
        </xdr:cNvPr>
        <xdr:cNvSpPr/>
      </xdr:nvSpPr>
      <xdr:spPr>
        <a:xfrm>
          <a:off x="10588625" y="5477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94604</xdr:rowOff>
    </xdr:from>
    <xdr:to>
      <xdr:col>64</xdr:col>
      <xdr:colOff>73025</xdr:colOff>
      <xdr:row>29</xdr:row>
      <xdr:rowOff>7355</xdr:rowOff>
    </xdr:to>
    <xdr:cxnSp macro="">
      <xdr:nvCxnSpPr>
        <xdr:cNvPr id="162" name="直線コネクタ 161">
          <a:extLst>
            <a:ext uri="{FF2B5EF4-FFF2-40B4-BE49-F238E27FC236}">
              <a16:creationId xmlns:a16="http://schemas.microsoft.com/office/drawing/2014/main" id="{8A9DD070-22E9-4FD3-8BAE-904C4F6D7CED}"/>
            </a:ext>
          </a:extLst>
        </xdr:cNvPr>
        <xdr:cNvCxnSpPr/>
      </xdr:nvCxnSpPr>
      <xdr:spPr>
        <a:xfrm flipV="1">
          <a:off x="10636250" y="5447654"/>
          <a:ext cx="6858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32942</xdr:rowOff>
    </xdr:from>
    <xdr:ext cx="469744" cy="259045"/>
    <xdr:sp macro="" textlink="">
      <xdr:nvSpPr>
        <xdr:cNvPr id="163" name="n_1aveValue債務償還比率">
          <a:extLst>
            <a:ext uri="{FF2B5EF4-FFF2-40B4-BE49-F238E27FC236}">
              <a16:creationId xmlns:a16="http://schemas.microsoft.com/office/drawing/2014/main" id="{30EBE992-F790-454C-953F-EB72A6291FF2}"/>
            </a:ext>
          </a:extLst>
        </xdr:cNvPr>
        <xdr:cNvSpPr txBox="1"/>
      </xdr:nvSpPr>
      <xdr:spPr>
        <a:xfrm>
          <a:off x="12465127" y="603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114084</xdr:rowOff>
    </xdr:from>
    <xdr:ext cx="469744" cy="259045"/>
    <xdr:sp macro="" textlink="">
      <xdr:nvSpPr>
        <xdr:cNvPr id="164" name="n_2aveValue債務償還比率">
          <a:extLst>
            <a:ext uri="{FF2B5EF4-FFF2-40B4-BE49-F238E27FC236}">
              <a16:creationId xmlns:a16="http://schemas.microsoft.com/office/drawing/2014/main" id="{F0BD9181-A5F6-4696-A2CC-4B402A8F4C84}"/>
            </a:ext>
          </a:extLst>
        </xdr:cNvPr>
        <xdr:cNvSpPr txBox="1"/>
      </xdr:nvSpPr>
      <xdr:spPr>
        <a:xfrm>
          <a:off x="11788852" y="611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100411</xdr:rowOff>
    </xdr:from>
    <xdr:ext cx="469744" cy="259045"/>
    <xdr:sp macro="" textlink="">
      <xdr:nvSpPr>
        <xdr:cNvPr id="165" name="n_3aveValue債務償還比率">
          <a:extLst>
            <a:ext uri="{FF2B5EF4-FFF2-40B4-BE49-F238E27FC236}">
              <a16:creationId xmlns:a16="http://schemas.microsoft.com/office/drawing/2014/main" id="{1F6C74A4-8E9E-485B-BDE5-D6438D3E8286}"/>
            </a:ext>
          </a:extLst>
        </xdr:cNvPr>
        <xdr:cNvSpPr txBox="1"/>
      </xdr:nvSpPr>
      <xdr:spPr>
        <a:xfrm>
          <a:off x="11103052" y="610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104549</xdr:rowOff>
    </xdr:from>
    <xdr:ext cx="469744" cy="259045"/>
    <xdr:sp macro="" textlink="">
      <xdr:nvSpPr>
        <xdr:cNvPr id="166" name="n_4aveValue債務償還比率">
          <a:extLst>
            <a:ext uri="{FF2B5EF4-FFF2-40B4-BE49-F238E27FC236}">
              <a16:creationId xmlns:a16="http://schemas.microsoft.com/office/drawing/2014/main" id="{DB9EFCF8-767D-4ABD-B1C4-7999AA061889}"/>
            </a:ext>
          </a:extLst>
        </xdr:cNvPr>
        <xdr:cNvSpPr txBox="1"/>
      </xdr:nvSpPr>
      <xdr:spPr>
        <a:xfrm>
          <a:off x="10417252" y="610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145739</xdr:rowOff>
    </xdr:from>
    <xdr:ext cx="469744" cy="259045"/>
    <xdr:sp macro="" textlink="">
      <xdr:nvSpPr>
        <xdr:cNvPr id="167" name="n_1mainValue債務償還比率">
          <a:extLst>
            <a:ext uri="{FF2B5EF4-FFF2-40B4-BE49-F238E27FC236}">
              <a16:creationId xmlns:a16="http://schemas.microsoft.com/office/drawing/2014/main" id="{C9B3A81B-3871-41CD-ACC4-E2A56C1938BD}"/>
            </a:ext>
          </a:extLst>
        </xdr:cNvPr>
        <xdr:cNvSpPr txBox="1"/>
      </xdr:nvSpPr>
      <xdr:spPr>
        <a:xfrm>
          <a:off x="12465127" y="517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161751</xdr:rowOff>
    </xdr:from>
    <xdr:ext cx="469744" cy="259045"/>
    <xdr:sp macro="" textlink="">
      <xdr:nvSpPr>
        <xdr:cNvPr id="168" name="n_2mainValue債務償還比率">
          <a:extLst>
            <a:ext uri="{FF2B5EF4-FFF2-40B4-BE49-F238E27FC236}">
              <a16:creationId xmlns:a16="http://schemas.microsoft.com/office/drawing/2014/main" id="{36DE2949-87BF-4B5E-87F9-A7FDA505E7B4}"/>
            </a:ext>
          </a:extLst>
        </xdr:cNvPr>
        <xdr:cNvSpPr txBox="1"/>
      </xdr:nvSpPr>
      <xdr:spPr>
        <a:xfrm>
          <a:off x="11788852" y="519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161931</xdr:rowOff>
    </xdr:from>
    <xdr:ext cx="469744" cy="259045"/>
    <xdr:sp macro="" textlink="">
      <xdr:nvSpPr>
        <xdr:cNvPr id="169" name="n_3mainValue債務償還比率">
          <a:extLst>
            <a:ext uri="{FF2B5EF4-FFF2-40B4-BE49-F238E27FC236}">
              <a16:creationId xmlns:a16="http://schemas.microsoft.com/office/drawing/2014/main" id="{E4D39592-AC0F-404C-B6D7-609276AE4930}"/>
            </a:ext>
          </a:extLst>
        </xdr:cNvPr>
        <xdr:cNvSpPr txBox="1"/>
      </xdr:nvSpPr>
      <xdr:spPr>
        <a:xfrm>
          <a:off x="11103052" y="51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74682</xdr:rowOff>
    </xdr:from>
    <xdr:ext cx="469744" cy="259045"/>
    <xdr:sp macro="" textlink="">
      <xdr:nvSpPr>
        <xdr:cNvPr id="170" name="n_4mainValue債務償還比率">
          <a:extLst>
            <a:ext uri="{FF2B5EF4-FFF2-40B4-BE49-F238E27FC236}">
              <a16:creationId xmlns:a16="http://schemas.microsoft.com/office/drawing/2014/main" id="{E3F0A15B-5218-4522-A2BF-28CBA3E1D45E}"/>
            </a:ext>
          </a:extLst>
        </xdr:cNvPr>
        <xdr:cNvSpPr txBox="1"/>
      </xdr:nvSpPr>
      <xdr:spPr>
        <a:xfrm>
          <a:off x="10417252" y="52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7D62F56-3A39-46EA-A0DE-31B64A72317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954ABAD-C900-491B-BDBF-BF819BFF9CA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48E1E1D-B11D-48AA-97A1-55B6A99A0F86}"/>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41D4485-50B6-4D2B-9BA3-41D596DBECF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8133A30-7242-43F2-9457-2ED4956C88F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042C1C3-37F5-4C89-B71B-883783B3D37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F4E0C7-F7B5-4381-9784-ED2BA43A0BF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A73DA2-C761-4241-9CA7-1921C8B555A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97C8E3-12CC-4770-8493-C6953A99547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D343B9-11A8-4326-8FBA-12715B87BB6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942FA4-F2E6-4652-9954-66205A2992C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DC33E7-BCB6-441D-8FC8-0C05DD3C92A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158975-D4D4-449B-AD15-D70EB01A941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4AAD61-34E9-48D6-897A-D8F05B05F64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E5BEB3-E52E-4CAF-BCA0-99690A8DAF7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E4C5A9-7E69-4FCC-82DB-4B6A5C24B71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8CCE23-F2D0-42E4-A734-C8A0DFDE125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54BDDE-5FAE-4696-809B-50C2F072EA3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AE50EC-5026-4640-A388-AFCF1B6C192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9345EA-3645-41E9-B43E-AE9D4B64B89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59A5F6-BD8B-491D-964C-818E9173C54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63A8EF0-C195-4569-9BE2-5524C13F8C2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2F09B2-C3F8-4FBD-99F3-C75315DE0CE2}"/>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F92154-6A9C-407F-9E68-3A7C0DE7867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253D5C-515F-4A46-9F53-02FBA8B1476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3A634C-DAD4-49B4-A681-E53910448A3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AD5211-CBB5-4498-A15C-BB701F89A094}"/>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3B2C45-E412-4571-AE37-38CA955161D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3CF36F-0DD6-4E89-8B57-713EB4E4CCB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7B7F18-2954-48AD-B6F3-220CC6A7902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FACC12-5365-4F8B-B092-F55B1608497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AF7DC9-1192-4B26-95DB-CCF6BA7DAFA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33D23F-18B4-4CF9-8B38-A522BD15C40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435C38-9050-4C6E-A7F7-673B328CE47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451AC7-D456-4854-8AAD-991D9CC309F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89EF34-BB8F-4C87-BD6F-E9C6F156D5E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FFBE34-3C92-431A-BF13-27C3B5F0165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E10F7F-22AE-4999-B813-A05CD604AE7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FAD1D9-97CF-464E-8582-A8F3071C4A1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004DCD-0CB8-4424-82A0-7A612156AF7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C4840B-A830-4AFC-83EE-D5BC93ED601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31CB03-FA77-4A89-846A-E034BB93937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B75705-04D6-4D3F-82D4-9FE383A37DC1}"/>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6DDEF7-37C3-49F2-B21F-507D3BC5D28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8FD80C-0FE3-4A90-9382-EC6FE65D2B3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4B5EB4-12C9-429E-9DC1-9D2641AB8865}"/>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8D640B-3C38-4150-ADBD-9B2F62F31BC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4C3216-B1FB-45FC-95F0-91A4717FE60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A2174B-BF9A-48F0-98C7-90DE6BE4AFE1}"/>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9CBC80D-1B11-4A87-9440-C45B62E895FC}"/>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4ACE67E-DFE9-4DC0-8BB6-5220C63579A9}"/>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2CDE65F-3CEB-4A12-912C-596473AA31F4}"/>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0F4CDD0-8CAC-471D-ADD5-D1A627F50006}"/>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E6328A3-D3F3-4692-836A-D7E4769BADF9}"/>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6C1747A-B997-400B-B818-B59D5986797F}"/>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D52CCC1-4DDA-4A31-9536-6FD8E7694CC4}"/>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3000F86-95A0-4E34-912B-12EC56078ED5}"/>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0FD24C-4C07-4CD9-8AE8-F2E1E7A3F6E3}"/>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783274F-B047-48BF-9509-1F5634CBBFE5}"/>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5CB24FC-E6D6-455C-971E-ABFFF2757B5E}"/>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700C1AD-502A-428A-A48E-FA27906677B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FF507E8-D36F-4F04-8E06-23D0A41AE42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a:extLst>
            <a:ext uri="{FF2B5EF4-FFF2-40B4-BE49-F238E27FC236}">
              <a16:creationId xmlns:a16="http://schemas.microsoft.com/office/drawing/2014/main" id="{1E2FF1EE-1868-4E55-8EFF-2986FFA1ED29}"/>
            </a:ext>
          </a:extLst>
        </xdr:cNvPr>
        <xdr:cNvCxnSpPr/>
      </xdr:nvCxnSpPr>
      <xdr:spPr>
        <a:xfrm flipV="1">
          <a:off x="4180840" y="5532392"/>
          <a:ext cx="0" cy="117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a:extLst>
            <a:ext uri="{FF2B5EF4-FFF2-40B4-BE49-F238E27FC236}">
              <a16:creationId xmlns:a16="http://schemas.microsoft.com/office/drawing/2014/main" id="{619B2E31-34D3-4F0F-BC42-812CA61802CD}"/>
            </a:ext>
          </a:extLst>
        </xdr:cNvPr>
        <xdr:cNvSpPr txBox="1"/>
      </xdr:nvSpPr>
      <xdr:spPr>
        <a:xfrm>
          <a:off x="4219575" y="670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a:extLst>
            <a:ext uri="{FF2B5EF4-FFF2-40B4-BE49-F238E27FC236}">
              <a16:creationId xmlns:a16="http://schemas.microsoft.com/office/drawing/2014/main" id="{C42910FD-8635-4001-878B-AB05F77BA06B}"/>
            </a:ext>
          </a:extLst>
        </xdr:cNvPr>
        <xdr:cNvCxnSpPr/>
      </xdr:nvCxnSpPr>
      <xdr:spPr>
        <a:xfrm>
          <a:off x="4105275" y="67034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a:extLst>
            <a:ext uri="{FF2B5EF4-FFF2-40B4-BE49-F238E27FC236}">
              <a16:creationId xmlns:a16="http://schemas.microsoft.com/office/drawing/2014/main" id="{2823D71D-99D6-45EF-B69F-C012C9D944E6}"/>
            </a:ext>
          </a:extLst>
        </xdr:cNvPr>
        <xdr:cNvSpPr txBox="1"/>
      </xdr:nvSpPr>
      <xdr:spPr>
        <a:xfrm>
          <a:off x="4219575" y="532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a:extLst>
            <a:ext uri="{FF2B5EF4-FFF2-40B4-BE49-F238E27FC236}">
              <a16:creationId xmlns:a16="http://schemas.microsoft.com/office/drawing/2014/main" id="{676C364B-C949-4D01-981E-8CAD99F080C9}"/>
            </a:ext>
          </a:extLst>
        </xdr:cNvPr>
        <xdr:cNvCxnSpPr/>
      </xdr:nvCxnSpPr>
      <xdr:spPr>
        <a:xfrm>
          <a:off x="4105275" y="5532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a:extLst>
            <a:ext uri="{FF2B5EF4-FFF2-40B4-BE49-F238E27FC236}">
              <a16:creationId xmlns:a16="http://schemas.microsoft.com/office/drawing/2014/main" id="{7B397262-6E70-426B-8FBD-67F0C5F88A24}"/>
            </a:ext>
          </a:extLst>
        </xdr:cNvPr>
        <xdr:cNvSpPr txBox="1"/>
      </xdr:nvSpPr>
      <xdr:spPr>
        <a:xfrm>
          <a:off x="4219575" y="6279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a:extLst>
            <a:ext uri="{FF2B5EF4-FFF2-40B4-BE49-F238E27FC236}">
              <a16:creationId xmlns:a16="http://schemas.microsoft.com/office/drawing/2014/main" id="{D7CC0722-9F3A-4334-BFD5-07D1A43BECAF}"/>
            </a:ext>
          </a:extLst>
        </xdr:cNvPr>
        <xdr:cNvSpPr/>
      </xdr:nvSpPr>
      <xdr:spPr>
        <a:xfrm>
          <a:off x="4124325" y="630391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a:extLst>
            <a:ext uri="{FF2B5EF4-FFF2-40B4-BE49-F238E27FC236}">
              <a16:creationId xmlns:a16="http://schemas.microsoft.com/office/drawing/2014/main" id="{04405519-AB32-4546-A31F-3523FCAF6EA0}"/>
            </a:ext>
          </a:extLst>
        </xdr:cNvPr>
        <xdr:cNvSpPr/>
      </xdr:nvSpPr>
      <xdr:spPr>
        <a:xfrm>
          <a:off x="3381375" y="62502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a:extLst>
            <a:ext uri="{FF2B5EF4-FFF2-40B4-BE49-F238E27FC236}">
              <a16:creationId xmlns:a16="http://schemas.microsoft.com/office/drawing/2014/main" id="{C189E5CC-9A28-45C4-BC81-A90C2C081985}"/>
            </a:ext>
          </a:extLst>
        </xdr:cNvPr>
        <xdr:cNvSpPr/>
      </xdr:nvSpPr>
      <xdr:spPr>
        <a:xfrm>
          <a:off x="2571750" y="62320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a:extLst>
            <a:ext uri="{FF2B5EF4-FFF2-40B4-BE49-F238E27FC236}">
              <a16:creationId xmlns:a16="http://schemas.microsoft.com/office/drawing/2014/main" id="{7BBECE7F-CEE2-45C3-9B85-E0F653842AD1}"/>
            </a:ext>
          </a:extLst>
        </xdr:cNvPr>
        <xdr:cNvSpPr/>
      </xdr:nvSpPr>
      <xdr:spPr>
        <a:xfrm>
          <a:off x="1781175" y="62124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a:extLst>
            <a:ext uri="{FF2B5EF4-FFF2-40B4-BE49-F238E27FC236}">
              <a16:creationId xmlns:a16="http://schemas.microsoft.com/office/drawing/2014/main" id="{5C0F9E5D-D402-46FF-8F3A-7C88D1C52FC2}"/>
            </a:ext>
          </a:extLst>
        </xdr:cNvPr>
        <xdr:cNvSpPr/>
      </xdr:nvSpPr>
      <xdr:spPr>
        <a:xfrm>
          <a:off x="981075" y="618979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15ECE7-4B8A-4DFE-B162-41C0E4F65DF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74F5C5-907E-4009-B539-87F6A5B68C4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4AB20F-B1A0-4392-9BA0-DDA95574886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04871A-97FC-43E6-9180-145A364B552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42F8060-DEC0-408C-A710-F34C0B3C134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138067</xdr:rowOff>
    </xdr:from>
    <xdr:to>
      <xdr:col>24</xdr:col>
      <xdr:colOff>114300</xdr:colOff>
      <xdr:row>34</xdr:row>
      <xdr:rowOff>68217</xdr:rowOff>
    </xdr:to>
    <xdr:sp macro="" textlink="">
      <xdr:nvSpPr>
        <xdr:cNvPr id="74" name="楕円 73">
          <a:extLst>
            <a:ext uri="{FF2B5EF4-FFF2-40B4-BE49-F238E27FC236}">
              <a16:creationId xmlns:a16="http://schemas.microsoft.com/office/drawing/2014/main" id="{4FE21631-0557-4CAC-B0A0-3B45FF0262EE}"/>
            </a:ext>
          </a:extLst>
        </xdr:cNvPr>
        <xdr:cNvSpPr/>
      </xdr:nvSpPr>
      <xdr:spPr>
        <a:xfrm>
          <a:off x="4124325" y="549429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91094</xdr:rowOff>
    </xdr:from>
    <xdr:ext cx="405111" cy="259045"/>
    <xdr:sp macro="" textlink="">
      <xdr:nvSpPr>
        <xdr:cNvPr id="75" name="【道路】&#10;有形固定資産減価償却率該当値テキスト">
          <a:extLst>
            <a:ext uri="{FF2B5EF4-FFF2-40B4-BE49-F238E27FC236}">
              <a16:creationId xmlns:a16="http://schemas.microsoft.com/office/drawing/2014/main" id="{02AC7438-E958-4F6B-9911-11A06CBF0A72}"/>
            </a:ext>
          </a:extLst>
        </xdr:cNvPr>
        <xdr:cNvSpPr txBox="1"/>
      </xdr:nvSpPr>
      <xdr:spPr>
        <a:xfrm>
          <a:off x="4219575" y="5440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108676</xdr:rowOff>
    </xdr:from>
    <xdr:to>
      <xdr:col>20</xdr:col>
      <xdr:colOff>38100</xdr:colOff>
      <xdr:row>34</xdr:row>
      <xdr:rowOff>38826</xdr:rowOff>
    </xdr:to>
    <xdr:sp macro="" textlink="">
      <xdr:nvSpPr>
        <xdr:cNvPr id="76" name="楕円 75">
          <a:extLst>
            <a:ext uri="{FF2B5EF4-FFF2-40B4-BE49-F238E27FC236}">
              <a16:creationId xmlns:a16="http://schemas.microsoft.com/office/drawing/2014/main" id="{75D483F7-1A1B-400A-8C83-E6F58C331917}"/>
            </a:ext>
          </a:extLst>
        </xdr:cNvPr>
        <xdr:cNvSpPr/>
      </xdr:nvSpPr>
      <xdr:spPr>
        <a:xfrm>
          <a:off x="3381375" y="54585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159476</xdr:rowOff>
    </xdr:from>
    <xdr:to>
      <xdr:col>24</xdr:col>
      <xdr:colOff>63500</xdr:colOff>
      <xdr:row>34</xdr:row>
      <xdr:rowOff>17417</xdr:rowOff>
    </xdr:to>
    <xdr:cxnSp macro="">
      <xdr:nvCxnSpPr>
        <xdr:cNvPr id="77" name="直線コネクタ 76">
          <a:extLst>
            <a:ext uri="{FF2B5EF4-FFF2-40B4-BE49-F238E27FC236}">
              <a16:creationId xmlns:a16="http://schemas.microsoft.com/office/drawing/2014/main" id="{FC1FDB2C-3F0C-4438-9C0F-81FAAE2532FC}"/>
            </a:ext>
          </a:extLst>
        </xdr:cNvPr>
        <xdr:cNvCxnSpPr/>
      </xdr:nvCxnSpPr>
      <xdr:spPr>
        <a:xfrm>
          <a:off x="3429000" y="5515701"/>
          <a:ext cx="752475" cy="1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98878</xdr:rowOff>
    </xdr:from>
    <xdr:to>
      <xdr:col>15</xdr:col>
      <xdr:colOff>101600</xdr:colOff>
      <xdr:row>34</xdr:row>
      <xdr:rowOff>29028</xdr:rowOff>
    </xdr:to>
    <xdr:sp macro="" textlink="">
      <xdr:nvSpPr>
        <xdr:cNvPr id="78" name="楕円 77">
          <a:extLst>
            <a:ext uri="{FF2B5EF4-FFF2-40B4-BE49-F238E27FC236}">
              <a16:creationId xmlns:a16="http://schemas.microsoft.com/office/drawing/2014/main" id="{9C189199-F2DF-4CCA-BC2D-504D1A60BC42}"/>
            </a:ext>
          </a:extLst>
        </xdr:cNvPr>
        <xdr:cNvSpPr/>
      </xdr:nvSpPr>
      <xdr:spPr>
        <a:xfrm>
          <a:off x="2571750" y="545510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149678</xdr:rowOff>
    </xdr:from>
    <xdr:to>
      <xdr:col>19</xdr:col>
      <xdr:colOff>177800</xdr:colOff>
      <xdr:row>33</xdr:row>
      <xdr:rowOff>159476</xdr:rowOff>
    </xdr:to>
    <xdr:cxnSp macro="">
      <xdr:nvCxnSpPr>
        <xdr:cNvPr id="79" name="直線コネクタ 78">
          <a:extLst>
            <a:ext uri="{FF2B5EF4-FFF2-40B4-BE49-F238E27FC236}">
              <a16:creationId xmlns:a16="http://schemas.microsoft.com/office/drawing/2014/main" id="{F29C12B1-98B9-45FA-AB69-7957AB67466C}"/>
            </a:ext>
          </a:extLst>
        </xdr:cNvPr>
        <xdr:cNvCxnSpPr/>
      </xdr:nvCxnSpPr>
      <xdr:spPr>
        <a:xfrm>
          <a:off x="2619375" y="5502728"/>
          <a:ext cx="809625"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80" name="楕円 79">
          <a:extLst>
            <a:ext uri="{FF2B5EF4-FFF2-40B4-BE49-F238E27FC236}">
              <a16:creationId xmlns:a16="http://schemas.microsoft.com/office/drawing/2014/main" id="{BF494C10-5DA7-4CD5-97B8-F48978B81301}"/>
            </a:ext>
          </a:extLst>
        </xdr:cNvPr>
        <xdr:cNvSpPr/>
      </xdr:nvSpPr>
      <xdr:spPr>
        <a:xfrm>
          <a:off x="1781175" y="5438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33</xdr:row>
      <xdr:rowOff>149678</xdr:rowOff>
    </xdr:to>
    <xdr:cxnSp macro="">
      <xdr:nvCxnSpPr>
        <xdr:cNvPr id="81" name="直線コネクタ 80">
          <a:extLst>
            <a:ext uri="{FF2B5EF4-FFF2-40B4-BE49-F238E27FC236}">
              <a16:creationId xmlns:a16="http://schemas.microsoft.com/office/drawing/2014/main" id="{E63E6599-45EE-48C3-9336-646093A2B31A}"/>
            </a:ext>
          </a:extLst>
        </xdr:cNvPr>
        <xdr:cNvCxnSpPr/>
      </xdr:nvCxnSpPr>
      <xdr:spPr>
        <a:xfrm>
          <a:off x="1828800" y="5486400"/>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48260</xdr:rowOff>
    </xdr:from>
    <xdr:to>
      <xdr:col>6</xdr:col>
      <xdr:colOff>38100</xdr:colOff>
      <xdr:row>33</xdr:row>
      <xdr:rowOff>149860</xdr:rowOff>
    </xdr:to>
    <xdr:sp macro="" textlink="">
      <xdr:nvSpPr>
        <xdr:cNvPr id="82" name="楕円 81">
          <a:extLst>
            <a:ext uri="{FF2B5EF4-FFF2-40B4-BE49-F238E27FC236}">
              <a16:creationId xmlns:a16="http://schemas.microsoft.com/office/drawing/2014/main" id="{67FDD135-2D5B-43D4-886A-425713AC95E4}"/>
            </a:ext>
          </a:extLst>
        </xdr:cNvPr>
        <xdr:cNvSpPr/>
      </xdr:nvSpPr>
      <xdr:spPr>
        <a:xfrm>
          <a:off x="981075" y="53981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99060</xdr:rowOff>
    </xdr:from>
    <xdr:to>
      <xdr:col>10</xdr:col>
      <xdr:colOff>114300</xdr:colOff>
      <xdr:row>33</xdr:row>
      <xdr:rowOff>133350</xdr:rowOff>
    </xdr:to>
    <xdr:cxnSp macro="">
      <xdr:nvCxnSpPr>
        <xdr:cNvPr id="83" name="直線コネクタ 82">
          <a:extLst>
            <a:ext uri="{FF2B5EF4-FFF2-40B4-BE49-F238E27FC236}">
              <a16:creationId xmlns:a16="http://schemas.microsoft.com/office/drawing/2014/main" id="{D3E51917-729B-4B7B-A478-C1BCA4143B4F}"/>
            </a:ext>
          </a:extLst>
        </xdr:cNvPr>
        <xdr:cNvCxnSpPr/>
      </xdr:nvCxnSpPr>
      <xdr:spPr>
        <a:xfrm>
          <a:off x="1028700" y="5455285"/>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11992</xdr:rowOff>
    </xdr:from>
    <xdr:ext cx="405111" cy="259045"/>
    <xdr:sp macro="" textlink="">
      <xdr:nvSpPr>
        <xdr:cNvPr id="84" name="n_1aveValue【道路】&#10;有形固定資産減価償却率">
          <a:extLst>
            <a:ext uri="{FF2B5EF4-FFF2-40B4-BE49-F238E27FC236}">
              <a16:creationId xmlns:a16="http://schemas.microsoft.com/office/drawing/2014/main" id="{06EB1B0C-A2E2-4FC1-AB54-08D881BCCFD5}"/>
            </a:ext>
          </a:extLst>
        </xdr:cNvPr>
        <xdr:cNvSpPr txBox="1"/>
      </xdr:nvSpPr>
      <xdr:spPr>
        <a:xfrm>
          <a:off x="3239144" y="633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5" name="n_2aveValue【道路】&#10;有形固定資産減価償却率">
          <a:extLst>
            <a:ext uri="{FF2B5EF4-FFF2-40B4-BE49-F238E27FC236}">
              <a16:creationId xmlns:a16="http://schemas.microsoft.com/office/drawing/2014/main" id="{80E4EA23-B8C3-4E5A-9F95-65FE79AD67E3}"/>
            </a:ext>
          </a:extLst>
        </xdr:cNvPr>
        <xdr:cNvSpPr txBox="1"/>
      </xdr:nvSpPr>
      <xdr:spPr>
        <a:xfrm>
          <a:off x="2439044" y="6324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86" name="n_3aveValue【道路】&#10;有形固定資産減価償却率">
          <a:extLst>
            <a:ext uri="{FF2B5EF4-FFF2-40B4-BE49-F238E27FC236}">
              <a16:creationId xmlns:a16="http://schemas.microsoft.com/office/drawing/2014/main" id="{098E8CB6-F3BE-45A0-83E2-0EE83911E138}"/>
            </a:ext>
          </a:extLst>
        </xdr:cNvPr>
        <xdr:cNvSpPr txBox="1"/>
      </xdr:nvSpPr>
      <xdr:spPr>
        <a:xfrm>
          <a:off x="1648469" y="630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7" name="n_4aveValue【道路】&#10;有形固定資産減価償却率">
          <a:extLst>
            <a:ext uri="{FF2B5EF4-FFF2-40B4-BE49-F238E27FC236}">
              <a16:creationId xmlns:a16="http://schemas.microsoft.com/office/drawing/2014/main" id="{19CB14E1-8980-478C-AF70-DF86DE1A6BCD}"/>
            </a:ext>
          </a:extLst>
        </xdr:cNvPr>
        <xdr:cNvSpPr txBox="1"/>
      </xdr:nvSpPr>
      <xdr:spPr>
        <a:xfrm>
          <a:off x="848369" y="628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55353</xdr:rowOff>
    </xdr:from>
    <xdr:ext cx="340478" cy="259045"/>
    <xdr:sp macro="" textlink="">
      <xdr:nvSpPr>
        <xdr:cNvPr id="88" name="n_1mainValue【道路】&#10;有形固定資産減価償却率">
          <a:extLst>
            <a:ext uri="{FF2B5EF4-FFF2-40B4-BE49-F238E27FC236}">
              <a16:creationId xmlns:a16="http://schemas.microsoft.com/office/drawing/2014/main" id="{D5BE99A9-DF86-4C1D-BBBC-77B1667512EF}"/>
            </a:ext>
          </a:extLst>
        </xdr:cNvPr>
        <xdr:cNvSpPr txBox="1"/>
      </xdr:nvSpPr>
      <xdr:spPr>
        <a:xfrm>
          <a:off x="3258761" y="52464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45555</xdr:rowOff>
    </xdr:from>
    <xdr:ext cx="340478" cy="259045"/>
    <xdr:sp macro="" textlink="">
      <xdr:nvSpPr>
        <xdr:cNvPr id="89" name="n_2mainValue【道路】&#10;有形固定資産減価償却率">
          <a:extLst>
            <a:ext uri="{FF2B5EF4-FFF2-40B4-BE49-F238E27FC236}">
              <a16:creationId xmlns:a16="http://schemas.microsoft.com/office/drawing/2014/main" id="{D31028DA-1FD7-4182-8B2F-918C683A7691}"/>
            </a:ext>
          </a:extLst>
        </xdr:cNvPr>
        <xdr:cNvSpPr txBox="1"/>
      </xdr:nvSpPr>
      <xdr:spPr>
        <a:xfrm>
          <a:off x="2468186" y="52398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90" name="n_3mainValue【道路】&#10;有形固定資産減価償却率">
          <a:extLst>
            <a:ext uri="{FF2B5EF4-FFF2-40B4-BE49-F238E27FC236}">
              <a16:creationId xmlns:a16="http://schemas.microsoft.com/office/drawing/2014/main" id="{47C626DA-5EE3-4229-A56C-D48E79A69D0F}"/>
            </a:ext>
          </a:extLst>
        </xdr:cNvPr>
        <xdr:cNvSpPr txBox="1"/>
      </xdr:nvSpPr>
      <xdr:spPr>
        <a:xfrm>
          <a:off x="1677611" y="5217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166387</xdr:rowOff>
    </xdr:from>
    <xdr:ext cx="340478" cy="259045"/>
    <xdr:sp macro="" textlink="">
      <xdr:nvSpPr>
        <xdr:cNvPr id="91" name="n_4mainValue【道路】&#10;有形固定資産減価償却率">
          <a:extLst>
            <a:ext uri="{FF2B5EF4-FFF2-40B4-BE49-F238E27FC236}">
              <a16:creationId xmlns:a16="http://schemas.microsoft.com/office/drawing/2014/main" id="{2B410C0A-4324-4D50-BA4F-5DE23C538B33}"/>
            </a:ext>
          </a:extLst>
        </xdr:cNvPr>
        <xdr:cNvSpPr txBox="1"/>
      </xdr:nvSpPr>
      <xdr:spPr>
        <a:xfrm>
          <a:off x="867986" y="51924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12E521E-7031-45F6-A11B-142071D54A1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8EE6C11-C7E5-4C34-8746-DC0267B4363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2A9984E-3847-4609-98D1-6D7DF16EC88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97A9953-4C8C-49CD-91E4-676DE688C4F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2274BA9-58E6-43F6-9B86-D0116C6BE79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AE79A5-BF9D-4BFD-8487-06A14895849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3187186-79F4-435F-AE57-5AD9FA767D3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E3F1054-117A-4268-8871-CE3C063BBEA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006877F-EA94-4E34-B63A-D73499A76EC5}"/>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6BC154A-EACE-4668-9F80-9300845D36B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7D934D6-3760-4DFF-9F7D-4AF901729630}"/>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8DF8151-4771-4EC4-AC5B-660B9C553BFF}"/>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68399E5-2390-4435-A463-029653399E59}"/>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B89ED413-965C-413F-887C-DA377DA86597}"/>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8004305-CCD7-4F21-B12F-5EE59787315B}"/>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68011C2F-2A56-4103-8255-2E10D7836765}"/>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2E22051-FBE5-4C3C-8B85-4690923EE376}"/>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58C3FBAE-B81B-4D6F-90FD-860E9A153959}"/>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7BADEB2-A023-4954-80B1-8A870B91D60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6EB9EC55-6990-4284-9A8D-9F7F811B8B40}"/>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A48928C-36B0-4D6F-8F6E-602B6FB4086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a:extLst>
            <a:ext uri="{FF2B5EF4-FFF2-40B4-BE49-F238E27FC236}">
              <a16:creationId xmlns:a16="http://schemas.microsoft.com/office/drawing/2014/main" id="{53DFCA43-9553-4E6A-A2F0-1D8C631D3667}"/>
            </a:ext>
          </a:extLst>
        </xdr:cNvPr>
        <xdr:cNvCxnSpPr/>
      </xdr:nvCxnSpPr>
      <xdr:spPr>
        <a:xfrm flipV="1">
          <a:off x="9429115" y="5637007"/>
          <a:ext cx="0" cy="110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a:extLst>
            <a:ext uri="{FF2B5EF4-FFF2-40B4-BE49-F238E27FC236}">
              <a16:creationId xmlns:a16="http://schemas.microsoft.com/office/drawing/2014/main" id="{D4CB5C53-BB2A-4483-9094-ADB3ABCAB852}"/>
            </a:ext>
          </a:extLst>
        </xdr:cNvPr>
        <xdr:cNvSpPr txBox="1"/>
      </xdr:nvSpPr>
      <xdr:spPr>
        <a:xfrm>
          <a:off x="9467850" y="674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a:extLst>
            <a:ext uri="{FF2B5EF4-FFF2-40B4-BE49-F238E27FC236}">
              <a16:creationId xmlns:a16="http://schemas.microsoft.com/office/drawing/2014/main" id="{E206C697-7987-4730-B776-9380F5049ABB}"/>
            </a:ext>
          </a:extLst>
        </xdr:cNvPr>
        <xdr:cNvCxnSpPr/>
      </xdr:nvCxnSpPr>
      <xdr:spPr>
        <a:xfrm>
          <a:off x="9363075" y="67422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a:extLst>
            <a:ext uri="{FF2B5EF4-FFF2-40B4-BE49-F238E27FC236}">
              <a16:creationId xmlns:a16="http://schemas.microsoft.com/office/drawing/2014/main" id="{B58FD968-05E5-4FA6-BE6D-51DF227D0730}"/>
            </a:ext>
          </a:extLst>
        </xdr:cNvPr>
        <xdr:cNvSpPr txBox="1"/>
      </xdr:nvSpPr>
      <xdr:spPr>
        <a:xfrm>
          <a:off x="9467850" y="542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a:extLst>
            <a:ext uri="{FF2B5EF4-FFF2-40B4-BE49-F238E27FC236}">
              <a16:creationId xmlns:a16="http://schemas.microsoft.com/office/drawing/2014/main" id="{8E6DA9FE-680E-4321-98F4-0C1413839652}"/>
            </a:ext>
          </a:extLst>
        </xdr:cNvPr>
        <xdr:cNvCxnSpPr/>
      </xdr:nvCxnSpPr>
      <xdr:spPr>
        <a:xfrm>
          <a:off x="9363075" y="56370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a:extLst>
            <a:ext uri="{FF2B5EF4-FFF2-40B4-BE49-F238E27FC236}">
              <a16:creationId xmlns:a16="http://schemas.microsoft.com/office/drawing/2014/main" id="{8B6869B3-1A09-447D-BCB0-9CDF140B7832}"/>
            </a:ext>
          </a:extLst>
        </xdr:cNvPr>
        <xdr:cNvSpPr txBox="1"/>
      </xdr:nvSpPr>
      <xdr:spPr>
        <a:xfrm>
          <a:off x="9467850" y="640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a:extLst>
            <a:ext uri="{FF2B5EF4-FFF2-40B4-BE49-F238E27FC236}">
              <a16:creationId xmlns:a16="http://schemas.microsoft.com/office/drawing/2014/main" id="{FE414B49-1C8B-4671-8EAF-98AC09FB342F}"/>
            </a:ext>
          </a:extLst>
        </xdr:cNvPr>
        <xdr:cNvSpPr/>
      </xdr:nvSpPr>
      <xdr:spPr>
        <a:xfrm>
          <a:off x="9401175" y="655501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a:extLst>
            <a:ext uri="{FF2B5EF4-FFF2-40B4-BE49-F238E27FC236}">
              <a16:creationId xmlns:a16="http://schemas.microsoft.com/office/drawing/2014/main" id="{0C651F9F-1574-48F2-8762-6CDC280B48E0}"/>
            </a:ext>
          </a:extLst>
        </xdr:cNvPr>
        <xdr:cNvSpPr/>
      </xdr:nvSpPr>
      <xdr:spPr>
        <a:xfrm>
          <a:off x="8639175" y="65556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a:extLst>
            <a:ext uri="{FF2B5EF4-FFF2-40B4-BE49-F238E27FC236}">
              <a16:creationId xmlns:a16="http://schemas.microsoft.com/office/drawing/2014/main" id="{93BF7978-D5D4-4418-AC80-A6895C141FD4}"/>
            </a:ext>
          </a:extLst>
        </xdr:cNvPr>
        <xdr:cNvSpPr/>
      </xdr:nvSpPr>
      <xdr:spPr>
        <a:xfrm>
          <a:off x="7839075" y="65435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a:extLst>
            <a:ext uri="{FF2B5EF4-FFF2-40B4-BE49-F238E27FC236}">
              <a16:creationId xmlns:a16="http://schemas.microsoft.com/office/drawing/2014/main" id="{47F67AF2-0D51-4BAE-B843-C693873A41FF}"/>
            </a:ext>
          </a:extLst>
        </xdr:cNvPr>
        <xdr:cNvSpPr/>
      </xdr:nvSpPr>
      <xdr:spPr>
        <a:xfrm>
          <a:off x="7029450" y="65434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a:extLst>
            <a:ext uri="{FF2B5EF4-FFF2-40B4-BE49-F238E27FC236}">
              <a16:creationId xmlns:a16="http://schemas.microsoft.com/office/drawing/2014/main" id="{0916678E-FCCE-4D79-816F-80F1242ED318}"/>
            </a:ext>
          </a:extLst>
        </xdr:cNvPr>
        <xdr:cNvSpPr/>
      </xdr:nvSpPr>
      <xdr:spPr>
        <a:xfrm>
          <a:off x="6238875" y="65508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EE64D1E-94E0-4E01-A15C-4D2FA1D9804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7FA06E5-DAB5-4B96-919C-04C15BBA79B8}"/>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F58DF2F-D3B9-41B1-86DB-73508D48DDE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9C168FE-2DFA-4C17-85BF-9F7C30298DC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7E9BD85-7934-4949-974C-4AF53E57472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14564</xdr:rowOff>
    </xdr:from>
    <xdr:to>
      <xdr:col>55</xdr:col>
      <xdr:colOff>50800</xdr:colOff>
      <xdr:row>41</xdr:row>
      <xdr:rowOff>116164</xdr:rowOff>
    </xdr:to>
    <xdr:sp macro="" textlink="">
      <xdr:nvSpPr>
        <xdr:cNvPr id="129" name="楕円 128">
          <a:extLst>
            <a:ext uri="{FF2B5EF4-FFF2-40B4-BE49-F238E27FC236}">
              <a16:creationId xmlns:a16="http://schemas.microsoft.com/office/drawing/2014/main" id="{81DD9242-E9AC-4ECA-9A90-586E8CEF6D55}"/>
            </a:ext>
          </a:extLst>
        </xdr:cNvPr>
        <xdr:cNvSpPr/>
      </xdr:nvSpPr>
      <xdr:spPr>
        <a:xfrm>
          <a:off x="9401175" y="665983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100941</xdr:rowOff>
    </xdr:from>
    <xdr:ext cx="469744" cy="259045"/>
    <xdr:sp macro="" textlink="">
      <xdr:nvSpPr>
        <xdr:cNvPr id="130" name="【道路】&#10;一人当たり延長該当値テキスト">
          <a:extLst>
            <a:ext uri="{FF2B5EF4-FFF2-40B4-BE49-F238E27FC236}">
              <a16:creationId xmlns:a16="http://schemas.microsoft.com/office/drawing/2014/main" id="{2E7E27FC-9049-4D78-84F2-54C97E16CD6F}"/>
            </a:ext>
          </a:extLst>
        </xdr:cNvPr>
        <xdr:cNvSpPr txBox="1"/>
      </xdr:nvSpPr>
      <xdr:spPr>
        <a:xfrm>
          <a:off x="9467850" y="659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14701</xdr:rowOff>
    </xdr:from>
    <xdr:to>
      <xdr:col>50</xdr:col>
      <xdr:colOff>165100</xdr:colOff>
      <xdr:row>41</xdr:row>
      <xdr:rowOff>116301</xdr:rowOff>
    </xdr:to>
    <xdr:sp macro="" textlink="">
      <xdr:nvSpPr>
        <xdr:cNvPr id="131" name="楕円 130">
          <a:extLst>
            <a:ext uri="{FF2B5EF4-FFF2-40B4-BE49-F238E27FC236}">
              <a16:creationId xmlns:a16="http://schemas.microsoft.com/office/drawing/2014/main" id="{ABB5A3C9-AC80-44B4-8BF8-9D8F77834491}"/>
            </a:ext>
          </a:extLst>
        </xdr:cNvPr>
        <xdr:cNvSpPr/>
      </xdr:nvSpPr>
      <xdr:spPr>
        <a:xfrm>
          <a:off x="8639175" y="66599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65364</xdr:rowOff>
    </xdr:from>
    <xdr:to>
      <xdr:col>55</xdr:col>
      <xdr:colOff>0</xdr:colOff>
      <xdr:row>41</xdr:row>
      <xdr:rowOff>65501</xdr:rowOff>
    </xdr:to>
    <xdr:cxnSp macro="">
      <xdr:nvCxnSpPr>
        <xdr:cNvPr id="132" name="直線コネクタ 131">
          <a:extLst>
            <a:ext uri="{FF2B5EF4-FFF2-40B4-BE49-F238E27FC236}">
              <a16:creationId xmlns:a16="http://schemas.microsoft.com/office/drawing/2014/main" id="{96BABF3D-C51B-4160-B9AB-DF4D72EB5FFE}"/>
            </a:ext>
          </a:extLst>
        </xdr:cNvPr>
        <xdr:cNvCxnSpPr/>
      </xdr:nvCxnSpPr>
      <xdr:spPr>
        <a:xfrm flipV="1">
          <a:off x="8686800" y="6716989"/>
          <a:ext cx="7429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14473</xdr:rowOff>
    </xdr:from>
    <xdr:to>
      <xdr:col>46</xdr:col>
      <xdr:colOff>38100</xdr:colOff>
      <xdr:row>41</xdr:row>
      <xdr:rowOff>116073</xdr:rowOff>
    </xdr:to>
    <xdr:sp macro="" textlink="">
      <xdr:nvSpPr>
        <xdr:cNvPr id="133" name="楕円 132">
          <a:extLst>
            <a:ext uri="{FF2B5EF4-FFF2-40B4-BE49-F238E27FC236}">
              <a16:creationId xmlns:a16="http://schemas.microsoft.com/office/drawing/2014/main" id="{9912A34E-2F76-4A2C-8312-AF097AD84773}"/>
            </a:ext>
          </a:extLst>
        </xdr:cNvPr>
        <xdr:cNvSpPr/>
      </xdr:nvSpPr>
      <xdr:spPr>
        <a:xfrm>
          <a:off x="7839075" y="665974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65273</xdr:rowOff>
    </xdr:from>
    <xdr:to>
      <xdr:col>50</xdr:col>
      <xdr:colOff>114300</xdr:colOff>
      <xdr:row>41</xdr:row>
      <xdr:rowOff>65501</xdr:rowOff>
    </xdr:to>
    <xdr:cxnSp macro="">
      <xdr:nvCxnSpPr>
        <xdr:cNvPr id="134" name="直線コネクタ 133">
          <a:extLst>
            <a:ext uri="{FF2B5EF4-FFF2-40B4-BE49-F238E27FC236}">
              <a16:creationId xmlns:a16="http://schemas.microsoft.com/office/drawing/2014/main" id="{05E141EE-AA3C-468D-B494-56BBF6C3E7CE}"/>
            </a:ext>
          </a:extLst>
        </xdr:cNvPr>
        <xdr:cNvCxnSpPr/>
      </xdr:nvCxnSpPr>
      <xdr:spPr>
        <a:xfrm>
          <a:off x="7886700" y="6716898"/>
          <a:ext cx="8001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14107</xdr:rowOff>
    </xdr:from>
    <xdr:to>
      <xdr:col>41</xdr:col>
      <xdr:colOff>101600</xdr:colOff>
      <xdr:row>41</xdr:row>
      <xdr:rowOff>115707</xdr:rowOff>
    </xdr:to>
    <xdr:sp macro="" textlink="">
      <xdr:nvSpPr>
        <xdr:cNvPr id="135" name="楕円 134">
          <a:extLst>
            <a:ext uri="{FF2B5EF4-FFF2-40B4-BE49-F238E27FC236}">
              <a16:creationId xmlns:a16="http://schemas.microsoft.com/office/drawing/2014/main" id="{BFA741EA-5E25-43D1-9A61-2115D15AB196}"/>
            </a:ext>
          </a:extLst>
        </xdr:cNvPr>
        <xdr:cNvSpPr/>
      </xdr:nvSpPr>
      <xdr:spPr>
        <a:xfrm>
          <a:off x="7029450" y="66593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64907</xdr:rowOff>
    </xdr:from>
    <xdr:to>
      <xdr:col>45</xdr:col>
      <xdr:colOff>177800</xdr:colOff>
      <xdr:row>41</xdr:row>
      <xdr:rowOff>65273</xdr:rowOff>
    </xdr:to>
    <xdr:cxnSp macro="">
      <xdr:nvCxnSpPr>
        <xdr:cNvPr id="136" name="直線コネクタ 135">
          <a:extLst>
            <a:ext uri="{FF2B5EF4-FFF2-40B4-BE49-F238E27FC236}">
              <a16:creationId xmlns:a16="http://schemas.microsoft.com/office/drawing/2014/main" id="{FC6DD7A7-7A0A-4D37-A87C-94F8C30A97A3}"/>
            </a:ext>
          </a:extLst>
        </xdr:cNvPr>
        <xdr:cNvCxnSpPr/>
      </xdr:nvCxnSpPr>
      <xdr:spPr>
        <a:xfrm>
          <a:off x="7077075" y="6716532"/>
          <a:ext cx="809625"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13696</xdr:rowOff>
    </xdr:from>
    <xdr:to>
      <xdr:col>36</xdr:col>
      <xdr:colOff>165100</xdr:colOff>
      <xdr:row>41</xdr:row>
      <xdr:rowOff>115296</xdr:rowOff>
    </xdr:to>
    <xdr:sp macro="" textlink="">
      <xdr:nvSpPr>
        <xdr:cNvPr id="137" name="楕円 136">
          <a:extLst>
            <a:ext uri="{FF2B5EF4-FFF2-40B4-BE49-F238E27FC236}">
              <a16:creationId xmlns:a16="http://schemas.microsoft.com/office/drawing/2014/main" id="{F9DC1CAD-2ABB-459F-A1C0-3811F6446925}"/>
            </a:ext>
          </a:extLst>
        </xdr:cNvPr>
        <xdr:cNvSpPr/>
      </xdr:nvSpPr>
      <xdr:spPr>
        <a:xfrm>
          <a:off x="6238875" y="66589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64496</xdr:rowOff>
    </xdr:from>
    <xdr:to>
      <xdr:col>41</xdr:col>
      <xdr:colOff>50800</xdr:colOff>
      <xdr:row>41</xdr:row>
      <xdr:rowOff>64907</xdr:rowOff>
    </xdr:to>
    <xdr:cxnSp macro="">
      <xdr:nvCxnSpPr>
        <xdr:cNvPr id="138" name="直線コネクタ 137">
          <a:extLst>
            <a:ext uri="{FF2B5EF4-FFF2-40B4-BE49-F238E27FC236}">
              <a16:creationId xmlns:a16="http://schemas.microsoft.com/office/drawing/2014/main" id="{3140858D-F785-482F-B5F6-64715E70FDFB}"/>
            </a:ext>
          </a:extLst>
        </xdr:cNvPr>
        <xdr:cNvCxnSpPr/>
      </xdr:nvCxnSpPr>
      <xdr:spPr>
        <a:xfrm>
          <a:off x="6286500" y="6716121"/>
          <a:ext cx="790575"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a:extLst>
            <a:ext uri="{FF2B5EF4-FFF2-40B4-BE49-F238E27FC236}">
              <a16:creationId xmlns:a16="http://schemas.microsoft.com/office/drawing/2014/main" id="{DD92E172-98A5-409B-90C5-09A29257E917}"/>
            </a:ext>
          </a:extLst>
        </xdr:cNvPr>
        <xdr:cNvSpPr txBox="1"/>
      </xdr:nvSpPr>
      <xdr:spPr>
        <a:xfrm>
          <a:off x="8458277" y="633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a:extLst>
            <a:ext uri="{FF2B5EF4-FFF2-40B4-BE49-F238E27FC236}">
              <a16:creationId xmlns:a16="http://schemas.microsoft.com/office/drawing/2014/main" id="{7CBFE8B8-B5C9-4C4E-9A94-F2F5155579A3}"/>
            </a:ext>
          </a:extLst>
        </xdr:cNvPr>
        <xdr:cNvSpPr txBox="1"/>
      </xdr:nvSpPr>
      <xdr:spPr>
        <a:xfrm>
          <a:off x="7677227" y="633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a:extLst>
            <a:ext uri="{FF2B5EF4-FFF2-40B4-BE49-F238E27FC236}">
              <a16:creationId xmlns:a16="http://schemas.microsoft.com/office/drawing/2014/main" id="{4E1A7D2F-FD39-491B-8ED4-9C4A70B5C317}"/>
            </a:ext>
          </a:extLst>
        </xdr:cNvPr>
        <xdr:cNvSpPr txBox="1"/>
      </xdr:nvSpPr>
      <xdr:spPr>
        <a:xfrm>
          <a:off x="6867602" y="633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a:extLst>
            <a:ext uri="{FF2B5EF4-FFF2-40B4-BE49-F238E27FC236}">
              <a16:creationId xmlns:a16="http://schemas.microsoft.com/office/drawing/2014/main" id="{F3D0F812-40BE-4F1D-AF0E-F907B2FE00BD}"/>
            </a:ext>
          </a:extLst>
        </xdr:cNvPr>
        <xdr:cNvSpPr txBox="1"/>
      </xdr:nvSpPr>
      <xdr:spPr>
        <a:xfrm>
          <a:off x="6067502" y="633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107428</xdr:rowOff>
    </xdr:from>
    <xdr:ext cx="469744" cy="259045"/>
    <xdr:sp macro="" textlink="">
      <xdr:nvSpPr>
        <xdr:cNvPr id="143" name="n_1mainValue【道路】&#10;一人当たり延長">
          <a:extLst>
            <a:ext uri="{FF2B5EF4-FFF2-40B4-BE49-F238E27FC236}">
              <a16:creationId xmlns:a16="http://schemas.microsoft.com/office/drawing/2014/main" id="{1DAB4A75-AA15-477E-8CAA-D773A8C6F231}"/>
            </a:ext>
          </a:extLst>
        </xdr:cNvPr>
        <xdr:cNvSpPr txBox="1"/>
      </xdr:nvSpPr>
      <xdr:spPr>
        <a:xfrm>
          <a:off x="8458277" y="675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107200</xdr:rowOff>
    </xdr:from>
    <xdr:ext cx="469744" cy="259045"/>
    <xdr:sp macro="" textlink="">
      <xdr:nvSpPr>
        <xdr:cNvPr id="144" name="n_2mainValue【道路】&#10;一人当たり延長">
          <a:extLst>
            <a:ext uri="{FF2B5EF4-FFF2-40B4-BE49-F238E27FC236}">
              <a16:creationId xmlns:a16="http://schemas.microsoft.com/office/drawing/2014/main" id="{A3A3579B-F214-4F67-8589-F24F862ECBA1}"/>
            </a:ext>
          </a:extLst>
        </xdr:cNvPr>
        <xdr:cNvSpPr txBox="1"/>
      </xdr:nvSpPr>
      <xdr:spPr>
        <a:xfrm>
          <a:off x="7677227" y="675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106834</xdr:rowOff>
    </xdr:from>
    <xdr:ext cx="469744" cy="259045"/>
    <xdr:sp macro="" textlink="">
      <xdr:nvSpPr>
        <xdr:cNvPr id="145" name="n_3mainValue【道路】&#10;一人当たり延長">
          <a:extLst>
            <a:ext uri="{FF2B5EF4-FFF2-40B4-BE49-F238E27FC236}">
              <a16:creationId xmlns:a16="http://schemas.microsoft.com/office/drawing/2014/main" id="{F739D494-ED95-41EF-BDA1-BE09F1F0348E}"/>
            </a:ext>
          </a:extLst>
        </xdr:cNvPr>
        <xdr:cNvSpPr txBox="1"/>
      </xdr:nvSpPr>
      <xdr:spPr>
        <a:xfrm>
          <a:off x="6867602" y="67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106423</xdr:rowOff>
    </xdr:from>
    <xdr:ext cx="469744" cy="259045"/>
    <xdr:sp macro="" textlink="">
      <xdr:nvSpPr>
        <xdr:cNvPr id="146" name="n_4mainValue【道路】&#10;一人当たり延長">
          <a:extLst>
            <a:ext uri="{FF2B5EF4-FFF2-40B4-BE49-F238E27FC236}">
              <a16:creationId xmlns:a16="http://schemas.microsoft.com/office/drawing/2014/main" id="{FA33C6D0-BFF4-4FEB-B188-7BFABBA2ADD1}"/>
            </a:ext>
          </a:extLst>
        </xdr:cNvPr>
        <xdr:cNvSpPr txBox="1"/>
      </xdr:nvSpPr>
      <xdr:spPr>
        <a:xfrm>
          <a:off x="6067502" y="67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70A66B6-C810-4554-971D-5BAEEFEE824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CDD6C63-3D5A-44E1-AE2C-B5EA34383E84}"/>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15E77DD-3C90-4A25-9D60-316A5FF635F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6B41B6F-457A-4F53-82EA-83CE75D593B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A0D034C-BD1A-44F0-94EE-ACC8F83A75E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6F94AD3-3EA2-45E4-90CA-FB47E191E85A}"/>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4FE008E-8D09-468F-8956-12A21A02C43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A90B379-D465-4352-AB23-E62A7E9169B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AD16E85-2DB6-4F9A-AC24-23CC07782FF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84C306B-5A6F-4665-9B98-59B66FA31BB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1028E47-126A-490F-A931-C3E5B547FBE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4BEA42BC-530D-48FD-9DE7-C60E01C8C6D2}"/>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5AA0459C-34DA-48BF-8196-B5C08752E927}"/>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05A81E3-3DEA-4630-906C-240413CB145F}"/>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B83579F-FC18-4536-93F0-9C90D5090899}"/>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46EFD341-A55E-4C9A-8603-7880A7D94A8F}"/>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D68068FE-2EB9-4F1A-BE9B-6F7831B6071C}"/>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D8DAD6F3-B146-42D4-AA7A-501225AEE86A}"/>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E07313D8-CCDF-4944-A3D2-C096BC178FAC}"/>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4904A0A1-9FCA-4300-9129-729D50D9E2F9}"/>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9BEDD3E-FBB6-44E1-8AC7-038C6F75255E}"/>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3164BB22-80A5-4018-BCDF-4CA4607C3B98}"/>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751A4ECB-6E8A-43D3-B11C-A52E5424F94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D1B6DEA-B73F-4B57-A099-D828EB16F86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671673C-E070-49E3-9B26-26832C69C8C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a:extLst>
            <a:ext uri="{FF2B5EF4-FFF2-40B4-BE49-F238E27FC236}">
              <a16:creationId xmlns:a16="http://schemas.microsoft.com/office/drawing/2014/main" id="{BAE64324-C5C1-4ECF-83C6-3A3EA2EE48B3}"/>
            </a:ext>
          </a:extLst>
        </xdr:cNvPr>
        <xdr:cNvCxnSpPr/>
      </xdr:nvCxnSpPr>
      <xdr:spPr>
        <a:xfrm flipV="1">
          <a:off x="4180840" y="9037774"/>
          <a:ext cx="0" cy="125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C34853E9-7AFC-4601-9EC7-40880F366CB5}"/>
            </a:ext>
          </a:extLst>
        </xdr:cNvPr>
        <xdr:cNvSpPr txBox="1"/>
      </xdr:nvSpPr>
      <xdr:spPr>
        <a:xfrm>
          <a:off x="4219575" y="10299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a:extLst>
            <a:ext uri="{FF2B5EF4-FFF2-40B4-BE49-F238E27FC236}">
              <a16:creationId xmlns:a16="http://schemas.microsoft.com/office/drawing/2014/main" id="{4E6CF5C9-D3ED-461C-8CCF-E3FE7D895090}"/>
            </a:ext>
          </a:extLst>
        </xdr:cNvPr>
        <xdr:cNvCxnSpPr/>
      </xdr:nvCxnSpPr>
      <xdr:spPr>
        <a:xfrm>
          <a:off x="4105275" y="102956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2B1E9E5B-80C4-4BF4-BD80-0DF72B2ECF53}"/>
            </a:ext>
          </a:extLst>
        </xdr:cNvPr>
        <xdr:cNvSpPr txBox="1"/>
      </xdr:nvSpPr>
      <xdr:spPr>
        <a:xfrm>
          <a:off x="4219575" y="8822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a:extLst>
            <a:ext uri="{FF2B5EF4-FFF2-40B4-BE49-F238E27FC236}">
              <a16:creationId xmlns:a16="http://schemas.microsoft.com/office/drawing/2014/main" id="{7D7843DA-9D1C-4CFA-9667-8F462BF119D9}"/>
            </a:ext>
          </a:extLst>
        </xdr:cNvPr>
        <xdr:cNvCxnSpPr/>
      </xdr:nvCxnSpPr>
      <xdr:spPr>
        <a:xfrm>
          <a:off x="4105275" y="90377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EA9D45C-0560-4DDF-B7CC-F235A4E65D95}"/>
            </a:ext>
          </a:extLst>
        </xdr:cNvPr>
        <xdr:cNvSpPr txBox="1"/>
      </xdr:nvSpPr>
      <xdr:spPr>
        <a:xfrm>
          <a:off x="4219575" y="972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a:extLst>
            <a:ext uri="{FF2B5EF4-FFF2-40B4-BE49-F238E27FC236}">
              <a16:creationId xmlns:a16="http://schemas.microsoft.com/office/drawing/2014/main" id="{3AD92FD3-65F6-44EA-B2DE-81D45BDB016C}"/>
            </a:ext>
          </a:extLst>
        </xdr:cNvPr>
        <xdr:cNvSpPr/>
      </xdr:nvSpPr>
      <xdr:spPr>
        <a:xfrm>
          <a:off x="4124325" y="9876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a:extLst>
            <a:ext uri="{FF2B5EF4-FFF2-40B4-BE49-F238E27FC236}">
              <a16:creationId xmlns:a16="http://schemas.microsoft.com/office/drawing/2014/main" id="{A31E39EB-49B2-4B15-BB7A-5A3DFFE862ED}"/>
            </a:ext>
          </a:extLst>
        </xdr:cNvPr>
        <xdr:cNvSpPr/>
      </xdr:nvSpPr>
      <xdr:spPr>
        <a:xfrm>
          <a:off x="3381375" y="98684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a:extLst>
            <a:ext uri="{FF2B5EF4-FFF2-40B4-BE49-F238E27FC236}">
              <a16:creationId xmlns:a16="http://schemas.microsoft.com/office/drawing/2014/main" id="{FFDEC3C2-A17B-4222-BDBE-FAD2547C5BA9}"/>
            </a:ext>
          </a:extLst>
        </xdr:cNvPr>
        <xdr:cNvSpPr/>
      </xdr:nvSpPr>
      <xdr:spPr>
        <a:xfrm>
          <a:off x="2571750" y="98327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a:extLst>
            <a:ext uri="{FF2B5EF4-FFF2-40B4-BE49-F238E27FC236}">
              <a16:creationId xmlns:a16="http://schemas.microsoft.com/office/drawing/2014/main" id="{B1AF5166-B1C8-431F-AAC1-FACC3CC80CC3}"/>
            </a:ext>
          </a:extLst>
        </xdr:cNvPr>
        <xdr:cNvSpPr/>
      </xdr:nvSpPr>
      <xdr:spPr>
        <a:xfrm>
          <a:off x="1781175" y="98131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a:extLst>
            <a:ext uri="{FF2B5EF4-FFF2-40B4-BE49-F238E27FC236}">
              <a16:creationId xmlns:a16="http://schemas.microsoft.com/office/drawing/2014/main" id="{60C57FE4-B2D5-41A2-9A30-6E114437FDCC}"/>
            </a:ext>
          </a:extLst>
        </xdr:cNvPr>
        <xdr:cNvSpPr/>
      </xdr:nvSpPr>
      <xdr:spPr>
        <a:xfrm>
          <a:off x="981075" y="97902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9D23702-3735-4C21-A4AF-77051A752D2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4483C6-C70F-4204-B90F-5AE459EBA59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89C0637-7765-4F83-8515-2E5EACF339B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B06B28-AB66-46A0-8D1B-1CD5BC6F4744}"/>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6089FCA-B6DA-4B30-949D-53F1E2770E4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30843</xdr:rowOff>
    </xdr:from>
    <xdr:to>
      <xdr:col>24</xdr:col>
      <xdr:colOff>114300</xdr:colOff>
      <xdr:row>63</xdr:row>
      <xdr:rowOff>132443</xdr:rowOff>
    </xdr:to>
    <xdr:sp macro="" textlink="">
      <xdr:nvSpPr>
        <xdr:cNvPr id="188" name="楕円 187">
          <a:extLst>
            <a:ext uri="{FF2B5EF4-FFF2-40B4-BE49-F238E27FC236}">
              <a16:creationId xmlns:a16="http://schemas.microsoft.com/office/drawing/2014/main" id="{4E6FD388-237E-442F-8FEC-79F89222823D}"/>
            </a:ext>
          </a:extLst>
        </xdr:cNvPr>
        <xdr:cNvSpPr/>
      </xdr:nvSpPr>
      <xdr:spPr>
        <a:xfrm>
          <a:off x="4124325" y="102384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117220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F309016-C8C4-44A6-A019-2B2DA5B51243}"/>
            </a:ext>
          </a:extLst>
        </xdr:cNvPr>
        <xdr:cNvSpPr txBox="1"/>
      </xdr:nvSpPr>
      <xdr:spPr>
        <a:xfrm>
          <a:off x="4219575" y="1016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171269</xdr:rowOff>
    </xdr:from>
    <xdr:to>
      <xdr:col>20</xdr:col>
      <xdr:colOff>38100</xdr:colOff>
      <xdr:row>63</xdr:row>
      <xdr:rowOff>101419</xdr:rowOff>
    </xdr:to>
    <xdr:sp macro="" textlink="">
      <xdr:nvSpPr>
        <xdr:cNvPr id="190" name="楕円 189">
          <a:extLst>
            <a:ext uri="{FF2B5EF4-FFF2-40B4-BE49-F238E27FC236}">
              <a16:creationId xmlns:a16="http://schemas.microsoft.com/office/drawing/2014/main" id="{5DD05FA1-DE31-44F3-971E-3554D5222688}"/>
            </a:ext>
          </a:extLst>
        </xdr:cNvPr>
        <xdr:cNvSpPr/>
      </xdr:nvSpPr>
      <xdr:spPr>
        <a:xfrm>
          <a:off x="3381375" y="102106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50619</xdr:rowOff>
    </xdr:from>
    <xdr:to>
      <xdr:col>24</xdr:col>
      <xdr:colOff>63500</xdr:colOff>
      <xdr:row>63</xdr:row>
      <xdr:rowOff>81643</xdr:rowOff>
    </xdr:to>
    <xdr:cxnSp macro="">
      <xdr:nvCxnSpPr>
        <xdr:cNvPr id="191" name="直線コネクタ 190">
          <a:extLst>
            <a:ext uri="{FF2B5EF4-FFF2-40B4-BE49-F238E27FC236}">
              <a16:creationId xmlns:a16="http://schemas.microsoft.com/office/drawing/2014/main" id="{FF0F988A-7B61-47F7-9BC1-C389686314B6}"/>
            </a:ext>
          </a:extLst>
        </xdr:cNvPr>
        <xdr:cNvCxnSpPr/>
      </xdr:nvCxnSpPr>
      <xdr:spPr>
        <a:xfrm>
          <a:off x="3429000" y="10258244"/>
          <a:ext cx="75247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136978</xdr:rowOff>
    </xdr:from>
    <xdr:to>
      <xdr:col>15</xdr:col>
      <xdr:colOff>101600</xdr:colOff>
      <xdr:row>63</xdr:row>
      <xdr:rowOff>67128</xdr:rowOff>
    </xdr:to>
    <xdr:sp macro="" textlink="">
      <xdr:nvSpPr>
        <xdr:cNvPr id="192" name="楕円 191">
          <a:extLst>
            <a:ext uri="{FF2B5EF4-FFF2-40B4-BE49-F238E27FC236}">
              <a16:creationId xmlns:a16="http://schemas.microsoft.com/office/drawing/2014/main" id="{C7142482-4CB8-43CD-A13C-C9310E15FBCD}"/>
            </a:ext>
          </a:extLst>
        </xdr:cNvPr>
        <xdr:cNvSpPr/>
      </xdr:nvSpPr>
      <xdr:spPr>
        <a:xfrm>
          <a:off x="2571750" y="101890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16328</xdr:rowOff>
    </xdr:from>
    <xdr:to>
      <xdr:col>19</xdr:col>
      <xdr:colOff>177800</xdr:colOff>
      <xdr:row>63</xdr:row>
      <xdr:rowOff>50619</xdr:rowOff>
    </xdr:to>
    <xdr:cxnSp macro="">
      <xdr:nvCxnSpPr>
        <xdr:cNvPr id="193" name="直線コネクタ 192">
          <a:extLst>
            <a:ext uri="{FF2B5EF4-FFF2-40B4-BE49-F238E27FC236}">
              <a16:creationId xmlns:a16="http://schemas.microsoft.com/office/drawing/2014/main" id="{9A4F4740-0336-4FBE-AB62-ABE201E1CE7F}"/>
            </a:ext>
          </a:extLst>
        </xdr:cNvPr>
        <xdr:cNvCxnSpPr/>
      </xdr:nvCxnSpPr>
      <xdr:spPr>
        <a:xfrm>
          <a:off x="2619375" y="10227128"/>
          <a:ext cx="80962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104322</xdr:rowOff>
    </xdr:from>
    <xdr:to>
      <xdr:col>10</xdr:col>
      <xdr:colOff>165100</xdr:colOff>
      <xdr:row>63</xdr:row>
      <xdr:rowOff>34472</xdr:rowOff>
    </xdr:to>
    <xdr:sp macro="" textlink="">
      <xdr:nvSpPr>
        <xdr:cNvPr id="194" name="楕円 193">
          <a:extLst>
            <a:ext uri="{FF2B5EF4-FFF2-40B4-BE49-F238E27FC236}">
              <a16:creationId xmlns:a16="http://schemas.microsoft.com/office/drawing/2014/main" id="{1B50D103-8966-4854-82C7-D6783941E894}"/>
            </a:ext>
          </a:extLst>
        </xdr:cNvPr>
        <xdr:cNvSpPr/>
      </xdr:nvSpPr>
      <xdr:spPr>
        <a:xfrm>
          <a:off x="1781175" y="101563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155122</xdr:rowOff>
    </xdr:from>
    <xdr:to>
      <xdr:col>15</xdr:col>
      <xdr:colOff>50800</xdr:colOff>
      <xdr:row>63</xdr:row>
      <xdr:rowOff>16328</xdr:rowOff>
    </xdr:to>
    <xdr:cxnSp macro="">
      <xdr:nvCxnSpPr>
        <xdr:cNvPr id="195" name="直線コネクタ 194">
          <a:extLst>
            <a:ext uri="{FF2B5EF4-FFF2-40B4-BE49-F238E27FC236}">
              <a16:creationId xmlns:a16="http://schemas.microsoft.com/office/drawing/2014/main" id="{396D6A9B-5EC1-455D-81EC-C2191D5C9D26}"/>
            </a:ext>
          </a:extLst>
        </xdr:cNvPr>
        <xdr:cNvCxnSpPr/>
      </xdr:nvCxnSpPr>
      <xdr:spPr>
        <a:xfrm>
          <a:off x="1828800" y="10203997"/>
          <a:ext cx="790575" cy="2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70031</xdr:rowOff>
    </xdr:from>
    <xdr:to>
      <xdr:col>6</xdr:col>
      <xdr:colOff>38100</xdr:colOff>
      <xdr:row>63</xdr:row>
      <xdr:rowOff>181</xdr:rowOff>
    </xdr:to>
    <xdr:sp macro="" textlink="">
      <xdr:nvSpPr>
        <xdr:cNvPr id="196" name="楕円 195">
          <a:extLst>
            <a:ext uri="{FF2B5EF4-FFF2-40B4-BE49-F238E27FC236}">
              <a16:creationId xmlns:a16="http://schemas.microsoft.com/office/drawing/2014/main" id="{FCA69B3D-DA55-4840-9750-0DF4C25B765C}"/>
            </a:ext>
          </a:extLst>
        </xdr:cNvPr>
        <xdr:cNvSpPr/>
      </xdr:nvSpPr>
      <xdr:spPr>
        <a:xfrm>
          <a:off x="981075" y="101157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120831</xdr:rowOff>
    </xdr:from>
    <xdr:to>
      <xdr:col>10</xdr:col>
      <xdr:colOff>114300</xdr:colOff>
      <xdr:row>62</xdr:row>
      <xdr:rowOff>155122</xdr:rowOff>
    </xdr:to>
    <xdr:cxnSp macro="">
      <xdr:nvCxnSpPr>
        <xdr:cNvPr id="197" name="直線コネクタ 196">
          <a:extLst>
            <a:ext uri="{FF2B5EF4-FFF2-40B4-BE49-F238E27FC236}">
              <a16:creationId xmlns:a16="http://schemas.microsoft.com/office/drawing/2014/main" id="{4BAA9A8F-3916-40B3-A2B3-EA5A8C101A8C}"/>
            </a:ext>
          </a:extLst>
        </xdr:cNvPr>
        <xdr:cNvCxnSpPr/>
      </xdr:nvCxnSpPr>
      <xdr:spPr>
        <a:xfrm>
          <a:off x="1028700" y="10172881"/>
          <a:ext cx="8001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F50CECCC-721D-4D2B-801C-8470319EEE5E}"/>
            </a:ext>
          </a:extLst>
        </xdr:cNvPr>
        <xdr:cNvSpPr txBox="1"/>
      </xdr:nvSpPr>
      <xdr:spPr>
        <a:xfrm>
          <a:off x="3239144" y="964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25ADB8A-A087-42A2-A6E8-6BED048A463B}"/>
            </a:ext>
          </a:extLst>
        </xdr:cNvPr>
        <xdr:cNvSpPr txBox="1"/>
      </xdr:nvSpPr>
      <xdr:spPr>
        <a:xfrm>
          <a:off x="2439044"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AC6657DE-3835-4093-9E6D-2195E941656C}"/>
            </a:ext>
          </a:extLst>
        </xdr:cNvPr>
        <xdr:cNvSpPr txBox="1"/>
      </xdr:nvSpPr>
      <xdr:spPr>
        <a:xfrm>
          <a:off x="1648469" y="960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2786DE1-5157-4814-84E6-51F7FC00C203}"/>
            </a:ext>
          </a:extLst>
        </xdr:cNvPr>
        <xdr:cNvSpPr txBox="1"/>
      </xdr:nvSpPr>
      <xdr:spPr>
        <a:xfrm>
          <a:off x="848369" y="957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92546</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ADDF7EF-754B-483A-B438-AA25B8C73F7C}"/>
            </a:ext>
          </a:extLst>
        </xdr:cNvPr>
        <xdr:cNvSpPr txBox="1"/>
      </xdr:nvSpPr>
      <xdr:spPr>
        <a:xfrm>
          <a:off x="3239144" y="1030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58255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8FC3F94-BB4F-48A1-89C9-41E3A59D6A94}"/>
            </a:ext>
          </a:extLst>
        </xdr:cNvPr>
        <xdr:cNvSpPr txBox="1"/>
      </xdr:nvSpPr>
      <xdr:spPr>
        <a:xfrm>
          <a:off x="2439044" y="1026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25599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5AA75A1-B64A-42AA-A544-EEAAE7CD9FB9}"/>
            </a:ext>
          </a:extLst>
        </xdr:cNvPr>
        <xdr:cNvSpPr txBox="1"/>
      </xdr:nvSpPr>
      <xdr:spPr>
        <a:xfrm>
          <a:off x="1648469" y="1023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162758</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725D2ACC-7D5F-4C08-A234-BE551E6E1B73}"/>
            </a:ext>
          </a:extLst>
        </xdr:cNvPr>
        <xdr:cNvSpPr txBox="1"/>
      </xdr:nvSpPr>
      <xdr:spPr>
        <a:xfrm>
          <a:off x="848369"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4257C65-65FA-4DB1-B3AA-C3DA92B7099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87D09D0-62FD-4705-B475-C6F7AD435C6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5C1DA51-DA95-4B5A-B502-6475E79089F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666C64C-9F8C-4696-989C-77309B2C7F9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ABC90BE-83AE-45CC-ADAC-FFDE667E31C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485C058-BC1F-4F3F-85D8-E543B6C4833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6D64027-7DBB-455A-B064-BD709CA1C6C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1AF4E5A-ABF5-451E-974C-40B3A2205C2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8A41AC4-F549-40F1-8733-FCA0300F82D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9ED606E-C66F-475A-9F8E-46ABFC78D0F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84BECAA2-46D0-4117-A4F5-96B54109C753}"/>
            </a:ext>
          </a:extLst>
        </xdr:cNvPr>
        <xdr:cNvCxnSpPr/>
      </xdr:nvCxnSpPr>
      <xdr:spPr>
        <a:xfrm>
          <a:off x="5953125" y="1026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D38177ED-0E30-431D-9F4B-17198D930F25}"/>
            </a:ext>
          </a:extLst>
        </xdr:cNvPr>
        <xdr:cNvSpPr txBox="1"/>
      </xdr:nvSpPr>
      <xdr:spPr>
        <a:xfrm>
          <a:off x="5723389" y="10132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8DEB3D19-F6C0-4FD2-AD4C-FC72E280416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5CCA7CF4-832F-4DAA-97EE-A5E6EFA9E736}"/>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CD5FA8D9-1633-4926-882E-8880A36E59FE}"/>
            </a:ext>
          </a:extLst>
        </xdr:cNvPr>
        <xdr:cNvCxnSpPr/>
      </xdr:nvCxnSpPr>
      <xdr:spPr>
        <a:xfrm>
          <a:off x="5953125" y="9191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9F8E3A8A-1BEC-4862-9E80-D482CA50A4CD}"/>
            </a:ext>
          </a:extLst>
        </xdr:cNvPr>
        <xdr:cNvSpPr txBox="1"/>
      </xdr:nvSpPr>
      <xdr:spPr>
        <a:xfrm>
          <a:off x="5421206" y="9055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900C661F-2078-4482-8CAF-B5C6E0895B4C}"/>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58942813-3BDC-48FB-8F7E-260A59B19723}"/>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3047B96-49CC-4134-AFFC-8CC45CAD8C4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a:extLst>
            <a:ext uri="{FF2B5EF4-FFF2-40B4-BE49-F238E27FC236}">
              <a16:creationId xmlns:a16="http://schemas.microsoft.com/office/drawing/2014/main" id="{EC87DB7D-DED2-4913-AFAE-5892932FD290}"/>
            </a:ext>
          </a:extLst>
        </xdr:cNvPr>
        <xdr:cNvCxnSpPr/>
      </xdr:nvCxnSpPr>
      <xdr:spPr>
        <a:xfrm flipV="1">
          <a:off x="9429115" y="9078708"/>
          <a:ext cx="0" cy="118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F8FD5DCE-F0CB-4693-9093-8B1716677915}"/>
            </a:ext>
          </a:extLst>
        </xdr:cNvPr>
        <xdr:cNvSpPr txBox="1"/>
      </xdr:nvSpPr>
      <xdr:spPr>
        <a:xfrm>
          <a:off x="9467850" y="1026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a:extLst>
            <a:ext uri="{FF2B5EF4-FFF2-40B4-BE49-F238E27FC236}">
              <a16:creationId xmlns:a16="http://schemas.microsoft.com/office/drawing/2014/main" id="{C13ECFF9-4FEC-45B8-BFEC-243A47A2ECD3}"/>
            </a:ext>
          </a:extLst>
        </xdr:cNvPr>
        <xdr:cNvCxnSpPr/>
      </xdr:nvCxnSpPr>
      <xdr:spPr>
        <a:xfrm>
          <a:off x="9363075" y="102614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526B7FF3-84C2-4E9A-A797-94A0B1D7B083}"/>
            </a:ext>
          </a:extLst>
        </xdr:cNvPr>
        <xdr:cNvSpPr txBox="1"/>
      </xdr:nvSpPr>
      <xdr:spPr>
        <a:xfrm>
          <a:off x="9467850" y="887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a:extLst>
            <a:ext uri="{FF2B5EF4-FFF2-40B4-BE49-F238E27FC236}">
              <a16:creationId xmlns:a16="http://schemas.microsoft.com/office/drawing/2014/main" id="{5CD4A02F-07CE-4D27-A5D0-E4697A10D128}"/>
            </a:ext>
          </a:extLst>
        </xdr:cNvPr>
        <xdr:cNvCxnSpPr/>
      </xdr:nvCxnSpPr>
      <xdr:spPr>
        <a:xfrm>
          <a:off x="9363075" y="90787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54425</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234C016C-1ECD-4A5C-89E0-454B876E031C}"/>
            </a:ext>
          </a:extLst>
        </xdr:cNvPr>
        <xdr:cNvSpPr txBox="1"/>
      </xdr:nvSpPr>
      <xdr:spPr>
        <a:xfrm>
          <a:off x="9467850" y="9779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a:extLst>
            <a:ext uri="{FF2B5EF4-FFF2-40B4-BE49-F238E27FC236}">
              <a16:creationId xmlns:a16="http://schemas.microsoft.com/office/drawing/2014/main" id="{522FA1A2-781F-4FCB-B0A9-2905C00678C7}"/>
            </a:ext>
          </a:extLst>
        </xdr:cNvPr>
        <xdr:cNvSpPr/>
      </xdr:nvSpPr>
      <xdr:spPr>
        <a:xfrm>
          <a:off x="9401175" y="980102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a:extLst>
            <a:ext uri="{FF2B5EF4-FFF2-40B4-BE49-F238E27FC236}">
              <a16:creationId xmlns:a16="http://schemas.microsoft.com/office/drawing/2014/main" id="{75D1F18E-F096-4696-8803-B094E0B9A210}"/>
            </a:ext>
          </a:extLst>
        </xdr:cNvPr>
        <xdr:cNvSpPr/>
      </xdr:nvSpPr>
      <xdr:spPr>
        <a:xfrm>
          <a:off x="8639175" y="9802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a:extLst>
            <a:ext uri="{FF2B5EF4-FFF2-40B4-BE49-F238E27FC236}">
              <a16:creationId xmlns:a16="http://schemas.microsoft.com/office/drawing/2014/main" id="{87742E75-1696-4E00-9056-F232F9ABE395}"/>
            </a:ext>
          </a:extLst>
        </xdr:cNvPr>
        <xdr:cNvSpPr/>
      </xdr:nvSpPr>
      <xdr:spPr>
        <a:xfrm>
          <a:off x="7839075" y="97748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a:extLst>
            <a:ext uri="{FF2B5EF4-FFF2-40B4-BE49-F238E27FC236}">
              <a16:creationId xmlns:a16="http://schemas.microsoft.com/office/drawing/2014/main" id="{C74F0C51-2BEC-428F-8FF0-9BB910F2F2B9}"/>
            </a:ext>
          </a:extLst>
        </xdr:cNvPr>
        <xdr:cNvSpPr/>
      </xdr:nvSpPr>
      <xdr:spPr>
        <a:xfrm>
          <a:off x="7029450" y="97718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a:extLst>
            <a:ext uri="{FF2B5EF4-FFF2-40B4-BE49-F238E27FC236}">
              <a16:creationId xmlns:a16="http://schemas.microsoft.com/office/drawing/2014/main" id="{7533BE78-2E29-45AF-A3A7-7ABB56BAEA9C}"/>
            </a:ext>
          </a:extLst>
        </xdr:cNvPr>
        <xdr:cNvSpPr/>
      </xdr:nvSpPr>
      <xdr:spPr>
        <a:xfrm>
          <a:off x="6238875" y="97722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59F8B2D-EE46-4A93-BD71-504ABE17D4B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22FB3A3-F836-4580-A20D-DEC2DAE1009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8D4B0AF-708E-4706-8B86-A2C6B3D854A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68A1194-B515-4593-BEF5-49AE87C6E61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F241C2C-8C03-4937-A432-6C3824610B2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150425</xdr:rowOff>
    </xdr:from>
    <xdr:to>
      <xdr:col>55</xdr:col>
      <xdr:colOff>50800</xdr:colOff>
      <xdr:row>60</xdr:row>
      <xdr:rowOff>80575</xdr:rowOff>
    </xdr:to>
    <xdr:sp macro="" textlink="">
      <xdr:nvSpPr>
        <xdr:cNvPr id="241" name="楕円 240">
          <a:extLst>
            <a:ext uri="{FF2B5EF4-FFF2-40B4-BE49-F238E27FC236}">
              <a16:creationId xmlns:a16="http://schemas.microsoft.com/office/drawing/2014/main" id="{28ADCBFE-1CF8-46DC-A943-BCFCA54076D1}"/>
            </a:ext>
          </a:extLst>
        </xdr:cNvPr>
        <xdr:cNvSpPr/>
      </xdr:nvSpPr>
      <xdr:spPr>
        <a:xfrm>
          <a:off x="9401175" y="97135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1852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44851A68-3C8E-471C-A5C7-A1EFBA74CD30}"/>
            </a:ext>
          </a:extLst>
        </xdr:cNvPr>
        <xdr:cNvSpPr txBox="1"/>
      </xdr:nvSpPr>
      <xdr:spPr>
        <a:xfrm>
          <a:off x="9467850" y="95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152048</xdr:rowOff>
    </xdr:from>
    <xdr:to>
      <xdr:col>50</xdr:col>
      <xdr:colOff>165100</xdr:colOff>
      <xdr:row>60</xdr:row>
      <xdr:rowOff>82198</xdr:rowOff>
    </xdr:to>
    <xdr:sp macro="" textlink="">
      <xdr:nvSpPr>
        <xdr:cNvPr id="243" name="楕円 242">
          <a:extLst>
            <a:ext uri="{FF2B5EF4-FFF2-40B4-BE49-F238E27FC236}">
              <a16:creationId xmlns:a16="http://schemas.microsoft.com/office/drawing/2014/main" id="{30ABA5FC-8127-43CA-9367-B04323C06254}"/>
            </a:ext>
          </a:extLst>
        </xdr:cNvPr>
        <xdr:cNvSpPr/>
      </xdr:nvSpPr>
      <xdr:spPr>
        <a:xfrm>
          <a:off x="8639175" y="97151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29775</xdr:rowOff>
    </xdr:from>
    <xdr:to>
      <xdr:col>55</xdr:col>
      <xdr:colOff>0</xdr:colOff>
      <xdr:row>60</xdr:row>
      <xdr:rowOff>31398</xdr:rowOff>
    </xdr:to>
    <xdr:cxnSp macro="">
      <xdr:nvCxnSpPr>
        <xdr:cNvPr id="244" name="直線コネクタ 243">
          <a:extLst>
            <a:ext uri="{FF2B5EF4-FFF2-40B4-BE49-F238E27FC236}">
              <a16:creationId xmlns:a16="http://schemas.microsoft.com/office/drawing/2014/main" id="{6B90AC54-D301-4CA1-8AFC-E31C52DC33E5}"/>
            </a:ext>
          </a:extLst>
        </xdr:cNvPr>
        <xdr:cNvCxnSpPr/>
      </xdr:nvCxnSpPr>
      <xdr:spPr>
        <a:xfrm flipV="1">
          <a:off x="8686800" y="9751625"/>
          <a:ext cx="74295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150316</xdr:rowOff>
    </xdr:from>
    <xdr:to>
      <xdr:col>46</xdr:col>
      <xdr:colOff>38100</xdr:colOff>
      <xdr:row>60</xdr:row>
      <xdr:rowOff>80466</xdr:rowOff>
    </xdr:to>
    <xdr:sp macro="" textlink="">
      <xdr:nvSpPr>
        <xdr:cNvPr id="245" name="楕円 244">
          <a:extLst>
            <a:ext uri="{FF2B5EF4-FFF2-40B4-BE49-F238E27FC236}">
              <a16:creationId xmlns:a16="http://schemas.microsoft.com/office/drawing/2014/main" id="{47DC76E1-6533-4424-97EA-DE7A8164307C}"/>
            </a:ext>
          </a:extLst>
        </xdr:cNvPr>
        <xdr:cNvSpPr/>
      </xdr:nvSpPr>
      <xdr:spPr>
        <a:xfrm>
          <a:off x="7839075" y="97134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29666</xdr:rowOff>
    </xdr:from>
    <xdr:to>
      <xdr:col>50</xdr:col>
      <xdr:colOff>114300</xdr:colOff>
      <xdr:row>60</xdr:row>
      <xdr:rowOff>31398</xdr:rowOff>
    </xdr:to>
    <xdr:cxnSp macro="">
      <xdr:nvCxnSpPr>
        <xdr:cNvPr id="246" name="直線コネクタ 245">
          <a:extLst>
            <a:ext uri="{FF2B5EF4-FFF2-40B4-BE49-F238E27FC236}">
              <a16:creationId xmlns:a16="http://schemas.microsoft.com/office/drawing/2014/main" id="{EFADFB21-1186-467E-8AD7-1D89A5CE63E2}"/>
            </a:ext>
          </a:extLst>
        </xdr:cNvPr>
        <xdr:cNvCxnSpPr/>
      </xdr:nvCxnSpPr>
      <xdr:spPr>
        <a:xfrm>
          <a:off x="7886700" y="9751516"/>
          <a:ext cx="8001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147362</xdr:rowOff>
    </xdr:from>
    <xdr:to>
      <xdr:col>41</xdr:col>
      <xdr:colOff>101600</xdr:colOff>
      <xdr:row>60</xdr:row>
      <xdr:rowOff>77512</xdr:rowOff>
    </xdr:to>
    <xdr:sp macro="" textlink="">
      <xdr:nvSpPr>
        <xdr:cNvPr id="247" name="楕円 246">
          <a:extLst>
            <a:ext uri="{FF2B5EF4-FFF2-40B4-BE49-F238E27FC236}">
              <a16:creationId xmlns:a16="http://schemas.microsoft.com/office/drawing/2014/main" id="{CECC732F-86AE-4FB6-BAEA-5CB81D4A17DE}"/>
            </a:ext>
          </a:extLst>
        </xdr:cNvPr>
        <xdr:cNvSpPr/>
      </xdr:nvSpPr>
      <xdr:spPr>
        <a:xfrm>
          <a:off x="7029450" y="9707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26712</xdr:rowOff>
    </xdr:from>
    <xdr:to>
      <xdr:col>45</xdr:col>
      <xdr:colOff>177800</xdr:colOff>
      <xdr:row>60</xdr:row>
      <xdr:rowOff>29666</xdr:rowOff>
    </xdr:to>
    <xdr:cxnSp macro="">
      <xdr:nvCxnSpPr>
        <xdr:cNvPr id="248" name="直線コネクタ 247">
          <a:extLst>
            <a:ext uri="{FF2B5EF4-FFF2-40B4-BE49-F238E27FC236}">
              <a16:creationId xmlns:a16="http://schemas.microsoft.com/office/drawing/2014/main" id="{76B4A605-D4BD-4BE4-8AA3-7DBEF8FA7149}"/>
            </a:ext>
          </a:extLst>
        </xdr:cNvPr>
        <xdr:cNvCxnSpPr/>
      </xdr:nvCxnSpPr>
      <xdr:spPr>
        <a:xfrm>
          <a:off x="7077075" y="975491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144093</xdr:rowOff>
    </xdr:from>
    <xdr:to>
      <xdr:col>36</xdr:col>
      <xdr:colOff>165100</xdr:colOff>
      <xdr:row>60</xdr:row>
      <xdr:rowOff>74243</xdr:rowOff>
    </xdr:to>
    <xdr:sp macro="" textlink="">
      <xdr:nvSpPr>
        <xdr:cNvPr id="249" name="楕円 248">
          <a:extLst>
            <a:ext uri="{FF2B5EF4-FFF2-40B4-BE49-F238E27FC236}">
              <a16:creationId xmlns:a16="http://schemas.microsoft.com/office/drawing/2014/main" id="{31321574-7FB5-44AA-BDFF-04B899E162D2}"/>
            </a:ext>
          </a:extLst>
        </xdr:cNvPr>
        <xdr:cNvSpPr/>
      </xdr:nvSpPr>
      <xdr:spPr>
        <a:xfrm>
          <a:off x="6238875" y="97040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23443</xdr:rowOff>
    </xdr:from>
    <xdr:to>
      <xdr:col>41</xdr:col>
      <xdr:colOff>50800</xdr:colOff>
      <xdr:row>60</xdr:row>
      <xdr:rowOff>26712</xdr:rowOff>
    </xdr:to>
    <xdr:cxnSp macro="">
      <xdr:nvCxnSpPr>
        <xdr:cNvPr id="250" name="直線コネクタ 249">
          <a:extLst>
            <a:ext uri="{FF2B5EF4-FFF2-40B4-BE49-F238E27FC236}">
              <a16:creationId xmlns:a16="http://schemas.microsoft.com/office/drawing/2014/main" id="{E9A82441-CCD7-4FA2-89E1-463B631151D7}"/>
            </a:ext>
          </a:extLst>
        </xdr:cNvPr>
        <xdr:cNvCxnSpPr/>
      </xdr:nvCxnSpPr>
      <xdr:spPr>
        <a:xfrm>
          <a:off x="6286500" y="9751643"/>
          <a:ext cx="790575"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170394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E424B12F-C856-4D58-BCDF-9E05E5AE747E}"/>
            </a:ext>
          </a:extLst>
        </xdr:cNvPr>
        <xdr:cNvSpPr txBox="1"/>
      </xdr:nvSpPr>
      <xdr:spPr>
        <a:xfrm>
          <a:off x="8429136" y="98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139419</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D9533C6F-7D24-400D-A38E-E979F131C644}"/>
            </a:ext>
          </a:extLst>
        </xdr:cNvPr>
        <xdr:cNvSpPr txBox="1"/>
      </xdr:nvSpPr>
      <xdr:spPr>
        <a:xfrm>
          <a:off x="7648086" y="98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142694</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9A0302CC-6EC7-432F-8688-250E098B42BF}"/>
            </a:ext>
          </a:extLst>
        </xdr:cNvPr>
        <xdr:cNvSpPr txBox="1"/>
      </xdr:nvSpPr>
      <xdr:spPr>
        <a:xfrm>
          <a:off x="6847986" y="987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143168</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FFF769E0-35D9-4654-AAEB-9AE3F8F88689}"/>
            </a:ext>
          </a:extLst>
        </xdr:cNvPr>
        <xdr:cNvSpPr txBox="1"/>
      </xdr:nvSpPr>
      <xdr:spPr>
        <a:xfrm>
          <a:off x="6038361" y="986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98725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C5A05335-1B06-4905-AF70-B4367915007D}"/>
            </a:ext>
          </a:extLst>
        </xdr:cNvPr>
        <xdr:cNvSpPr txBox="1"/>
      </xdr:nvSpPr>
      <xdr:spPr>
        <a:xfrm>
          <a:off x="8429136" y="950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96993</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7C507A6D-C5E3-4C31-AA73-01B319BD0885}"/>
            </a:ext>
          </a:extLst>
        </xdr:cNvPr>
        <xdr:cNvSpPr txBox="1"/>
      </xdr:nvSpPr>
      <xdr:spPr>
        <a:xfrm>
          <a:off x="7648086" y="94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94039</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5B9B679F-80E9-4108-90E6-0A8C3EAD9872}"/>
            </a:ext>
          </a:extLst>
        </xdr:cNvPr>
        <xdr:cNvSpPr txBox="1"/>
      </xdr:nvSpPr>
      <xdr:spPr>
        <a:xfrm>
          <a:off x="6847986" y="94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90770</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2F38CE3B-02DB-4F0B-8C58-006D39718D82}"/>
            </a:ext>
          </a:extLst>
        </xdr:cNvPr>
        <xdr:cNvSpPr txBox="1"/>
      </xdr:nvSpPr>
      <xdr:spPr>
        <a:xfrm>
          <a:off x="6038361" y="9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B91CD3E3-8B91-4274-B678-69D5F8ABDFF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1928274-2BF0-40C1-8111-86D0EF3F0DB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DA5E43A-6F13-42E5-B6DE-26850D1232D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B8D167F-74DF-4612-8A1C-093C48E2387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28A7D73-3966-4EA6-8A6C-F2135E2A28C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F3D577C-76D8-484A-BBFF-38328B3AF36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E17C39D-EEBB-4EB0-972F-410EFC8BA75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5DAE900-341A-47BC-813B-82EF745A8EA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CCD20F7-11F1-4D5A-AF24-CBE11F97A19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34FE61D-4ABC-4217-8296-D2871B96047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5F2D529-F44D-4FAD-B3EE-2461E687FA0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7CB5099-4839-48CA-BE2D-89C2F8D04679}"/>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B9F3BAE-03F0-41AB-976D-4FFF4EFBC0B0}"/>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4CD274A0-536A-45A4-94C7-4D77FA9CDE63}"/>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7C5B752-D8AB-48A6-9E1E-0387E10DE899}"/>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AC071AB3-5F37-480A-9A6F-759F831BC1F2}"/>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6D3E264-2C65-41E8-91BC-E6254508A813}"/>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8C8F7707-374B-4302-A745-6ED8D1F3B5D0}"/>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8C323B97-26B3-4048-8802-3B9BF55D9AC2}"/>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88C3BCA-3B2D-47D2-9AC3-C5DE1507065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B7839FB-E5E6-4A8F-927D-37837B334611}"/>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D175FF34-8124-432A-AB45-D43B723B5AA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33266B76-9458-4173-A88B-E6B1619B2857}"/>
            </a:ext>
          </a:extLst>
        </xdr:cNvPr>
        <xdr:cNvCxnSpPr/>
      </xdr:nvCxnSpPr>
      <xdr:spPr>
        <a:xfrm flipV="1">
          <a:off x="4180840" y="12593574"/>
          <a:ext cx="0" cy="137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4E9587A0-4B8F-4474-9062-8E97403F34EB}"/>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8DED6F9B-5C16-41FC-80C2-AD8D8FFC5BF8}"/>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CA9133BE-582C-4EF8-BFCD-F3DA282DA766}"/>
            </a:ext>
          </a:extLst>
        </xdr:cNvPr>
        <xdr:cNvSpPr txBox="1"/>
      </xdr:nvSpPr>
      <xdr:spPr>
        <a:xfrm>
          <a:off x="4219575" y="123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a:extLst>
            <a:ext uri="{FF2B5EF4-FFF2-40B4-BE49-F238E27FC236}">
              <a16:creationId xmlns:a16="http://schemas.microsoft.com/office/drawing/2014/main" id="{ACB16D8F-D6EC-459B-8594-BEC6EA75453F}"/>
            </a:ext>
          </a:extLst>
        </xdr:cNvPr>
        <xdr:cNvCxnSpPr/>
      </xdr:nvCxnSpPr>
      <xdr:spPr>
        <a:xfrm>
          <a:off x="4105275" y="125935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108475</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86FF27CD-F359-49E3-81B6-5DE5F7E8C9AB}"/>
            </a:ext>
          </a:extLst>
        </xdr:cNvPr>
        <xdr:cNvSpPr txBox="1"/>
      </xdr:nvSpPr>
      <xdr:spPr>
        <a:xfrm>
          <a:off x="4219575" y="1306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a:extLst>
            <a:ext uri="{FF2B5EF4-FFF2-40B4-BE49-F238E27FC236}">
              <a16:creationId xmlns:a16="http://schemas.microsoft.com/office/drawing/2014/main" id="{1EB13EC8-D3F0-4D8E-A141-B99461BED4DB}"/>
            </a:ext>
          </a:extLst>
        </xdr:cNvPr>
        <xdr:cNvSpPr/>
      </xdr:nvSpPr>
      <xdr:spPr>
        <a:xfrm>
          <a:off x="4124325" y="132142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a:extLst>
            <a:ext uri="{FF2B5EF4-FFF2-40B4-BE49-F238E27FC236}">
              <a16:creationId xmlns:a16="http://schemas.microsoft.com/office/drawing/2014/main" id="{AF1866C1-2453-474C-810F-22DC07C01195}"/>
            </a:ext>
          </a:extLst>
        </xdr:cNvPr>
        <xdr:cNvSpPr/>
      </xdr:nvSpPr>
      <xdr:spPr>
        <a:xfrm>
          <a:off x="3381375" y="13175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89" name="フローチャート: 判断 288">
          <a:extLst>
            <a:ext uri="{FF2B5EF4-FFF2-40B4-BE49-F238E27FC236}">
              <a16:creationId xmlns:a16="http://schemas.microsoft.com/office/drawing/2014/main" id="{5C7E7FA9-4CF4-4307-87B7-67C5D736D5C1}"/>
            </a:ext>
          </a:extLst>
        </xdr:cNvPr>
        <xdr:cNvSpPr/>
      </xdr:nvSpPr>
      <xdr:spPr>
        <a:xfrm>
          <a:off x="2571750" y="131324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F7DFB7AD-67A9-4D18-A324-4A873C436CC1}"/>
            </a:ext>
          </a:extLst>
        </xdr:cNvPr>
        <xdr:cNvSpPr/>
      </xdr:nvSpPr>
      <xdr:spPr>
        <a:xfrm>
          <a:off x="1781175" y="13107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91" name="フローチャート: 判断 290">
          <a:extLst>
            <a:ext uri="{FF2B5EF4-FFF2-40B4-BE49-F238E27FC236}">
              <a16:creationId xmlns:a16="http://schemas.microsoft.com/office/drawing/2014/main" id="{A8607D47-7AD6-4568-B4AE-E6167A03F84C}"/>
            </a:ext>
          </a:extLst>
        </xdr:cNvPr>
        <xdr:cNvSpPr/>
      </xdr:nvSpPr>
      <xdr:spPr>
        <a:xfrm>
          <a:off x="981075" y="130848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DA97333-5995-4A21-91A4-F7757200D33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5D098A7-FB3E-438D-AB3B-BD64A9AB319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C4CDA04-7FE3-4E51-B3EF-DF36706A0E8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0A954DE-2A77-45A5-A8A1-60E2AB45A7E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03B5BD6-D2F2-42DF-B5E3-479E07B93192}"/>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133604</xdr:rowOff>
    </xdr:from>
    <xdr:to>
      <xdr:col>24</xdr:col>
      <xdr:colOff>114300</xdr:colOff>
      <xdr:row>82</xdr:row>
      <xdr:rowOff>63754</xdr:rowOff>
    </xdr:to>
    <xdr:sp macro="" textlink="">
      <xdr:nvSpPr>
        <xdr:cNvPr id="297" name="楕円 296">
          <a:extLst>
            <a:ext uri="{FF2B5EF4-FFF2-40B4-BE49-F238E27FC236}">
              <a16:creationId xmlns:a16="http://schemas.microsoft.com/office/drawing/2014/main" id="{CD706B4A-A5C7-4B01-A7C1-0F95A654B8BA}"/>
            </a:ext>
          </a:extLst>
        </xdr:cNvPr>
        <xdr:cNvSpPr/>
      </xdr:nvSpPr>
      <xdr:spPr>
        <a:xfrm>
          <a:off x="4124325" y="132590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112031</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6BEE855E-4264-4BF2-AFB1-64B4CD98175C}"/>
            </a:ext>
          </a:extLst>
        </xdr:cNvPr>
        <xdr:cNvSpPr txBox="1"/>
      </xdr:nvSpPr>
      <xdr:spPr>
        <a:xfrm>
          <a:off x="4219575" y="1323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94742</xdr:rowOff>
    </xdr:from>
    <xdr:to>
      <xdr:col>20</xdr:col>
      <xdr:colOff>38100</xdr:colOff>
      <xdr:row>82</xdr:row>
      <xdr:rowOff>24892</xdr:rowOff>
    </xdr:to>
    <xdr:sp macro="" textlink="">
      <xdr:nvSpPr>
        <xdr:cNvPr id="299" name="楕円 298">
          <a:extLst>
            <a:ext uri="{FF2B5EF4-FFF2-40B4-BE49-F238E27FC236}">
              <a16:creationId xmlns:a16="http://schemas.microsoft.com/office/drawing/2014/main" id="{E07850E9-C6F3-41D6-8FA6-A66FDE10349E}"/>
            </a:ext>
          </a:extLst>
        </xdr:cNvPr>
        <xdr:cNvSpPr/>
      </xdr:nvSpPr>
      <xdr:spPr>
        <a:xfrm>
          <a:off x="3381375" y="132201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145542</xdr:rowOff>
    </xdr:from>
    <xdr:to>
      <xdr:col>24</xdr:col>
      <xdr:colOff>63500</xdr:colOff>
      <xdr:row>82</xdr:row>
      <xdr:rowOff>12954</xdr:rowOff>
    </xdr:to>
    <xdr:cxnSp macro="">
      <xdr:nvCxnSpPr>
        <xdr:cNvPr id="300" name="直線コネクタ 299">
          <a:extLst>
            <a:ext uri="{FF2B5EF4-FFF2-40B4-BE49-F238E27FC236}">
              <a16:creationId xmlns:a16="http://schemas.microsoft.com/office/drawing/2014/main" id="{2E334812-80C6-4F70-875D-047A9F2ACEF1}"/>
            </a:ext>
          </a:extLst>
        </xdr:cNvPr>
        <xdr:cNvCxnSpPr/>
      </xdr:nvCxnSpPr>
      <xdr:spPr>
        <a:xfrm>
          <a:off x="3429000" y="13267817"/>
          <a:ext cx="752475"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53594</xdr:rowOff>
    </xdr:from>
    <xdr:to>
      <xdr:col>15</xdr:col>
      <xdr:colOff>101600</xdr:colOff>
      <xdr:row>81</xdr:row>
      <xdr:rowOff>155194</xdr:rowOff>
    </xdr:to>
    <xdr:sp macro="" textlink="">
      <xdr:nvSpPr>
        <xdr:cNvPr id="301" name="楕円 300">
          <a:extLst>
            <a:ext uri="{FF2B5EF4-FFF2-40B4-BE49-F238E27FC236}">
              <a16:creationId xmlns:a16="http://schemas.microsoft.com/office/drawing/2014/main" id="{8F1B9D5D-AA2E-4CA5-86FB-C99B0324FDD3}"/>
            </a:ext>
          </a:extLst>
        </xdr:cNvPr>
        <xdr:cNvSpPr/>
      </xdr:nvSpPr>
      <xdr:spPr>
        <a:xfrm>
          <a:off x="2571750" y="131758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104394</xdr:rowOff>
    </xdr:from>
    <xdr:to>
      <xdr:col>19</xdr:col>
      <xdr:colOff>177800</xdr:colOff>
      <xdr:row>81</xdr:row>
      <xdr:rowOff>145542</xdr:rowOff>
    </xdr:to>
    <xdr:cxnSp macro="">
      <xdr:nvCxnSpPr>
        <xdr:cNvPr id="302" name="直線コネクタ 301">
          <a:extLst>
            <a:ext uri="{FF2B5EF4-FFF2-40B4-BE49-F238E27FC236}">
              <a16:creationId xmlns:a16="http://schemas.microsoft.com/office/drawing/2014/main" id="{1B12B19D-3673-4D15-BE20-16C89A214853}"/>
            </a:ext>
          </a:extLst>
        </xdr:cNvPr>
        <xdr:cNvCxnSpPr/>
      </xdr:nvCxnSpPr>
      <xdr:spPr>
        <a:xfrm>
          <a:off x="2619375" y="13233019"/>
          <a:ext cx="80962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19304</xdr:rowOff>
    </xdr:from>
    <xdr:to>
      <xdr:col>10</xdr:col>
      <xdr:colOff>165100</xdr:colOff>
      <xdr:row>81</xdr:row>
      <xdr:rowOff>120904</xdr:rowOff>
    </xdr:to>
    <xdr:sp macro="" textlink="">
      <xdr:nvSpPr>
        <xdr:cNvPr id="303" name="楕円 302">
          <a:extLst>
            <a:ext uri="{FF2B5EF4-FFF2-40B4-BE49-F238E27FC236}">
              <a16:creationId xmlns:a16="http://schemas.microsoft.com/office/drawing/2014/main" id="{F05ABBEA-3C11-43AB-9831-96580424F18C}"/>
            </a:ext>
          </a:extLst>
        </xdr:cNvPr>
        <xdr:cNvSpPr/>
      </xdr:nvSpPr>
      <xdr:spPr>
        <a:xfrm>
          <a:off x="1781175" y="131447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70104</xdr:rowOff>
    </xdr:from>
    <xdr:to>
      <xdr:col>15</xdr:col>
      <xdr:colOff>50800</xdr:colOff>
      <xdr:row>81</xdr:row>
      <xdr:rowOff>104394</xdr:rowOff>
    </xdr:to>
    <xdr:cxnSp macro="">
      <xdr:nvCxnSpPr>
        <xdr:cNvPr id="304" name="直線コネクタ 303">
          <a:extLst>
            <a:ext uri="{FF2B5EF4-FFF2-40B4-BE49-F238E27FC236}">
              <a16:creationId xmlns:a16="http://schemas.microsoft.com/office/drawing/2014/main" id="{D344671E-4930-46AB-831B-205A335501CE}"/>
            </a:ext>
          </a:extLst>
        </xdr:cNvPr>
        <xdr:cNvCxnSpPr/>
      </xdr:nvCxnSpPr>
      <xdr:spPr>
        <a:xfrm>
          <a:off x="1828800" y="13192379"/>
          <a:ext cx="79057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149606</xdr:rowOff>
    </xdr:from>
    <xdr:to>
      <xdr:col>6</xdr:col>
      <xdr:colOff>38100</xdr:colOff>
      <xdr:row>81</xdr:row>
      <xdr:rowOff>79756</xdr:rowOff>
    </xdr:to>
    <xdr:sp macro="" textlink="">
      <xdr:nvSpPr>
        <xdr:cNvPr id="305" name="楕円 304">
          <a:extLst>
            <a:ext uri="{FF2B5EF4-FFF2-40B4-BE49-F238E27FC236}">
              <a16:creationId xmlns:a16="http://schemas.microsoft.com/office/drawing/2014/main" id="{B7DED658-38DE-4353-92A7-EBE0DD3099EE}"/>
            </a:ext>
          </a:extLst>
        </xdr:cNvPr>
        <xdr:cNvSpPr/>
      </xdr:nvSpPr>
      <xdr:spPr>
        <a:xfrm>
          <a:off x="981075" y="131131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28956</xdr:rowOff>
    </xdr:from>
    <xdr:to>
      <xdr:col>10</xdr:col>
      <xdr:colOff>114300</xdr:colOff>
      <xdr:row>81</xdr:row>
      <xdr:rowOff>70104</xdr:rowOff>
    </xdr:to>
    <xdr:cxnSp macro="">
      <xdr:nvCxnSpPr>
        <xdr:cNvPr id="306" name="直線コネクタ 305">
          <a:extLst>
            <a:ext uri="{FF2B5EF4-FFF2-40B4-BE49-F238E27FC236}">
              <a16:creationId xmlns:a16="http://schemas.microsoft.com/office/drawing/2014/main" id="{356411BB-DFFE-4874-A8B7-62FB036A1E69}"/>
            </a:ext>
          </a:extLst>
        </xdr:cNvPr>
        <xdr:cNvCxnSpPr/>
      </xdr:nvCxnSpPr>
      <xdr:spPr>
        <a:xfrm>
          <a:off x="1028700" y="13151231"/>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164864</xdr:rowOff>
    </xdr:from>
    <xdr:ext cx="405111" cy="259045"/>
    <xdr:sp macro="" textlink="">
      <xdr:nvSpPr>
        <xdr:cNvPr id="307" name="n_1aveValue【公営住宅】&#10;有形固定資産減価償却率">
          <a:extLst>
            <a:ext uri="{FF2B5EF4-FFF2-40B4-BE49-F238E27FC236}">
              <a16:creationId xmlns:a16="http://schemas.microsoft.com/office/drawing/2014/main" id="{5C1199A8-3AF9-43BA-83AE-725298DE8641}"/>
            </a:ext>
          </a:extLst>
        </xdr:cNvPr>
        <xdr:cNvSpPr txBox="1"/>
      </xdr:nvSpPr>
      <xdr:spPr>
        <a:xfrm>
          <a:off x="3239144" y="1296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08" name="n_2aveValue【公営住宅】&#10;有形固定資産減価償却率">
          <a:extLst>
            <a:ext uri="{FF2B5EF4-FFF2-40B4-BE49-F238E27FC236}">
              <a16:creationId xmlns:a16="http://schemas.microsoft.com/office/drawing/2014/main" id="{A5A5EFBC-4DA6-47F0-9696-B3A6DC31B9B4}"/>
            </a:ext>
          </a:extLst>
        </xdr:cNvPr>
        <xdr:cNvSpPr txBox="1"/>
      </xdr:nvSpPr>
      <xdr:spPr>
        <a:xfrm>
          <a:off x="2439044"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公営住宅】&#10;有形固定資産減価償却率">
          <a:extLst>
            <a:ext uri="{FF2B5EF4-FFF2-40B4-BE49-F238E27FC236}">
              <a16:creationId xmlns:a16="http://schemas.microsoft.com/office/drawing/2014/main" id="{45C56401-0678-4CA2-9F17-C209BD52A1C2}"/>
            </a:ext>
          </a:extLst>
        </xdr:cNvPr>
        <xdr:cNvSpPr txBox="1"/>
      </xdr:nvSpPr>
      <xdr:spPr>
        <a:xfrm>
          <a:off x="1648469" y="1289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0" name="n_4aveValue【公営住宅】&#10;有形固定資産減価償却率">
          <a:extLst>
            <a:ext uri="{FF2B5EF4-FFF2-40B4-BE49-F238E27FC236}">
              <a16:creationId xmlns:a16="http://schemas.microsoft.com/office/drawing/2014/main" id="{28C730FB-292B-4776-9C15-56E3DC157396}"/>
            </a:ext>
          </a:extLst>
        </xdr:cNvPr>
        <xdr:cNvSpPr txBox="1"/>
      </xdr:nvSpPr>
      <xdr:spPr>
        <a:xfrm>
          <a:off x="848369" y="1286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16019</xdr:rowOff>
    </xdr:from>
    <xdr:ext cx="405111" cy="259045"/>
    <xdr:sp macro="" textlink="">
      <xdr:nvSpPr>
        <xdr:cNvPr id="311" name="n_1mainValue【公営住宅】&#10;有形固定資産減価償却率">
          <a:extLst>
            <a:ext uri="{FF2B5EF4-FFF2-40B4-BE49-F238E27FC236}">
              <a16:creationId xmlns:a16="http://schemas.microsoft.com/office/drawing/2014/main" id="{13882838-A3B7-4BDA-BA2E-8AE8909AB9CB}"/>
            </a:ext>
          </a:extLst>
        </xdr:cNvPr>
        <xdr:cNvSpPr txBox="1"/>
      </xdr:nvSpPr>
      <xdr:spPr>
        <a:xfrm>
          <a:off x="3239144" y="133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146321</xdr:rowOff>
    </xdr:from>
    <xdr:ext cx="405111" cy="259045"/>
    <xdr:sp macro="" textlink="">
      <xdr:nvSpPr>
        <xdr:cNvPr id="312" name="n_2mainValue【公営住宅】&#10;有形固定資産減価償却率">
          <a:extLst>
            <a:ext uri="{FF2B5EF4-FFF2-40B4-BE49-F238E27FC236}">
              <a16:creationId xmlns:a16="http://schemas.microsoft.com/office/drawing/2014/main" id="{AC907986-0AA3-4C44-8E79-3C30B3A30DAF}"/>
            </a:ext>
          </a:extLst>
        </xdr:cNvPr>
        <xdr:cNvSpPr txBox="1"/>
      </xdr:nvSpPr>
      <xdr:spPr>
        <a:xfrm>
          <a:off x="2439044" y="1326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112031</xdr:rowOff>
    </xdr:from>
    <xdr:ext cx="405111" cy="259045"/>
    <xdr:sp macro="" textlink="">
      <xdr:nvSpPr>
        <xdr:cNvPr id="313" name="n_3mainValue【公営住宅】&#10;有形固定資産減価償却率">
          <a:extLst>
            <a:ext uri="{FF2B5EF4-FFF2-40B4-BE49-F238E27FC236}">
              <a16:creationId xmlns:a16="http://schemas.microsoft.com/office/drawing/2014/main" id="{FD6223EF-61AA-477D-A5A6-26EC92DAC893}"/>
            </a:ext>
          </a:extLst>
        </xdr:cNvPr>
        <xdr:cNvSpPr txBox="1"/>
      </xdr:nvSpPr>
      <xdr:spPr>
        <a:xfrm>
          <a:off x="1648469" y="1323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70883</xdr:rowOff>
    </xdr:from>
    <xdr:ext cx="405111" cy="259045"/>
    <xdr:sp macro="" textlink="">
      <xdr:nvSpPr>
        <xdr:cNvPr id="314" name="n_4mainValue【公営住宅】&#10;有形固定資産減価償却率">
          <a:extLst>
            <a:ext uri="{FF2B5EF4-FFF2-40B4-BE49-F238E27FC236}">
              <a16:creationId xmlns:a16="http://schemas.microsoft.com/office/drawing/2014/main" id="{4EAD554F-859C-488A-A10F-635CE5509BB5}"/>
            </a:ext>
          </a:extLst>
        </xdr:cNvPr>
        <xdr:cNvSpPr txBox="1"/>
      </xdr:nvSpPr>
      <xdr:spPr>
        <a:xfrm>
          <a:off x="848369" y="131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D406F95B-D29E-401E-867C-F07A7632876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BFA21A83-2E3A-4856-982B-483538BB38D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88ED0384-B0D8-4E46-A050-FBD4B08293A0}"/>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39CA080-E00C-46D3-BBFC-C4150E07345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BD0F932-5581-41FB-96F3-3F74E7C201A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729D8BB1-0713-4466-BE04-9E00855EF31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2E64E94-F14B-4DCD-92DC-686522B41B1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73BE5992-1944-464E-BA51-CE2E706E466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B3736B9-D530-4774-8F33-563C292D226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ABB17E86-7C10-4B52-82AB-C79F0AA608B4}"/>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4CFE478A-6B9E-43C9-9922-9775426EB46D}"/>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2A1532FD-59F2-46E6-AF77-77E15348D68E}"/>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DEAAE157-ABF7-4843-822E-E0E6CD743CD9}"/>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63749BDC-5313-4EFF-B4B4-BC0C2B6942B3}"/>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4676B681-20FD-4CFC-A539-4C3BAE7DCECF}"/>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5CACE003-8BA2-46D0-AE55-A710C1453AD2}"/>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C7E14B1E-CFB3-4F6A-887A-67AE5FEECCD4}"/>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63A4002-0855-4CDD-BD9F-F8D27A8034B8}"/>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7B6702A2-DEE2-4EAC-A281-C06634AF046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8FA34CA0-9B0A-4DEC-B884-43DC7B4F08BD}"/>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1ACC6E2B-80F7-487C-BB81-9EF32D6153D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a:extLst>
            <a:ext uri="{FF2B5EF4-FFF2-40B4-BE49-F238E27FC236}">
              <a16:creationId xmlns:a16="http://schemas.microsoft.com/office/drawing/2014/main" id="{A4602640-40BC-4396-9555-0DB83D63408D}"/>
            </a:ext>
          </a:extLst>
        </xdr:cNvPr>
        <xdr:cNvCxnSpPr/>
      </xdr:nvCxnSpPr>
      <xdr:spPr>
        <a:xfrm flipV="1">
          <a:off x="9429115" y="12741351"/>
          <a:ext cx="0" cy="1230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a:extLst>
            <a:ext uri="{FF2B5EF4-FFF2-40B4-BE49-F238E27FC236}">
              <a16:creationId xmlns:a16="http://schemas.microsoft.com/office/drawing/2014/main" id="{165BCF09-ED6B-4BCD-92E6-BCFB1FCE2E6D}"/>
            </a:ext>
          </a:extLst>
        </xdr:cNvPr>
        <xdr:cNvSpPr txBox="1"/>
      </xdr:nvSpPr>
      <xdr:spPr>
        <a:xfrm>
          <a:off x="9467850" y="1397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a:extLst>
            <a:ext uri="{FF2B5EF4-FFF2-40B4-BE49-F238E27FC236}">
              <a16:creationId xmlns:a16="http://schemas.microsoft.com/office/drawing/2014/main" id="{505500AF-4768-45CF-8497-7201A7C29FD8}"/>
            </a:ext>
          </a:extLst>
        </xdr:cNvPr>
        <xdr:cNvCxnSpPr/>
      </xdr:nvCxnSpPr>
      <xdr:spPr>
        <a:xfrm>
          <a:off x="9363075" y="139722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a:extLst>
            <a:ext uri="{FF2B5EF4-FFF2-40B4-BE49-F238E27FC236}">
              <a16:creationId xmlns:a16="http://schemas.microsoft.com/office/drawing/2014/main" id="{69917E15-5FB6-4C3B-85ED-DFE38E3FA369}"/>
            </a:ext>
          </a:extLst>
        </xdr:cNvPr>
        <xdr:cNvSpPr txBox="1"/>
      </xdr:nvSpPr>
      <xdr:spPr>
        <a:xfrm>
          <a:off x="9467850" y="1252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a:extLst>
            <a:ext uri="{FF2B5EF4-FFF2-40B4-BE49-F238E27FC236}">
              <a16:creationId xmlns:a16="http://schemas.microsoft.com/office/drawing/2014/main" id="{FB77BB62-95AA-4EA0-B655-8106842E5B02}"/>
            </a:ext>
          </a:extLst>
        </xdr:cNvPr>
        <xdr:cNvCxnSpPr/>
      </xdr:nvCxnSpPr>
      <xdr:spPr>
        <a:xfrm>
          <a:off x="9363075" y="127413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a:extLst>
            <a:ext uri="{FF2B5EF4-FFF2-40B4-BE49-F238E27FC236}">
              <a16:creationId xmlns:a16="http://schemas.microsoft.com/office/drawing/2014/main" id="{9C689F73-FB0D-48ED-BFD2-F8A292A16E2B}"/>
            </a:ext>
          </a:extLst>
        </xdr:cNvPr>
        <xdr:cNvSpPr txBox="1"/>
      </xdr:nvSpPr>
      <xdr:spPr>
        <a:xfrm>
          <a:off x="9467850" y="13619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a:extLst>
            <a:ext uri="{FF2B5EF4-FFF2-40B4-BE49-F238E27FC236}">
              <a16:creationId xmlns:a16="http://schemas.microsoft.com/office/drawing/2014/main" id="{7AFAF098-EB76-47F4-BB2B-C652D5B11493}"/>
            </a:ext>
          </a:extLst>
        </xdr:cNvPr>
        <xdr:cNvSpPr/>
      </xdr:nvSpPr>
      <xdr:spPr>
        <a:xfrm>
          <a:off x="9401175" y="1376448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a:extLst>
            <a:ext uri="{FF2B5EF4-FFF2-40B4-BE49-F238E27FC236}">
              <a16:creationId xmlns:a16="http://schemas.microsoft.com/office/drawing/2014/main" id="{ED76D9CA-85E1-4491-9983-D0E2E39919CC}"/>
            </a:ext>
          </a:extLst>
        </xdr:cNvPr>
        <xdr:cNvSpPr/>
      </xdr:nvSpPr>
      <xdr:spPr>
        <a:xfrm>
          <a:off x="8639175" y="137525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44" name="フローチャート: 判断 343">
          <a:extLst>
            <a:ext uri="{FF2B5EF4-FFF2-40B4-BE49-F238E27FC236}">
              <a16:creationId xmlns:a16="http://schemas.microsoft.com/office/drawing/2014/main" id="{C15B8ADC-2E04-4371-ADBC-6B9E0424779B}"/>
            </a:ext>
          </a:extLst>
        </xdr:cNvPr>
        <xdr:cNvSpPr/>
      </xdr:nvSpPr>
      <xdr:spPr>
        <a:xfrm>
          <a:off x="7839075" y="137374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45" name="フローチャート: 判断 344">
          <a:extLst>
            <a:ext uri="{FF2B5EF4-FFF2-40B4-BE49-F238E27FC236}">
              <a16:creationId xmlns:a16="http://schemas.microsoft.com/office/drawing/2014/main" id="{2A8F142A-39AC-41B0-9BA5-84B85241F29A}"/>
            </a:ext>
          </a:extLst>
        </xdr:cNvPr>
        <xdr:cNvSpPr/>
      </xdr:nvSpPr>
      <xdr:spPr>
        <a:xfrm>
          <a:off x="7029450" y="137279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46" name="フローチャート: 判断 345">
          <a:extLst>
            <a:ext uri="{FF2B5EF4-FFF2-40B4-BE49-F238E27FC236}">
              <a16:creationId xmlns:a16="http://schemas.microsoft.com/office/drawing/2014/main" id="{C48A09BD-3BF8-435C-9BE1-3AFCDCDE8BC9}"/>
            </a:ext>
          </a:extLst>
        </xdr:cNvPr>
        <xdr:cNvSpPr/>
      </xdr:nvSpPr>
      <xdr:spPr>
        <a:xfrm>
          <a:off x="6238875" y="137333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7A045E90-F839-4727-AF6E-135BE9ECB3A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192EB13-C8C3-46A1-A802-7F1164B4763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4F67AA5-FF9D-4242-86A8-2108C69C935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CACFEFC-15C8-4EC4-96AA-A837BBC5165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8479CAD-31FB-43ED-BE2D-228FFDE6D19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35306</xdr:rowOff>
    </xdr:from>
    <xdr:to>
      <xdr:col>55</xdr:col>
      <xdr:colOff>50800</xdr:colOff>
      <xdr:row>85</xdr:row>
      <xdr:rowOff>136906</xdr:rowOff>
    </xdr:to>
    <xdr:sp macro="" textlink="">
      <xdr:nvSpPr>
        <xdr:cNvPr id="352" name="楕円 351">
          <a:extLst>
            <a:ext uri="{FF2B5EF4-FFF2-40B4-BE49-F238E27FC236}">
              <a16:creationId xmlns:a16="http://schemas.microsoft.com/office/drawing/2014/main" id="{E7F3779A-A919-40FA-8D0F-7AC85672FF40}"/>
            </a:ext>
          </a:extLst>
        </xdr:cNvPr>
        <xdr:cNvSpPr/>
      </xdr:nvSpPr>
      <xdr:spPr>
        <a:xfrm>
          <a:off x="9401175" y="1380845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131691</xdr:rowOff>
    </xdr:from>
    <xdr:ext cx="469744" cy="259045"/>
    <xdr:sp macro="" textlink="">
      <xdr:nvSpPr>
        <xdr:cNvPr id="353" name="【公営住宅】&#10;一人当たり面積該当値テキスト">
          <a:extLst>
            <a:ext uri="{FF2B5EF4-FFF2-40B4-BE49-F238E27FC236}">
              <a16:creationId xmlns:a16="http://schemas.microsoft.com/office/drawing/2014/main" id="{579C100C-B38B-4D90-94FE-202EB2A9ACCE}"/>
            </a:ext>
          </a:extLst>
        </xdr:cNvPr>
        <xdr:cNvSpPr txBox="1"/>
      </xdr:nvSpPr>
      <xdr:spPr>
        <a:xfrm>
          <a:off x="9467850" y="137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35764</xdr:rowOff>
    </xdr:from>
    <xdr:to>
      <xdr:col>50</xdr:col>
      <xdr:colOff>165100</xdr:colOff>
      <xdr:row>85</xdr:row>
      <xdr:rowOff>137364</xdr:rowOff>
    </xdr:to>
    <xdr:sp macro="" textlink="">
      <xdr:nvSpPr>
        <xdr:cNvPr id="354" name="楕円 353">
          <a:extLst>
            <a:ext uri="{FF2B5EF4-FFF2-40B4-BE49-F238E27FC236}">
              <a16:creationId xmlns:a16="http://schemas.microsoft.com/office/drawing/2014/main" id="{89A59A40-A4EF-428B-94F7-453C7C27B2B1}"/>
            </a:ext>
          </a:extLst>
        </xdr:cNvPr>
        <xdr:cNvSpPr/>
      </xdr:nvSpPr>
      <xdr:spPr>
        <a:xfrm>
          <a:off x="8639175" y="138089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86106</xdr:rowOff>
    </xdr:from>
    <xdr:to>
      <xdr:col>55</xdr:col>
      <xdr:colOff>0</xdr:colOff>
      <xdr:row>85</xdr:row>
      <xdr:rowOff>86564</xdr:rowOff>
    </xdr:to>
    <xdr:cxnSp macro="">
      <xdr:nvCxnSpPr>
        <xdr:cNvPr id="355" name="直線コネクタ 354">
          <a:extLst>
            <a:ext uri="{FF2B5EF4-FFF2-40B4-BE49-F238E27FC236}">
              <a16:creationId xmlns:a16="http://schemas.microsoft.com/office/drawing/2014/main" id="{8DAD7AA7-AF48-49E5-B6D7-C84E095945DD}"/>
            </a:ext>
          </a:extLst>
        </xdr:cNvPr>
        <xdr:cNvCxnSpPr/>
      </xdr:nvCxnSpPr>
      <xdr:spPr>
        <a:xfrm flipV="1">
          <a:off x="8686800" y="13856081"/>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35306</xdr:rowOff>
    </xdr:from>
    <xdr:to>
      <xdr:col>46</xdr:col>
      <xdr:colOff>38100</xdr:colOff>
      <xdr:row>85</xdr:row>
      <xdr:rowOff>136906</xdr:rowOff>
    </xdr:to>
    <xdr:sp macro="" textlink="">
      <xdr:nvSpPr>
        <xdr:cNvPr id="356" name="楕円 355">
          <a:extLst>
            <a:ext uri="{FF2B5EF4-FFF2-40B4-BE49-F238E27FC236}">
              <a16:creationId xmlns:a16="http://schemas.microsoft.com/office/drawing/2014/main" id="{780DBAB6-E69B-45DE-9018-0BB4CCF36E92}"/>
            </a:ext>
          </a:extLst>
        </xdr:cNvPr>
        <xdr:cNvSpPr/>
      </xdr:nvSpPr>
      <xdr:spPr>
        <a:xfrm>
          <a:off x="7839075" y="138084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86106</xdr:rowOff>
    </xdr:from>
    <xdr:to>
      <xdr:col>50</xdr:col>
      <xdr:colOff>114300</xdr:colOff>
      <xdr:row>85</xdr:row>
      <xdr:rowOff>86564</xdr:rowOff>
    </xdr:to>
    <xdr:cxnSp macro="">
      <xdr:nvCxnSpPr>
        <xdr:cNvPr id="357" name="直線コネクタ 356">
          <a:extLst>
            <a:ext uri="{FF2B5EF4-FFF2-40B4-BE49-F238E27FC236}">
              <a16:creationId xmlns:a16="http://schemas.microsoft.com/office/drawing/2014/main" id="{4358898C-9CD2-4912-88BA-6CF89F09825D}"/>
            </a:ext>
          </a:extLst>
        </xdr:cNvPr>
        <xdr:cNvCxnSpPr/>
      </xdr:nvCxnSpPr>
      <xdr:spPr>
        <a:xfrm>
          <a:off x="7886700" y="13856081"/>
          <a:ext cx="8001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34849</xdr:rowOff>
    </xdr:from>
    <xdr:to>
      <xdr:col>41</xdr:col>
      <xdr:colOff>101600</xdr:colOff>
      <xdr:row>85</xdr:row>
      <xdr:rowOff>136449</xdr:rowOff>
    </xdr:to>
    <xdr:sp macro="" textlink="">
      <xdr:nvSpPr>
        <xdr:cNvPr id="358" name="楕円 357">
          <a:extLst>
            <a:ext uri="{FF2B5EF4-FFF2-40B4-BE49-F238E27FC236}">
              <a16:creationId xmlns:a16="http://schemas.microsoft.com/office/drawing/2014/main" id="{DBFB263C-FDB0-49CB-B515-1E4860675BD9}"/>
            </a:ext>
          </a:extLst>
        </xdr:cNvPr>
        <xdr:cNvSpPr/>
      </xdr:nvSpPr>
      <xdr:spPr>
        <a:xfrm>
          <a:off x="7029450" y="138048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85649</xdr:rowOff>
    </xdr:from>
    <xdr:to>
      <xdr:col>45</xdr:col>
      <xdr:colOff>177800</xdr:colOff>
      <xdr:row>85</xdr:row>
      <xdr:rowOff>86106</xdr:rowOff>
    </xdr:to>
    <xdr:cxnSp macro="">
      <xdr:nvCxnSpPr>
        <xdr:cNvPr id="359" name="直線コネクタ 358">
          <a:extLst>
            <a:ext uri="{FF2B5EF4-FFF2-40B4-BE49-F238E27FC236}">
              <a16:creationId xmlns:a16="http://schemas.microsoft.com/office/drawing/2014/main" id="{80FC5BF2-0F47-41BB-893C-0EA3C440ACEF}"/>
            </a:ext>
          </a:extLst>
        </xdr:cNvPr>
        <xdr:cNvCxnSpPr/>
      </xdr:nvCxnSpPr>
      <xdr:spPr>
        <a:xfrm>
          <a:off x="7077075" y="1386197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33934</xdr:rowOff>
    </xdr:from>
    <xdr:to>
      <xdr:col>36</xdr:col>
      <xdr:colOff>165100</xdr:colOff>
      <xdr:row>85</xdr:row>
      <xdr:rowOff>135534</xdr:rowOff>
    </xdr:to>
    <xdr:sp macro="" textlink="">
      <xdr:nvSpPr>
        <xdr:cNvPr id="360" name="楕円 359">
          <a:extLst>
            <a:ext uri="{FF2B5EF4-FFF2-40B4-BE49-F238E27FC236}">
              <a16:creationId xmlns:a16="http://schemas.microsoft.com/office/drawing/2014/main" id="{318CEB16-E52A-4EDE-8F16-CA1E8C6A8FAA}"/>
            </a:ext>
          </a:extLst>
        </xdr:cNvPr>
        <xdr:cNvSpPr/>
      </xdr:nvSpPr>
      <xdr:spPr>
        <a:xfrm>
          <a:off x="6238875" y="138039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84734</xdr:rowOff>
    </xdr:from>
    <xdr:to>
      <xdr:col>41</xdr:col>
      <xdr:colOff>50800</xdr:colOff>
      <xdr:row>85</xdr:row>
      <xdr:rowOff>85649</xdr:rowOff>
    </xdr:to>
    <xdr:cxnSp macro="">
      <xdr:nvCxnSpPr>
        <xdr:cNvPr id="361" name="直線コネクタ 360">
          <a:extLst>
            <a:ext uri="{FF2B5EF4-FFF2-40B4-BE49-F238E27FC236}">
              <a16:creationId xmlns:a16="http://schemas.microsoft.com/office/drawing/2014/main" id="{CAED9B3E-89BA-41EA-9832-F1FA2A2AEACF}"/>
            </a:ext>
          </a:extLst>
        </xdr:cNvPr>
        <xdr:cNvCxnSpPr/>
      </xdr:nvCxnSpPr>
      <xdr:spPr>
        <a:xfrm>
          <a:off x="6286500" y="13861059"/>
          <a:ext cx="79057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62" name="n_1aveValue【公営住宅】&#10;一人当たり面積">
          <a:extLst>
            <a:ext uri="{FF2B5EF4-FFF2-40B4-BE49-F238E27FC236}">
              <a16:creationId xmlns:a16="http://schemas.microsoft.com/office/drawing/2014/main" id="{CDCA21C0-2F70-41BD-8B1C-6B7B8FFAF9AA}"/>
            </a:ext>
          </a:extLst>
        </xdr:cNvPr>
        <xdr:cNvSpPr txBox="1"/>
      </xdr:nvSpPr>
      <xdr:spPr>
        <a:xfrm>
          <a:off x="8458277" y="135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63" name="n_2aveValue【公営住宅】&#10;一人当たり面積">
          <a:extLst>
            <a:ext uri="{FF2B5EF4-FFF2-40B4-BE49-F238E27FC236}">
              <a16:creationId xmlns:a16="http://schemas.microsoft.com/office/drawing/2014/main" id="{CFEBF4B2-3205-40AA-85AD-A5438AD46DAE}"/>
            </a:ext>
          </a:extLst>
        </xdr:cNvPr>
        <xdr:cNvSpPr txBox="1"/>
      </xdr:nvSpPr>
      <xdr:spPr>
        <a:xfrm>
          <a:off x="7677227" y="135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64" name="n_3aveValue【公営住宅】&#10;一人当たり面積">
          <a:extLst>
            <a:ext uri="{FF2B5EF4-FFF2-40B4-BE49-F238E27FC236}">
              <a16:creationId xmlns:a16="http://schemas.microsoft.com/office/drawing/2014/main" id="{3B1C53EC-4D33-40BD-B395-22A0872A487A}"/>
            </a:ext>
          </a:extLst>
        </xdr:cNvPr>
        <xdr:cNvSpPr txBox="1"/>
      </xdr:nvSpPr>
      <xdr:spPr>
        <a:xfrm>
          <a:off x="6867602" y="1351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65" name="n_4aveValue【公営住宅】&#10;一人当たり面積">
          <a:extLst>
            <a:ext uri="{FF2B5EF4-FFF2-40B4-BE49-F238E27FC236}">
              <a16:creationId xmlns:a16="http://schemas.microsoft.com/office/drawing/2014/main" id="{5A40968F-88B3-4ADB-BDC1-7561F2FDDB35}"/>
            </a:ext>
          </a:extLst>
        </xdr:cNvPr>
        <xdr:cNvSpPr txBox="1"/>
      </xdr:nvSpPr>
      <xdr:spPr>
        <a:xfrm>
          <a:off x="6067502" y="135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128491</xdr:rowOff>
    </xdr:from>
    <xdr:ext cx="469744" cy="259045"/>
    <xdr:sp macro="" textlink="">
      <xdr:nvSpPr>
        <xdr:cNvPr id="366" name="n_1mainValue【公営住宅】&#10;一人当たり面積">
          <a:extLst>
            <a:ext uri="{FF2B5EF4-FFF2-40B4-BE49-F238E27FC236}">
              <a16:creationId xmlns:a16="http://schemas.microsoft.com/office/drawing/2014/main" id="{30BE8DA6-E463-4A57-B221-753A96DDAA29}"/>
            </a:ext>
          </a:extLst>
        </xdr:cNvPr>
        <xdr:cNvSpPr txBox="1"/>
      </xdr:nvSpPr>
      <xdr:spPr>
        <a:xfrm>
          <a:off x="8458277" y="1389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128033</xdr:rowOff>
    </xdr:from>
    <xdr:ext cx="469744" cy="259045"/>
    <xdr:sp macro="" textlink="">
      <xdr:nvSpPr>
        <xdr:cNvPr id="367" name="n_2mainValue【公営住宅】&#10;一人当たり面積">
          <a:extLst>
            <a:ext uri="{FF2B5EF4-FFF2-40B4-BE49-F238E27FC236}">
              <a16:creationId xmlns:a16="http://schemas.microsoft.com/office/drawing/2014/main" id="{C1ABF27A-8CF8-4973-B087-332DDA120B69}"/>
            </a:ext>
          </a:extLst>
        </xdr:cNvPr>
        <xdr:cNvSpPr txBox="1"/>
      </xdr:nvSpPr>
      <xdr:spPr>
        <a:xfrm>
          <a:off x="7677227" y="138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127576</xdr:rowOff>
    </xdr:from>
    <xdr:ext cx="469744" cy="259045"/>
    <xdr:sp macro="" textlink="">
      <xdr:nvSpPr>
        <xdr:cNvPr id="368" name="n_3mainValue【公営住宅】&#10;一人当たり面積">
          <a:extLst>
            <a:ext uri="{FF2B5EF4-FFF2-40B4-BE49-F238E27FC236}">
              <a16:creationId xmlns:a16="http://schemas.microsoft.com/office/drawing/2014/main" id="{483B5B6F-A7E7-457C-8406-8247EC4BD86D}"/>
            </a:ext>
          </a:extLst>
        </xdr:cNvPr>
        <xdr:cNvSpPr txBox="1"/>
      </xdr:nvSpPr>
      <xdr:spPr>
        <a:xfrm>
          <a:off x="6867602" y="1389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126661</xdr:rowOff>
    </xdr:from>
    <xdr:ext cx="469744" cy="259045"/>
    <xdr:sp macro="" textlink="">
      <xdr:nvSpPr>
        <xdr:cNvPr id="369" name="n_4mainValue【公営住宅】&#10;一人当たり面積">
          <a:extLst>
            <a:ext uri="{FF2B5EF4-FFF2-40B4-BE49-F238E27FC236}">
              <a16:creationId xmlns:a16="http://schemas.microsoft.com/office/drawing/2014/main" id="{9C4D205E-B28F-404A-8942-13B59FF98B2C}"/>
            </a:ext>
          </a:extLst>
        </xdr:cNvPr>
        <xdr:cNvSpPr txBox="1"/>
      </xdr:nvSpPr>
      <xdr:spPr>
        <a:xfrm>
          <a:off x="6067502" y="1389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FA6E8AD5-5D60-45DD-A8D2-4C162B031DF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1D9436B4-F218-48D0-BDD9-A9F9C71DBAF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48DE6B90-0C67-4614-A734-CC3CC7C46BB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B225EF45-0155-4F2A-826F-6BD722AC21D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E21AA1F1-0B5E-4532-A183-E28A9B7ECC1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D4D11324-DC3E-4C4C-B596-346E7540CF1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E230A7CD-6880-471D-B1DE-3F648F4A32DE}"/>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FD490D51-5599-4217-88D9-AA96A61B8F3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5291F7EC-2CB7-4787-A1BB-FBA3D279172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7646545E-29DD-42D3-945F-B2151159B463}"/>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62116276-0107-4144-B051-3A4A50381716}"/>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13E505C1-785B-4C68-A69A-92458F61498A}"/>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11499243-0225-450B-871F-217AA3759F6A}"/>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1E86D499-77A0-4C4C-8ED3-FBA980A68E3F}"/>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A008BB06-3EBF-4141-ACEC-85DF69F957C8}"/>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293815BC-F7BF-4E33-B1FA-305D26E6426E}"/>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9E67450B-0708-4164-86CC-B2B4F71FAE21}"/>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96C681C2-4C58-41F8-8225-5A8F3C50C93B}"/>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13DDC9F2-6FBF-458A-B264-561BDCEF9EB6}"/>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8569049B-C6A9-4745-83AE-0DF5D841488B}"/>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76D33ADC-8BA4-4A95-838F-0757200F203B}"/>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2D23E0A5-AF09-4D87-9204-0BEE09DE1EEA}"/>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8DBD0192-A437-42EA-B90D-1B6B3365BFC1}"/>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4A79C82F-0EDC-4D82-A775-BBB9DC364B6E}"/>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B9C5E0DF-8FC2-438C-B1EC-71B45A9DD754}"/>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71301</xdr:rowOff>
    </xdr:from>
    <xdr:to>
      <xdr:col>24</xdr:col>
      <xdr:colOff>62865</xdr:colOff>
      <xdr:row>108</xdr:row>
      <xdr:rowOff>166007</xdr:rowOff>
    </xdr:to>
    <xdr:cxnSp macro="">
      <xdr:nvCxnSpPr>
        <xdr:cNvPr id="395" name="直線コネクタ 394">
          <a:extLst>
            <a:ext uri="{FF2B5EF4-FFF2-40B4-BE49-F238E27FC236}">
              <a16:creationId xmlns:a16="http://schemas.microsoft.com/office/drawing/2014/main" id="{AA7099BC-B220-48A8-8041-6467D17A9A18}"/>
            </a:ext>
          </a:extLst>
        </xdr:cNvPr>
        <xdr:cNvCxnSpPr/>
      </xdr:nvCxnSpPr>
      <xdr:spPr>
        <a:xfrm flipV="1">
          <a:off x="4180840" y="16355876"/>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2DE3A69E-BC55-47AC-B5D9-492B0427B973}"/>
            </a:ext>
          </a:extLst>
        </xdr:cNvPr>
        <xdr:cNvSpPr txBox="1"/>
      </xdr:nvSpPr>
      <xdr:spPr>
        <a:xfrm>
          <a:off x="4219575" y="178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397" name="直線コネクタ 396">
          <a:extLst>
            <a:ext uri="{FF2B5EF4-FFF2-40B4-BE49-F238E27FC236}">
              <a16:creationId xmlns:a16="http://schemas.microsoft.com/office/drawing/2014/main" id="{9672D2ED-6334-43F4-A674-164DA2AE88B5}"/>
            </a:ext>
          </a:extLst>
        </xdr:cNvPr>
        <xdr:cNvCxnSpPr/>
      </xdr:nvCxnSpPr>
      <xdr:spPr>
        <a:xfrm>
          <a:off x="4105275" y="178221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17978</xdr:rowOff>
    </xdr:from>
    <xdr:ext cx="340478" cy="259045"/>
    <xdr:sp macro="" textlink="">
      <xdr:nvSpPr>
        <xdr:cNvPr id="398" name="【港湾・漁港】&#10;有形固定資産減価償却率最大値テキスト">
          <a:extLst>
            <a:ext uri="{FF2B5EF4-FFF2-40B4-BE49-F238E27FC236}">
              <a16:creationId xmlns:a16="http://schemas.microsoft.com/office/drawing/2014/main" id="{CA226067-F76A-420A-ACC3-ED2303156254}"/>
            </a:ext>
          </a:extLst>
        </xdr:cNvPr>
        <xdr:cNvSpPr txBox="1"/>
      </xdr:nvSpPr>
      <xdr:spPr>
        <a:xfrm>
          <a:off x="4219575" y="161342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71301</xdr:rowOff>
    </xdr:from>
    <xdr:to>
      <xdr:col>24</xdr:col>
      <xdr:colOff>152400</xdr:colOff>
      <xdr:row>100</xdr:row>
      <xdr:rowOff>71301</xdr:rowOff>
    </xdr:to>
    <xdr:cxnSp macro="">
      <xdr:nvCxnSpPr>
        <xdr:cNvPr id="399" name="直線コネクタ 398">
          <a:extLst>
            <a:ext uri="{FF2B5EF4-FFF2-40B4-BE49-F238E27FC236}">
              <a16:creationId xmlns:a16="http://schemas.microsoft.com/office/drawing/2014/main" id="{CDDA8378-F27C-46C5-BA65-C8BA747F7CD0}"/>
            </a:ext>
          </a:extLst>
        </xdr:cNvPr>
        <xdr:cNvCxnSpPr/>
      </xdr:nvCxnSpPr>
      <xdr:spPr>
        <a:xfrm>
          <a:off x="4105275" y="163558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72407</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698833F5-DD68-4D6C-946F-1BA7452C7374}"/>
            </a:ext>
          </a:extLst>
        </xdr:cNvPr>
        <xdr:cNvSpPr txBox="1"/>
      </xdr:nvSpPr>
      <xdr:spPr>
        <a:xfrm>
          <a:off x="4219575" y="17214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93980</xdr:rowOff>
    </xdr:from>
    <xdr:to>
      <xdr:col>24</xdr:col>
      <xdr:colOff>114300</xdr:colOff>
      <xdr:row>106</xdr:row>
      <xdr:rowOff>24130</xdr:rowOff>
    </xdr:to>
    <xdr:sp macro="" textlink="">
      <xdr:nvSpPr>
        <xdr:cNvPr id="401" name="フローチャート: 判断 400">
          <a:extLst>
            <a:ext uri="{FF2B5EF4-FFF2-40B4-BE49-F238E27FC236}">
              <a16:creationId xmlns:a16="http://schemas.microsoft.com/office/drawing/2014/main" id="{EE269527-AADA-4812-A75D-270083008CBE}"/>
            </a:ext>
          </a:extLst>
        </xdr:cNvPr>
        <xdr:cNvSpPr/>
      </xdr:nvSpPr>
      <xdr:spPr>
        <a:xfrm>
          <a:off x="4124325" y="172389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402" name="フローチャート: 判断 401">
          <a:extLst>
            <a:ext uri="{FF2B5EF4-FFF2-40B4-BE49-F238E27FC236}">
              <a16:creationId xmlns:a16="http://schemas.microsoft.com/office/drawing/2014/main" id="{A713FBB2-A10A-411D-8791-1726880E97CF}"/>
            </a:ext>
          </a:extLst>
        </xdr:cNvPr>
        <xdr:cNvSpPr/>
      </xdr:nvSpPr>
      <xdr:spPr>
        <a:xfrm>
          <a:off x="3381375" y="172569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89081</xdr:rowOff>
    </xdr:from>
    <xdr:to>
      <xdr:col>15</xdr:col>
      <xdr:colOff>101600</xdr:colOff>
      <xdr:row>106</xdr:row>
      <xdr:rowOff>19231</xdr:rowOff>
    </xdr:to>
    <xdr:sp macro="" textlink="">
      <xdr:nvSpPr>
        <xdr:cNvPr id="403" name="フローチャート: 判断 402">
          <a:extLst>
            <a:ext uri="{FF2B5EF4-FFF2-40B4-BE49-F238E27FC236}">
              <a16:creationId xmlns:a16="http://schemas.microsoft.com/office/drawing/2014/main" id="{9169923D-073A-4781-9124-52176BDE44A4}"/>
            </a:ext>
          </a:extLst>
        </xdr:cNvPr>
        <xdr:cNvSpPr/>
      </xdr:nvSpPr>
      <xdr:spPr>
        <a:xfrm>
          <a:off x="2571750" y="172309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54792</xdr:rowOff>
    </xdr:from>
    <xdr:to>
      <xdr:col>10</xdr:col>
      <xdr:colOff>165100</xdr:colOff>
      <xdr:row>105</xdr:row>
      <xdr:rowOff>156392</xdr:rowOff>
    </xdr:to>
    <xdr:sp macro="" textlink="">
      <xdr:nvSpPr>
        <xdr:cNvPr id="404" name="フローチャート: 判断 403">
          <a:extLst>
            <a:ext uri="{FF2B5EF4-FFF2-40B4-BE49-F238E27FC236}">
              <a16:creationId xmlns:a16="http://schemas.microsoft.com/office/drawing/2014/main" id="{AFE4E954-B826-436B-9CC2-260584447626}"/>
            </a:ext>
          </a:extLst>
        </xdr:cNvPr>
        <xdr:cNvSpPr/>
      </xdr:nvSpPr>
      <xdr:spPr>
        <a:xfrm>
          <a:off x="1781175" y="171997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05" name="フローチャート: 判断 404">
          <a:extLst>
            <a:ext uri="{FF2B5EF4-FFF2-40B4-BE49-F238E27FC236}">
              <a16:creationId xmlns:a16="http://schemas.microsoft.com/office/drawing/2014/main" id="{FD313C72-2EFB-4D66-B1B7-731245701039}"/>
            </a:ext>
          </a:extLst>
        </xdr:cNvPr>
        <xdr:cNvSpPr/>
      </xdr:nvSpPr>
      <xdr:spPr>
        <a:xfrm>
          <a:off x="981075" y="17185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6FE88E93-9D0A-48C9-A578-A9947DA5F9CE}"/>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D960640-1B37-488F-B731-30A6A1EB1EC9}"/>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EE3DE07-0873-4EDC-8409-E2E45B953070}"/>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16B03D0-7CFD-4B1F-9C5D-C3C57217295D}"/>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71BEA29-4114-4EC7-BE66-5A9E19447608}"/>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20501</xdr:rowOff>
    </xdr:from>
    <xdr:to>
      <xdr:col>24</xdr:col>
      <xdr:colOff>114300</xdr:colOff>
      <xdr:row>100</xdr:row>
      <xdr:rowOff>122101</xdr:rowOff>
    </xdr:to>
    <xdr:sp macro="" textlink="">
      <xdr:nvSpPr>
        <xdr:cNvPr id="411" name="楕円 410">
          <a:extLst>
            <a:ext uri="{FF2B5EF4-FFF2-40B4-BE49-F238E27FC236}">
              <a16:creationId xmlns:a16="http://schemas.microsoft.com/office/drawing/2014/main" id="{5558216E-F171-44C7-B1D4-4C6E175A1CA4}"/>
            </a:ext>
          </a:extLst>
        </xdr:cNvPr>
        <xdr:cNvSpPr/>
      </xdr:nvSpPr>
      <xdr:spPr>
        <a:xfrm>
          <a:off x="4124325" y="163082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144978</xdr:rowOff>
    </xdr:from>
    <xdr:ext cx="340478" cy="259045"/>
    <xdr:sp macro="" textlink="">
      <xdr:nvSpPr>
        <xdr:cNvPr id="412" name="【港湾・漁港】&#10;有形固定資産減価償却率該当値テキスト">
          <a:extLst>
            <a:ext uri="{FF2B5EF4-FFF2-40B4-BE49-F238E27FC236}">
              <a16:creationId xmlns:a16="http://schemas.microsoft.com/office/drawing/2014/main" id="{13BEB0DE-4FC4-4983-99BB-70BD6B95B98F}"/>
            </a:ext>
          </a:extLst>
        </xdr:cNvPr>
        <xdr:cNvSpPr txBox="1"/>
      </xdr:nvSpPr>
      <xdr:spPr>
        <a:xfrm>
          <a:off x="4219575" y="162581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413" name="楕円 412">
          <a:extLst>
            <a:ext uri="{FF2B5EF4-FFF2-40B4-BE49-F238E27FC236}">
              <a16:creationId xmlns:a16="http://schemas.microsoft.com/office/drawing/2014/main" id="{46FDB53E-B7A6-477D-B080-E526EEAA9D26}"/>
            </a:ext>
          </a:extLst>
        </xdr:cNvPr>
        <xdr:cNvSpPr/>
      </xdr:nvSpPr>
      <xdr:spPr>
        <a:xfrm>
          <a:off x="3381375" y="170414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71301</xdr:rowOff>
    </xdr:from>
    <xdr:to>
      <xdr:col>24</xdr:col>
      <xdr:colOff>63500</xdr:colOff>
      <xdr:row>104</xdr:row>
      <xdr:rowOff>121920</xdr:rowOff>
    </xdr:to>
    <xdr:cxnSp macro="">
      <xdr:nvCxnSpPr>
        <xdr:cNvPr id="414" name="直線コネクタ 413">
          <a:extLst>
            <a:ext uri="{FF2B5EF4-FFF2-40B4-BE49-F238E27FC236}">
              <a16:creationId xmlns:a16="http://schemas.microsoft.com/office/drawing/2014/main" id="{E1928695-44FD-442B-A2FF-DA6A9BE7F616}"/>
            </a:ext>
          </a:extLst>
        </xdr:cNvPr>
        <xdr:cNvCxnSpPr/>
      </xdr:nvCxnSpPr>
      <xdr:spPr>
        <a:xfrm flipV="1">
          <a:off x="3429000" y="16355876"/>
          <a:ext cx="752475" cy="7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72752</xdr:rowOff>
    </xdr:from>
    <xdr:to>
      <xdr:col>15</xdr:col>
      <xdr:colOff>101600</xdr:colOff>
      <xdr:row>108</xdr:row>
      <xdr:rowOff>2902</xdr:rowOff>
    </xdr:to>
    <xdr:sp macro="" textlink="">
      <xdr:nvSpPr>
        <xdr:cNvPr id="415" name="楕円 414">
          <a:extLst>
            <a:ext uri="{FF2B5EF4-FFF2-40B4-BE49-F238E27FC236}">
              <a16:creationId xmlns:a16="http://schemas.microsoft.com/office/drawing/2014/main" id="{0E99B5E4-5245-4D64-A574-837B64B0A307}"/>
            </a:ext>
          </a:extLst>
        </xdr:cNvPr>
        <xdr:cNvSpPr/>
      </xdr:nvSpPr>
      <xdr:spPr>
        <a:xfrm>
          <a:off x="2571750" y="175574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107</xdr:row>
      <xdr:rowOff>123552</xdr:rowOff>
    </xdr:to>
    <xdr:cxnSp macro="">
      <xdr:nvCxnSpPr>
        <xdr:cNvPr id="416" name="直線コネクタ 415">
          <a:extLst>
            <a:ext uri="{FF2B5EF4-FFF2-40B4-BE49-F238E27FC236}">
              <a16:creationId xmlns:a16="http://schemas.microsoft.com/office/drawing/2014/main" id="{70B54FAB-F642-4CA8-9834-D409031114CE}"/>
            </a:ext>
          </a:extLst>
        </xdr:cNvPr>
        <xdr:cNvCxnSpPr/>
      </xdr:nvCxnSpPr>
      <xdr:spPr>
        <a:xfrm flipV="1">
          <a:off x="2619375" y="17098645"/>
          <a:ext cx="809625"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31931</xdr:rowOff>
    </xdr:from>
    <xdr:to>
      <xdr:col>10</xdr:col>
      <xdr:colOff>165100</xdr:colOff>
      <xdr:row>107</xdr:row>
      <xdr:rowOff>133531</xdr:rowOff>
    </xdr:to>
    <xdr:sp macro="" textlink="">
      <xdr:nvSpPr>
        <xdr:cNvPr id="417" name="楕円 416">
          <a:extLst>
            <a:ext uri="{FF2B5EF4-FFF2-40B4-BE49-F238E27FC236}">
              <a16:creationId xmlns:a16="http://schemas.microsoft.com/office/drawing/2014/main" id="{2C225307-9C89-4E55-9EC7-9EA18512BEF4}"/>
            </a:ext>
          </a:extLst>
        </xdr:cNvPr>
        <xdr:cNvSpPr/>
      </xdr:nvSpPr>
      <xdr:spPr>
        <a:xfrm>
          <a:off x="1781175" y="175166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82731</xdr:rowOff>
    </xdr:from>
    <xdr:to>
      <xdr:col>15</xdr:col>
      <xdr:colOff>50800</xdr:colOff>
      <xdr:row>107</xdr:row>
      <xdr:rowOff>123552</xdr:rowOff>
    </xdr:to>
    <xdr:cxnSp macro="">
      <xdr:nvCxnSpPr>
        <xdr:cNvPr id="418" name="直線コネクタ 417">
          <a:extLst>
            <a:ext uri="{FF2B5EF4-FFF2-40B4-BE49-F238E27FC236}">
              <a16:creationId xmlns:a16="http://schemas.microsoft.com/office/drawing/2014/main" id="{715108D8-CF40-4BC9-A339-09729B6E0954}"/>
            </a:ext>
          </a:extLst>
        </xdr:cNvPr>
        <xdr:cNvCxnSpPr/>
      </xdr:nvCxnSpPr>
      <xdr:spPr>
        <a:xfrm>
          <a:off x="1828800" y="17573806"/>
          <a:ext cx="7905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164193</xdr:rowOff>
    </xdr:from>
    <xdr:to>
      <xdr:col>6</xdr:col>
      <xdr:colOff>38100</xdr:colOff>
      <xdr:row>107</xdr:row>
      <xdr:rowOff>94343</xdr:rowOff>
    </xdr:to>
    <xdr:sp macro="" textlink="">
      <xdr:nvSpPr>
        <xdr:cNvPr id="419" name="楕円 418">
          <a:extLst>
            <a:ext uri="{FF2B5EF4-FFF2-40B4-BE49-F238E27FC236}">
              <a16:creationId xmlns:a16="http://schemas.microsoft.com/office/drawing/2014/main" id="{5798D0E4-06D3-4B6B-B96D-EED8A161B147}"/>
            </a:ext>
          </a:extLst>
        </xdr:cNvPr>
        <xdr:cNvSpPr/>
      </xdr:nvSpPr>
      <xdr:spPr>
        <a:xfrm>
          <a:off x="981075" y="174774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43543</xdr:rowOff>
    </xdr:from>
    <xdr:to>
      <xdr:col>10</xdr:col>
      <xdr:colOff>114300</xdr:colOff>
      <xdr:row>107</xdr:row>
      <xdr:rowOff>82731</xdr:rowOff>
    </xdr:to>
    <xdr:cxnSp macro="">
      <xdr:nvCxnSpPr>
        <xdr:cNvPr id="420" name="直線コネクタ 419">
          <a:extLst>
            <a:ext uri="{FF2B5EF4-FFF2-40B4-BE49-F238E27FC236}">
              <a16:creationId xmlns:a16="http://schemas.microsoft.com/office/drawing/2014/main" id="{083ED190-6789-4B68-8F08-4B138E8EB945}"/>
            </a:ext>
          </a:extLst>
        </xdr:cNvPr>
        <xdr:cNvCxnSpPr/>
      </xdr:nvCxnSpPr>
      <xdr:spPr>
        <a:xfrm>
          <a:off x="1028700" y="17534618"/>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33219</xdr:rowOff>
    </xdr:from>
    <xdr:ext cx="405111" cy="259045"/>
    <xdr:sp macro="" textlink="">
      <xdr:nvSpPr>
        <xdr:cNvPr id="421" name="n_1aveValue【港湾・漁港】&#10;有形固定資産減価償却率">
          <a:extLst>
            <a:ext uri="{FF2B5EF4-FFF2-40B4-BE49-F238E27FC236}">
              <a16:creationId xmlns:a16="http://schemas.microsoft.com/office/drawing/2014/main" id="{BEC8C5E6-17AB-4C1A-AD63-6A616963702F}"/>
            </a:ext>
          </a:extLst>
        </xdr:cNvPr>
        <xdr:cNvSpPr txBox="1"/>
      </xdr:nvSpPr>
      <xdr:spPr>
        <a:xfrm>
          <a:off x="3239144" y="17346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35758</xdr:rowOff>
    </xdr:from>
    <xdr:ext cx="405111" cy="259045"/>
    <xdr:sp macro="" textlink="">
      <xdr:nvSpPr>
        <xdr:cNvPr id="422" name="n_2aveValue【港湾・漁港】&#10;有形固定資産減価償却率">
          <a:extLst>
            <a:ext uri="{FF2B5EF4-FFF2-40B4-BE49-F238E27FC236}">
              <a16:creationId xmlns:a16="http://schemas.microsoft.com/office/drawing/2014/main" id="{FF47C74A-2AFE-4A33-BC4D-0CC0C2478F70}"/>
            </a:ext>
          </a:extLst>
        </xdr:cNvPr>
        <xdr:cNvSpPr txBox="1"/>
      </xdr:nvSpPr>
      <xdr:spPr>
        <a:xfrm>
          <a:off x="2439044"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1469</xdr:rowOff>
    </xdr:from>
    <xdr:ext cx="405111" cy="259045"/>
    <xdr:sp macro="" textlink="">
      <xdr:nvSpPr>
        <xdr:cNvPr id="423" name="n_3aveValue【港湾・漁港】&#10;有形固定資産減価償却率">
          <a:extLst>
            <a:ext uri="{FF2B5EF4-FFF2-40B4-BE49-F238E27FC236}">
              <a16:creationId xmlns:a16="http://schemas.microsoft.com/office/drawing/2014/main" id="{C6D8A9F0-CCBA-4043-BD4E-B0C1C4CEF28A}"/>
            </a:ext>
          </a:extLst>
        </xdr:cNvPr>
        <xdr:cNvSpPr txBox="1"/>
      </xdr:nvSpPr>
      <xdr:spPr>
        <a:xfrm>
          <a:off x="1648469"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424" name="n_4aveValue【港湾・漁港】&#10;有形固定資産減価償却率">
          <a:extLst>
            <a:ext uri="{FF2B5EF4-FFF2-40B4-BE49-F238E27FC236}">
              <a16:creationId xmlns:a16="http://schemas.microsoft.com/office/drawing/2014/main" id="{32754710-4D79-41FF-BB01-0E80577141FC}"/>
            </a:ext>
          </a:extLst>
        </xdr:cNvPr>
        <xdr:cNvSpPr txBox="1"/>
      </xdr:nvSpPr>
      <xdr:spPr>
        <a:xfrm>
          <a:off x="848369" y="1696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17797</xdr:rowOff>
    </xdr:from>
    <xdr:ext cx="405111" cy="259045"/>
    <xdr:sp macro="" textlink="">
      <xdr:nvSpPr>
        <xdr:cNvPr id="425" name="n_1mainValue【港湾・漁港】&#10;有形固定資産減価償却率">
          <a:extLst>
            <a:ext uri="{FF2B5EF4-FFF2-40B4-BE49-F238E27FC236}">
              <a16:creationId xmlns:a16="http://schemas.microsoft.com/office/drawing/2014/main" id="{A1D642A9-DA7B-480F-BD98-D79CDC760F2E}"/>
            </a:ext>
          </a:extLst>
        </xdr:cNvPr>
        <xdr:cNvSpPr txBox="1"/>
      </xdr:nvSpPr>
      <xdr:spPr>
        <a:xfrm>
          <a:off x="32391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165479</xdr:rowOff>
    </xdr:from>
    <xdr:ext cx="405111" cy="259045"/>
    <xdr:sp macro="" textlink="">
      <xdr:nvSpPr>
        <xdr:cNvPr id="426" name="n_2mainValue【港湾・漁港】&#10;有形固定資産減価償却率">
          <a:extLst>
            <a:ext uri="{FF2B5EF4-FFF2-40B4-BE49-F238E27FC236}">
              <a16:creationId xmlns:a16="http://schemas.microsoft.com/office/drawing/2014/main" id="{F27DAD55-447B-48C6-AA83-65DD588AFB61}"/>
            </a:ext>
          </a:extLst>
        </xdr:cNvPr>
        <xdr:cNvSpPr txBox="1"/>
      </xdr:nvSpPr>
      <xdr:spPr>
        <a:xfrm>
          <a:off x="2439044" y="176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124658</xdr:rowOff>
    </xdr:from>
    <xdr:ext cx="405111" cy="259045"/>
    <xdr:sp macro="" textlink="">
      <xdr:nvSpPr>
        <xdr:cNvPr id="427" name="n_3mainValue【港湾・漁港】&#10;有形固定資産減価償却率">
          <a:extLst>
            <a:ext uri="{FF2B5EF4-FFF2-40B4-BE49-F238E27FC236}">
              <a16:creationId xmlns:a16="http://schemas.microsoft.com/office/drawing/2014/main" id="{296B7AE7-015B-426F-9D4F-531DEBFA24BA}"/>
            </a:ext>
          </a:extLst>
        </xdr:cNvPr>
        <xdr:cNvSpPr txBox="1"/>
      </xdr:nvSpPr>
      <xdr:spPr>
        <a:xfrm>
          <a:off x="1648469" y="176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85470</xdr:rowOff>
    </xdr:from>
    <xdr:ext cx="405111" cy="259045"/>
    <xdr:sp macro="" textlink="">
      <xdr:nvSpPr>
        <xdr:cNvPr id="428" name="n_4mainValue【港湾・漁港】&#10;有形固定資産減価償却率">
          <a:extLst>
            <a:ext uri="{FF2B5EF4-FFF2-40B4-BE49-F238E27FC236}">
              <a16:creationId xmlns:a16="http://schemas.microsoft.com/office/drawing/2014/main" id="{12A20B8D-7A3D-4A58-93C1-2817CF2D5524}"/>
            </a:ext>
          </a:extLst>
        </xdr:cNvPr>
        <xdr:cNvSpPr txBox="1"/>
      </xdr:nvSpPr>
      <xdr:spPr>
        <a:xfrm>
          <a:off x="848369" y="1757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DA609A03-45B4-45BB-8F23-2101C219D53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3AE9E9E6-D05F-48AD-B862-797D92FC937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5A4C91E5-7D28-4042-8C37-056F36EFC18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5B65DA36-7F17-4717-90BA-4CF8AF7A52A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48DDF599-7866-4AF6-994C-45A9D1B270F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5B0EB739-AF72-4FFC-B684-88740ACAF54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D631477C-449E-4E9E-8AFC-4244717D6AE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AA1CE5B4-F1DC-4F5B-9318-AD2D32F584B5}"/>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E1064C18-C991-4954-A9C8-9C2FD69CB81B}"/>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588CAE55-E9A7-4A57-8F40-C8B9BD48BDDC}"/>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BD96CC01-501A-47C6-A22D-58C2D85AA0D9}"/>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17A8E2F8-15E6-4A3B-8645-69E88B501E7B}"/>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E21366F7-103A-42FF-BE58-DA0C386B6237}"/>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2D5FAECE-6059-4988-8896-3FD28CC3A170}"/>
            </a:ext>
          </a:extLst>
        </xdr:cNvPr>
        <xdr:cNvSpPr txBox="1"/>
      </xdr:nvSpPr>
      <xdr:spPr>
        <a:xfrm>
          <a:off x="5478976" y="17285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3CBC3B58-7554-426B-8DEB-6B7443547B15}"/>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F2BD82DC-E2C2-48ED-96CE-15455FAC7374}"/>
            </a:ext>
          </a:extLst>
        </xdr:cNvPr>
        <xdr:cNvSpPr txBox="1"/>
      </xdr:nvSpPr>
      <xdr:spPr>
        <a:xfrm>
          <a:off x="5421206" y="169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6C60BE54-35BF-4FEF-964C-A6AEE1EBBEF1}"/>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C23B9340-EAD3-4AED-9EDF-1C105067411D}"/>
            </a:ext>
          </a:extLst>
        </xdr:cNvPr>
        <xdr:cNvSpPr txBox="1"/>
      </xdr:nvSpPr>
      <xdr:spPr>
        <a:xfrm>
          <a:off x="5421206" y="1652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66389E01-1457-4659-9DEE-4AC262CA9EFA}"/>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0147B229-A276-4BAB-8EE8-6FE2AD0EDD07}"/>
            </a:ext>
          </a:extLst>
        </xdr:cNvPr>
        <xdr:cNvSpPr txBox="1"/>
      </xdr:nvSpPr>
      <xdr:spPr>
        <a:xfrm>
          <a:off x="5421206" y="16142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5992DDD8-F7CE-4A83-9080-938408F693DE}"/>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66B02875-685F-4D71-9894-1D281A2FA311}"/>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AE9AF3C4-1C44-4D0E-88A2-D6DC14A820F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92683</xdr:rowOff>
    </xdr:from>
    <xdr:to>
      <xdr:col>54</xdr:col>
      <xdr:colOff>189865</xdr:colOff>
      <xdr:row>108</xdr:row>
      <xdr:rowOff>145611</xdr:rowOff>
    </xdr:to>
    <xdr:cxnSp macro="">
      <xdr:nvCxnSpPr>
        <xdr:cNvPr id="452" name="直線コネクタ 451">
          <a:extLst>
            <a:ext uri="{FF2B5EF4-FFF2-40B4-BE49-F238E27FC236}">
              <a16:creationId xmlns:a16="http://schemas.microsoft.com/office/drawing/2014/main" id="{BA6DF119-BD9A-4DDB-A475-4B86553D4865}"/>
            </a:ext>
          </a:extLst>
        </xdr:cNvPr>
        <xdr:cNvCxnSpPr/>
      </xdr:nvCxnSpPr>
      <xdr:spPr>
        <a:xfrm flipV="1">
          <a:off x="9429115" y="16380433"/>
          <a:ext cx="0" cy="14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149438</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291555AD-3775-450D-83AB-BC0CC41559F5}"/>
            </a:ext>
          </a:extLst>
        </xdr:cNvPr>
        <xdr:cNvSpPr txBox="1"/>
      </xdr:nvSpPr>
      <xdr:spPr>
        <a:xfrm>
          <a:off x="9467850" y="17808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145611</xdr:rowOff>
    </xdr:from>
    <xdr:to>
      <xdr:col>55</xdr:col>
      <xdr:colOff>88900</xdr:colOff>
      <xdr:row>108</xdr:row>
      <xdr:rowOff>145611</xdr:rowOff>
    </xdr:to>
    <xdr:cxnSp macro="">
      <xdr:nvCxnSpPr>
        <xdr:cNvPr id="454" name="直線コネクタ 453">
          <a:extLst>
            <a:ext uri="{FF2B5EF4-FFF2-40B4-BE49-F238E27FC236}">
              <a16:creationId xmlns:a16="http://schemas.microsoft.com/office/drawing/2014/main" id="{68C6A9BE-D7C9-458A-AC06-71F2186B5F1B}"/>
            </a:ext>
          </a:extLst>
        </xdr:cNvPr>
        <xdr:cNvCxnSpPr/>
      </xdr:nvCxnSpPr>
      <xdr:spPr>
        <a:xfrm>
          <a:off x="9363075" y="178017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39360</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EA76D4B7-E333-482B-8AD0-775BE603CC41}"/>
            </a:ext>
          </a:extLst>
        </xdr:cNvPr>
        <xdr:cNvSpPr txBox="1"/>
      </xdr:nvSpPr>
      <xdr:spPr>
        <a:xfrm>
          <a:off x="9467850" y="161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92683</xdr:rowOff>
    </xdr:from>
    <xdr:to>
      <xdr:col>55</xdr:col>
      <xdr:colOff>88900</xdr:colOff>
      <xdr:row>100</xdr:row>
      <xdr:rowOff>92683</xdr:rowOff>
    </xdr:to>
    <xdr:cxnSp macro="">
      <xdr:nvCxnSpPr>
        <xdr:cNvPr id="456" name="直線コネクタ 455">
          <a:extLst>
            <a:ext uri="{FF2B5EF4-FFF2-40B4-BE49-F238E27FC236}">
              <a16:creationId xmlns:a16="http://schemas.microsoft.com/office/drawing/2014/main" id="{BE224576-7604-4E4F-96E2-D2EFC2F7EFFE}"/>
            </a:ext>
          </a:extLst>
        </xdr:cNvPr>
        <xdr:cNvCxnSpPr/>
      </xdr:nvCxnSpPr>
      <xdr:spPr>
        <a:xfrm>
          <a:off x="9363075" y="163804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43180</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4A0F2080-63CC-4AC1-BED1-DCD7FBD51126}"/>
            </a:ext>
          </a:extLst>
        </xdr:cNvPr>
        <xdr:cNvSpPr txBox="1"/>
      </xdr:nvSpPr>
      <xdr:spPr>
        <a:xfrm>
          <a:off x="9467850" y="17362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20303</xdr:rowOff>
    </xdr:from>
    <xdr:to>
      <xdr:col>55</xdr:col>
      <xdr:colOff>50800</xdr:colOff>
      <xdr:row>107</xdr:row>
      <xdr:rowOff>121903</xdr:rowOff>
    </xdr:to>
    <xdr:sp macro="" textlink="">
      <xdr:nvSpPr>
        <xdr:cNvPr id="458" name="フローチャート: 判断 457">
          <a:extLst>
            <a:ext uri="{FF2B5EF4-FFF2-40B4-BE49-F238E27FC236}">
              <a16:creationId xmlns:a16="http://schemas.microsoft.com/office/drawing/2014/main" id="{1A391A51-4DB9-4D94-82F5-A47FA3C70F14}"/>
            </a:ext>
          </a:extLst>
        </xdr:cNvPr>
        <xdr:cNvSpPr/>
      </xdr:nvSpPr>
      <xdr:spPr>
        <a:xfrm>
          <a:off x="9401175" y="1750820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10891</xdr:rowOff>
    </xdr:from>
    <xdr:to>
      <xdr:col>50</xdr:col>
      <xdr:colOff>165100</xdr:colOff>
      <xdr:row>107</xdr:row>
      <xdr:rowOff>112491</xdr:rowOff>
    </xdr:to>
    <xdr:sp macro="" textlink="">
      <xdr:nvSpPr>
        <xdr:cNvPr id="459" name="フローチャート: 判断 458">
          <a:extLst>
            <a:ext uri="{FF2B5EF4-FFF2-40B4-BE49-F238E27FC236}">
              <a16:creationId xmlns:a16="http://schemas.microsoft.com/office/drawing/2014/main" id="{D8C45F0E-677C-42BC-8B0D-914DE6A7872C}"/>
            </a:ext>
          </a:extLst>
        </xdr:cNvPr>
        <xdr:cNvSpPr/>
      </xdr:nvSpPr>
      <xdr:spPr>
        <a:xfrm>
          <a:off x="8639175" y="174956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12979</xdr:rowOff>
    </xdr:from>
    <xdr:to>
      <xdr:col>46</xdr:col>
      <xdr:colOff>38100</xdr:colOff>
      <xdr:row>107</xdr:row>
      <xdr:rowOff>114579</xdr:rowOff>
    </xdr:to>
    <xdr:sp macro="" textlink="">
      <xdr:nvSpPr>
        <xdr:cNvPr id="460" name="フローチャート: 判断 459">
          <a:extLst>
            <a:ext uri="{FF2B5EF4-FFF2-40B4-BE49-F238E27FC236}">
              <a16:creationId xmlns:a16="http://schemas.microsoft.com/office/drawing/2014/main" id="{D45649C8-26E4-4128-A3C6-34C09CE7707B}"/>
            </a:ext>
          </a:extLst>
        </xdr:cNvPr>
        <xdr:cNvSpPr/>
      </xdr:nvSpPr>
      <xdr:spPr>
        <a:xfrm>
          <a:off x="7839075" y="174977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13071</xdr:rowOff>
    </xdr:from>
    <xdr:to>
      <xdr:col>41</xdr:col>
      <xdr:colOff>101600</xdr:colOff>
      <xdr:row>107</xdr:row>
      <xdr:rowOff>114671</xdr:rowOff>
    </xdr:to>
    <xdr:sp macro="" textlink="">
      <xdr:nvSpPr>
        <xdr:cNvPr id="461" name="フローチャート: 判断 460">
          <a:extLst>
            <a:ext uri="{FF2B5EF4-FFF2-40B4-BE49-F238E27FC236}">
              <a16:creationId xmlns:a16="http://schemas.microsoft.com/office/drawing/2014/main" id="{F4AFF4CB-EEDD-4EAD-8287-48647AA8BACA}"/>
            </a:ext>
          </a:extLst>
        </xdr:cNvPr>
        <xdr:cNvSpPr/>
      </xdr:nvSpPr>
      <xdr:spPr>
        <a:xfrm>
          <a:off x="7029450" y="174977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37112</xdr:rowOff>
    </xdr:from>
    <xdr:to>
      <xdr:col>36</xdr:col>
      <xdr:colOff>165100</xdr:colOff>
      <xdr:row>107</xdr:row>
      <xdr:rowOff>138712</xdr:rowOff>
    </xdr:to>
    <xdr:sp macro="" textlink="">
      <xdr:nvSpPr>
        <xdr:cNvPr id="462" name="フローチャート: 判断 461">
          <a:extLst>
            <a:ext uri="{FF2B5EF4-FFF2-40B4-BE49-F238E27FC236}">
              <a16:creationId xmlns:a16="http://schemas.microsoft.com/office/drawing/2014/main" id="{966F65C6-EF50-4211-9879-280A3458A39C}"/>
            </a:ext>
          </a:extLst>
        </xdr:cNvPr>
        <xdr:cNvSpPr/>
      </xdr:nvSpPr>
      <xdr:spPr>
        <a:xfrm>
          <a:off x="6238875" y="175250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668B1B8-5357-4C3E-9D83-F0500452A49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6E261E1E-D858-40CD-8922-6120DAB89B9D}"/>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F18458E-C527-4C23-9BBC-156E8FC03DB0}"/>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B7B1BEA-B2C6-459D-9B3D-FE41563170B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3F39FA9-3FFB-4C7F-B770-5DABECBEB58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52961</xdr:rowOff>
    </xdr:from>
    <xdr:to>
      <xdr:col>55</xdr:col>
      <xdr:colOff>50800</xdr:colOff>
      <xdr:row>108</xdr:row>
      <xdr:rowOff>154561</xdr:rowOff>
    </xdr:to>
    <xdr:sp macro="" textlink="">
      <xdr:nvSpPr>
        <xdr:cNvPr id="468" name="楕円 467">
          <a:extLst>
            <a:ext uri="{FF2B5EF4-FFF2-40B4-BE49-F238E27FC236}">
              <a16:creationId xmlns:a16="http://schemas.microsoft.com/office/drawing/2014/main" id="{EDCE5B58-F574-4A31-96B6-4C14047BFE77}"/>
            </a:ext>
          </a:extLst>
        </xdr:cNvPr>
        <xdr:cNvSpPr/>
      </xdr:nvSpPr>
      <xdr:spPr>
        <a:xfrm>
          <a:off x="9401175" y="177091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139338</xdr:rowOff>
    </xdr:from>
    <xdr:ext cx="469744" cy="259045"/>
    <xdr:sp macro="" textlink="">
      <xdr:nvSpPr>
        <xdr:cNvPr id="469" name="【港湾・漁港】&#10;一人当たり有形固定資産（償却資産）額該当値テキスト">
          <a:extLst>
            <a:ext uri="{FF2B5EF4-FFF2-40B4-BE49-F238E27FC236}">
              <a16:creationId xmlns:a16="http://schemas.microsoft.com/office/drawing/2014/main" id="{87C53928-60D8-413A-94B7-FCA471CC12F0}"/>
            </a:ext>
          </a:extLst>
        </xdr:cNvPr>
        <xdr:cNvSpPr txBox="1"/>
      </xdr:nvSpPr>
      <xdr:spPr>
        <a:xfrm>
          <a:off x="9467850" y="176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94636</xdr:rowOff>
    </xdr:from>
    <xdr:to>
      <xdr:col>50</xdr:col>
      <xdr:colOff>165100</xdr:colOff>
      <xdr:row>109</xdr:row>
      <xdr:rowOff>24786</xdr:rowOff>
    </xdr:to>
    <xdr:sp macro="" textlink="">
      <xdr:nvSpPr>
        <xdr:cNvPr id="470" name="楕円 469">
          <a:extLst>
            <a:ext uri="{FF2B5EF4-FFF2-40B4-BE49-F238E27FC236}">
              <a16:creationId xmlns:a16="http://schemas.microsoft.com/office/drawing/2014/main" id="{642892E3-D473-42B9-B236-53907A0E67A3}"/>
            </a:ext>
          </a:extLst>
        </xdr:cNvPr>
        <xdr:cNvSpPr/>
      </xdr:nvSpPr>
      <xdr:spPr>
        <a:xfrm>
          <a:off x="8639175" y="17753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103761</xdr:rowOff>
    </xdr:from>
    <xdr:to>
      <xdr:col>55</xdr:col>
      <xdr:colOff>0</xdr:colOff>
      <xdr:row>108</xdr:row>
      <xdr:rowOff>145436</xdr:rowOff>
    </xdr:to>
    <xdr:cxnSp macro="">
      <xdr:nvCxnSpPr>
        <xdr:cNvPr id="471" name="直線コネクタ 470">
          <a:extLst>
            <a:ext uri="{FF2B5EF4-FFF2-40B4-BE49-F238E27FC236}">
              <a16:creationId xmlns:a16="http://schemas.microsoft.com/office/drawing/2014/main" id="{F0EA8C61-2E16-47BA-A321-729FCA4DCEFC}"/>
            </a:ext>
          </a:extLst>
        </xdr:cNvPr>
        <xdr:cNvCxnSpPr/>
      </xdr:nvCxnSpPr>
      <xdr:spPr>
        <a:xfrm flipV="1">
          <a:off x="8686800" y="17766286"/>
          <a:ext cx="74295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97332</xdr:rowOff>
    </xdr:from>
    <xdr:to>
      <xdr:col>46</xdr:col>
      <xdr:colOff>38100</xdr:colOff>
      <xdr:row>109</xdr:row>
      <xdr:rowOff>27482</xdr:rowOff>
    </xdr:to>
    <xdr:sp macro="" textlink="">
      <xdr:nvSpPr>
        <xdr:cNvPr id="472" name="楕円 471">
          <a:extLst>
            <a:ext uri="{FF2B5EF4-FFF2-40B4-BE49-F238E27FC236}">
              <a16:creationId xmlns:a16="http://schemas.microsoft.com/office/drawing/2014/main" id="{48424954-B9AE-4023-9974-9DA9BC743F66}"/>
            </a:ext>
          </a:extLst>
        </xdr:cNvPr>
        <xdr:cNvSpPr/>
      </xdr:nvSpPr>
      <xdr:spPr>
        <a:xfrm>
          <a:off x="7839075" y="177566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145436</xdr:rowOff>
    </xdr:from>
    <xdr:to>
      <xdr:col>50</xdr:col>
      <xdr:colOff>114300</xdr:colOff>
      <xdr:row>108</xdr:row>
      <xdr:rowOff>148132</xdr:rowOff>
    </xdr:to>
    <xdr:cxnSp macro="">
      <xdr:nvCxnSpPr>
        <xdr:cNvPr id="473" name="直線コネクタ 472">
          <a:extLst>
            <a:ext uri="{FF2B5EF4-FFF2-40B4-BE49-F238E27FC236}">
              <a16:creationId xmlns:a16="http://schemas.microsoft.com/office/drawing/2014/main" id="{8BCE4EFC-411E-4536-B363-3998C3FC1079}"/>
            </a:ext>
          </a:extLst>
        </xdr:cNvPr>
        <xdr:cNvCxnSpPr/>
      </xdr:nvCxnSpPr>
      <xdr:spPr>
        <a:xfrm flipV="1">
          <a:off x="7886700" y="17801611"/>
          <a:ext cx="80010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97310</xdr:rowOff>
    </xdr:from>
    <xdr:to>
      <xdr:col>41</xdr:col>
      <xdr:colOff>101600</xdr:colOff>
      <xdr:row>109</xdr:row>
      <xdr:rowOff>27460</xdr:rowOff>
    </xdr:to>
    <xdr:sp macro="" textlink="">
      <xdr:nvSpPr>
        <xdr:cNvPr id="474" name="楕円 473">
          <a:extLst>
            <a:ext uri="{FF2B5EF4-FFF2-40B4-BE49-F238E27FC236}">
              <a16:creationId xmlns:a16="http://schemas.microsoft.com/office/drawing/2014/main" id="{96621B7C-5620-4FAA-8367-4CBD356C0217}"/>
            </a:ext>
          </a:extLst>
        </xdr:cNvPr>
        <xdr:cNvSpPr/>
      </xdr:nvSpPr>
      <xdr:spPr>
        <a:xfrm>
          <a:off x="7029450" y="177566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148110</xdr:rowOff>
    </xdr:from>
    <xdr:to>
      <xdr:col>45</xdr:col>
      <xdr:colOff>177800</xdr:colOff>
      <xdr:row>108</xdr:row>
      <xdr:rowOff>148132</xdr:rowOff>
    </xdr:to>
    <xdr:cxnSp macro="">
      <xdr:nvCxnSpPr>
        <xdr:cNvPr id="475" name="直線コネクタ 474">
          <a:extLst>
            <a:ext uri="{FF2B5EF4-FFF2-40B4-BE49-F238E27FC236}">
              <a16:creationId xmlns:a16="http://schemas.microsoft.com/office/drawing/2014/main" id="{AC48CA8D-52C8-46E9-B047-F07209AF7A11}"/>
            </a:ext>
          </a:extLst>
        </xdr:cNvPr>
        <xdr:cNvCxnSpPr/>
      </xdr:nvCxnSpPr>
      <xdr:spPr>
        <a:xfrm>
          <a:off x="7077075" y="17804285"/>
          <a:ext cx="809625"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97287</xdr:rowOff>
    </xdr:from>
    <xdr:to>
      <xdr:col>36</xdr:col>
      <xdr:colOff>165100</xdr:colOff>
      <xdr:row>109</xdr:row>
      <xdr:rowOff>27437</xdr:rowOff>
    </xdr:to>
    <xdr:sp macro="" textlink="">
      <xdr:nvSpPr>
        <xdr:cNvPr id="476" name="楕円 475">
          <a:extLst>
            <a:ext uri="{FF2B5EF4-FFF2-40B4-BE49-F238E27FC236}">
              <a16:creationId xmlns:a16="http://schemas.microsoft.com/office/drawing/2014/main" id="{A17CCD1F-C5D7-47A3-860B-36AB38E396D5}"/>
            </a:ext>
          </a:extLst>
        </xdr:cNvPr>
        <xdr:cNvSpPr/>
      </xdr:nvSpPr>
      <xdr:spPr>
        <a:xfrm>
          <a:off x="6238875" y="177566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148087</xdr:rowOff>
    </xdr:from>
    <xdr:to>
      <xdr:col>41</xdr:col>
      <xdr:colOff>50800</xdr:colOff>
      <xdr:row>108</xdr:row>
      <xdr:rowOff>148110</xdr:rowOff>
    </xdr:to>
    <xdr:cxnSp macro="">
      <xdr:nvCxnSpPr>
        <xdr:cNvPr id="477" name="直線コネクタ 476">
          <a:extLst>
            <a:ext uri="{FF2B5EF4-FFF2-40B4-BE49-F238E27FC236}">
              <a16:creationId xmlns:a16="http://schemas.microsoft.com/office/drawing/2014/main" id="{886B5B77-B3A2-4C75-9A59-F6CA6C734951}"/>
            </a:ext>
          </a:extLst>
        </xdr:cNvPr>
        <xdr:cNvCxnSpPr/>
      </xdr:nvCxnSpPr>
      <xdr:spPr>
        <a:xfrm>
          <a:off x="6286500" y="17804262"/>
          <a:ext cx="790575"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129018</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1B60F745-4B67-48F6-AEFA-BCA28B8E8B9E}"/>
            </a:ext>
          </a:extLst>
        </xdr:cNvPr>
        <xdr:cNvSpPr txBox="1"/>
      </xdr:nvSpPr>
      <xdr:spPr>
        <a:xfrm>
          <a:off x="8429136" y="1727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131106</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7B6F971E-4CEC-478D-A0B6-048A620DBEA4}"/>
            </a:ext>
          </a:extLst>
        </xdr:cNvPr>
        <xdr:cNvSpPr txBox="1"/>
      </xdr:nvSpPr>
      <xdr:spPr>
        <a:xfrm>
          <a:off x="7648086" y="1727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131198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99EBD750-F8D7-4E68-9836-76B1DF920A84}"/>
            </a:ext>
          </a:extLst>
        </xdr:cNvPr>
        <xdr:cNvSpPr txBox="1"/>
      </xdr:nvSpPr>
      <xdr:spPr>
        <a:xfrm>
          <a:off x="6847986" y="172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155239</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8FC53531-E2A8-4BFF-90F2-7704D34D2272}"/>
            </a:ext>
          </a:extLst>
        </xdr:cNvPr>
        <xdr:cNvSpPr txBox="1"/>
      </xdr:nvSpPr>
      <xdr:spPr>
        <a:xfrm>
          <a:off x="6038361" y="1730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15913</xdr:rowOff>
    </xdr:from>
    <xdr:ext cx="378565" cy="259045"/>
    <xdr:sp macro="" textlink="">
      <xdr:nvSpPr>
        <xdr:cNvPr id="482" name="n_1mainValue【港湾・漁港】&#10;一人当たり有形固定資産（償却資産）額">
          <a:extLst>
            <a:ext uri="{FF2B5EF4-FFF2-40B4-BE49-F238E27FC236}">
              <a16:creationId xmlns:a16="http://schemas.microsoft.com/office/drawing/2014/main" id="{3FA8D19A-9559-44A6-8630-757D0AE7AB4B}"/>
            </a:ext>
          </a:extLst>
        </xdr:cNvPr>
        <xdr:cNvSpPr txBox="1"/>
      </xdr:nvSpPr>
      <xdr:spPr>
        <a:xfrm>
          <a:off x="8507042" y="17846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18609</xdr:rowOff>
    </xdr:from>
    <xdr:ext cx="378565" cy="259045"/>
    <xdr:sp macro="" textlink="">
      <xdr:nvSpPr>
        <xdr:cNvPr id="483" name="n_2mainValue【港湾・漁港】&#10;一人当たり有形固定資産（償却資産）額">
          <a:extLst>
            <a:ext uri="{FF2B5EF4-FFF2-40B4-BE49-F238E27FC236}">
              <a16:creationId xmlns:a16="http://schemas.microsoft.com/office/drawing/2014/main" id="{04B766E8-3160-43BC-8687-B42223AA58F9}"/>
            </a:ext>
          </a:extLst>
        </xdr:cNvPr>
        <xdr:cNvSpPr txBox="1"/>
      </xdr:nvSpPr>
      <xdr:spPr>
        <a:xfrm>
          <a:off x="7716467" y="1784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18587</xdr:rowOff>
    </xdr:from>
    <xdr:ext cx="378565" cy="259045"/>
    <xdr:sp macro="" textlink="">
      <xdr:nvSpPr>
        <xdr:cNvPr id="484" name="n_3mainValue【港湾・漁港】&#10;一人当たり有形固定資産（償却資産）額">
          <a:extLst>
            <a:ext uri="{FF2B5EF4-FFF2-40B4-BE49-F238E27FC236}">
              <a16:creationId xmlns:a16="http://schemas.microsoft.com/office/drawing/2014/main" id="{7D326CBF-16ED-4ABB-90B7-500FEC8F437F}"/>
            </a:ext>
          </a:extLst>
        </xdr:cNvPr>
        <xdr:cNvSpPr txBox="1"/>
      </xdr:nvSpPr>
      <xdr:spPr>
        <a:xfrm>
          <a:off x="6906842" y="1784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18564</xdr:rowOff>
    </xdr:from>
    <xdr:ext cx="378565" cy="259045"/>
    <xdr:sp macro="" textlink="">
      <xdr:nvSpPr>
        <xdr:cNvPr id="485" name="n_4mainValue【港湾・漁港】&#10;一人当たり有形固定資産（償却資産）額">
          <a:extLst>
            <a:ext uri="{FF2B5EF4-FFF2-40B4-BE49-F238E27FC236}">
              <a16:creationId xmlns:a16="http://schemas.microsoft.com/office/drawing/2014/main" id="{AC384F5A-45A3-4840-911F-CCEFD0E20219}"/>
            </a:ext>
          </a:extLst>
        </xdr:cNvPr>
        <xdr:cNvSpPr txBox="1"/>
      </xdr:nvSpPr>
      <xdr:spPr>
        <a:xfrm>
          <a:off x="6116267" y="1784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32C16BC-7682-4FC7-BB01-2A86FF6AD9E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F68A3A57-795C-46E4-8587-5AE68C061D3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CF53A251-A1D9-4F93-917D-E0029C90A70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29F3689A-BFE9-40CE-BEC4-4DC8B1CAEC2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A111A8CC-559A-4B4D-9ECF-41304E20675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C1D61309-B092-4038-9D55-120A8A48481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AA59DA69-9F25-4CFB-B20F-AFE52E2A86E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F1EEF976-AEE9-46B0-8B82-F3049A1A554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547721AA-03FD-4CD5-9E35-74E8575644C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81E2B4AC-4B83-4E7C-A967-85B67ECE5A5A}"/>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3BDFEC3F-FC43-4DBE-9330-F19AFA03063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A1DBF215-3BEC-4106-8B71-DB70309BCF28}"/>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8FDF46F7-78F8-40CE-85F5-57AE4F923C22}"/>
            </a:ext>
          </a:extLst>
        </xdr:cNvPr>
        <xdr:cNvSpPr txBox="1"/>
      </xdr:nvSpPr>
      <xdr:spPr>
        <a:xfrm>
          <a:off x="10845966"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797430A9-F446-4852-94A9-F83688CD12BA}"/>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B1AF7205-EE95-4BA2-88CC-EEDE363D13DE}"/>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20581FD1-58F2-46DE-AEE7-BF98DCE9164A}"/>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6377802D-462C-47BC-B0C6-6FC40E486E1F}"/>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BDE8D799-2BE3-4BB5-A214-0E0414A71F44}"/>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DB723EE2-D83E-4996-93CE-2FEF2A825292}"/>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5EA5651D-66CC-4B7F-988B-7746507A5BA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FC8F255F-9802-43C8-87E2-940F80312FDF}"/>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5C3A833-C421-4B4F-A8E5-F29DD0B0784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508" name="直線コネクタ 507">
          <a:extLst>
            <a:ext uri="{FF2B5EF4-FFF2-40B4-BE49-F238E27FC236}">
              <a16:creationId xmlns:a16="http://schemas.microsoft.com/office/drawing/2014/main" id="{22F79421-0F5D-4899-B1D7-73C961830E7C}"/>
            </a:ext>
          </a:extLst>
        </xdr:cNvPr>
        <xdr:cNvCxnSpPr/>
      </xdr:nvCxnSpPr>
      <xdr:spPr>
        <a:xfrm flipV="1">
          <a:off x="14696439" y="5678932"/>
          <a:ext cx="0" cy="1152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1A518BED-C30F-468E-BDC2-0AC700E6BD1E}"/>
            </a:ext>
          </a:extLst>
        </xdr:cNvPr>
        <xdr:cNvSpPr txBox="1"/>
      </xdr:nvSpPr>
      <xdr:spPr>
        <a:xfrm>
          <a:off x="14735175" y="683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510" name="直線コネクタ 509">
          <a:extLst>
            <a:ext uri="{FF2B5EF4-FFF2-40B4-BE49-F238E27FC236}">
              <a16:creationId xmlns:a16="http://schemas.microsoft.com/office/drawing/2014/main" id="{2739BBF5-2487-4CB4-9119-9747F4B7852A}"/>
            </a:ext>
          </a:extLst>
        </xdr:cNvPr>
        <xdr:cNvCxnSpPr/>
      </xdr:nvCxnSpPr>
      <xdr:spPr>
        <a:xfrm>
          <a:off x="14611350" y="68317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4D1CCF80-FC37-4DFD-A608-4793ECDAC592}"/>
            </a:ext>
          </a:extLst>
        </xdr:cNvPr>
        <xdr:cNvSpPr txBox="1"/>
      </xdr:nvSpPr>
      <xdr:spPr>
        <a:xfrm>
          <a:off x="14735175" y="5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98CD5870-2E90-4462-81CD-CF67F23884D4}"/>
            </a:ext>
          </a:extLst>
        </xdr:cNvPr>
        <xdr:cNvCxnSpPr/>
      </xdr:nvCxnSpPr>
      <xdr:spPr>
        <a:xfrm>
          <a:off x="14611350" y="56789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77995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B9A5886A-B250-4171-AF56-D688C1969040}"/>
            </a:ext>
          </a:extLst>
        </xdr:cNvPr>
        <xdr:cNvSpPr txBox="1"/>
      </xdr:nvSpPr>
      <xdr:spPr>
        <a:xfrm>
          <a:off x="14735175" y="607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514" name="フローチャート: 判断 513">
          <a:extLst>
            <a:ext uri="{FF2B5EF4-FFF2-40B4-BE49-F238E27FC236}">
              <a16:creationId xmlns:a16="http://schemas.microsoft.com/office/drawing/2014/main" id="{64DC4648-81F8-4AF6-92E3-D9EC56A3484F}"/>
            </a:ext>
          </a:extLst>
        </xdr:cNvPr>
        <xdr:cNvSpPr/>
      </xdr:nvSpPr>
      <xdr:spPr>
        <a:xfrm>
          <a:off x="14649450" y="62177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15" name="フローチャート: 判断 514">
          <a:extLst>
            <a:ext uri="{FF2B5EF4-FFF2-40B4-BE49-F238E27FC236}">
              <a16:creationId xmlns:a16="http://schemas.microsoft.com/office/drawing/2014/main" id="{3FB71EBC-F5A7-457C-8895-8AA278BA84A9}"/>
            </a:ext>
          </a:extLst>
        </xdr:cNvPr>
        <xdr:cNvSpPr/>
      </xdr:nvSpPr>
      <xdr:spPr>
        <a:xfrm>
          <a:off x="13887450" y="62466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516" name="フローチャート: 判断 515">
          <a:extLst>
            <a:ext uri="{FF2B5EF4-FFF2-40B4-BE49-F238E27FC236}">
              <a16:creationId xmlns:a16="http://schemas.microsoft.com/office/drawing/2014/main" id="{CCCD7071-7C30-476E-9F46-75C3D141E80F}"/>
            </a:ext>
          </a:extLst>
        </xdr:cNvPr>
        <xdr:cNvSpPr/>
      </xdr:nvSpPr>
      <xdr:spPr>
        <a:xfrm>
          <a:off x="13096875" y="62694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517" name="フローチャート: 判断 516">
          <a:extLst>
            <a:ext uri="{FF2B5EF4-FFF2-40B4-BE49-F238E27FC236}">
              <a16:creationId xmlns:a16="http://schemas.microsoft.com/office/drawing/2014/main" id="{B9354A78-5E6A-4363-9216-86EC8B4A4368}"/>
            </a:ext>
          </a:extLst>
        </xdr:cNvPr>
        <xdr:cNvSpPr/>
      </xdr:nvSpPr>
      <xdr:spPr>
        <a:xfrm>
          <a:off x="12296775" y="630783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518" name="フローチャート: 判断 517">
          <a:extLst>
            <a:ext uri="{FF2B5EF4-FFF2-40B4-BE49-F238E27FC236}">
              <a16:creationId xmlns:a16="http://schemas.microsoft.com/office/drawing/2014/main" id="{B8A5C08F-742A-4950-82EC-72A097BEAADA}"/>
            </a:ext>
          </a:extLst>
        </xdr:cNvPr>
        <xdr:cNvSpPr/>
      </xdr:nvSpPr>
      <xdr:spPr>
        <a:xfrm>
          <a:off x="11487150" y="63238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4F6BE8B0-5A04-4A0B-A05A-AD654D9064E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214FD52-83BA-4974-B108-6246DDD601F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A6A4240-FD63-445D-AA93-F3BEAD6C555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2658559-8F82-4B9F-9D55-7AF3BBF412C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85CA484-90DC-4DAA-88E7-C511BE83DF9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89408</xdr:rowOff>
    </xdr:from>
    <xdr:to>
      <xdr:col>85</xdr:col>
      <xdr:colOff>177800</xdr:colOff>
      <xdr:row>42</xdr:row>
      <xdr:rowOff>19558</xdr:rowOff>
    </xdr:to>
    <xdr:sp macro="" textlink="">
      <xdr:nvSpPr>
        <xdr:cNvPr id="524" name="楕円 523">
          <a:extLst>
            <a:ext uri="{FF2B5EF4-FFF2-40B4-BE49-F238E27FC236}">
              <a16:creationId xmlns:a16="http://schemas.microsoft.com/office/drawing/2014/main" id="{FCBE3F73-D61E-46C0-9D97-91604A376657}"/>
            </a:ext>
          </a:extLst>
        </xdr:cNvPr>
        <xdr:cNvSpPr/>
      </xdr:nvSpPr>
      <xdr:spPr>
        <a:xfrm>
          <a:off x="14649450" y="67346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4335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6AE939A1-48DF-41DF-B857-F582809711B5}"/>
            </a:ext>
          </a:extLst>
        </xdr:cNvPr>
        <xdr:cNvSpPr txBox="1"/>
      </xdr:nvSpPr>
      <xdr:spPr>
        <a:xfrm>
          <a:off x="14735175" y="665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48260</xdr:rowOff>
    </xdr:from>
    <xdr:to>
      <xdr:col>81</xdr:col>
      <xdr:colOff>101600</xdr:colOff>
      <xdr:row>41</xdr:row>
      <xdr:rowOff>149860</xdr:rowOff>
    </xdr:to>
    <xdr:sp macro="" textlink="">
      <xdr:nvSpPr>
        <xdr:cNvPr id="526" name="楕円 525">
          <a:extLst>
            <a:ext uri="{FF2B5EF4-FFF2-40B4-BE49-F238E27FC236}">
              <a16:creationId xmlns:a16="http://schemas.microsoft.com/office/drawing/2014/main" id="{CD52B01A-FDB6-48D7-89E2-510072BD5CD7}"/>
            </a:ext>
          </a:extLst>
        </xdr:cNvPr>
        <xdr:cNvSpPr/>
      </xdr:nvSpPr>
      <xdr:spPr>
        <a:xfrm>
          <a:off x="13887450" y="66935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99060</xdr:rowOff>
    </xdr:from>
    <xdr:to>
      <xdr:col>85</xdr:col>
      <xdr:colOff>127000</xdr:colOff>
      <xdr:row>41</xdr:row>
      <xdr:rowOff>140208</xdr:rowOff>
    </xdr:to>
    <xdr:cxnSp macro="">
      <xdr:nvCxnSpPr>
        <xdr:cNvPr id="527" name="直線コネクタ 526">
          <a:extLst>
            <a:ext uri="{FF2B5EF4-FFF2-40B4-BE49-F238E27FC236}">
              <a16:creationId xmlns:a16="http://schemas.microsoft.com/office/drawing/2014/main" id="{70428EEE-08CB-4D23-92E8-7DA9784855EE}"/>
            </a:ext>
          </a:extLst>
        </xdr:cNvPr>
        <xdr:cNvCxnSpPr/>
      </xdr:nvCxnSpPr>
      <xdr:spPr>
        <a:xfrm>
          <a:off x="13935075" y="6750685"/>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4826</xdr:rowOff>
    </xdr:from>
    <xdr:to>
      <xdr:col>76</xdr:col>
      <xdr:colOff>165100</xdr:colOff>
      <xdr:row>41</xdr:row>
      <xdr:rowOff>106426</xdr:rowOff>
    </xdr:to>
    <xdr:sp macro="" textlink="">
      <xdr:nvSpPr>
        <xdr:cNvPr id="528" name="楕円 527">
          <a:extLst>
            <a:ext uri="{FF2B5EF4-FFF2-40B4-BE49-F238E27FC236}">
              <a16:creationId xmlns:a16="http://schemas.microsoft.com/office/drawing/2014/main" id="{337043DE-9F90-4584-BCE2-042FCE05744A}"/>
            </a:ext>
          </a:extLst>
        </xdr:cNvPr>
        <xdr:cNvSpPr/>
      </xdr:nvSpPr>
      <xdr:spPr>
        <a:xfrm>
          <a:off x="13096875" y="66564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55626</xdr:rowOff>
    </xdr:from>
    <xdr:to>
      <xdr:col>81</xdr:col>
      <xdr:colOff>50800</xdr:colOff>
      <xdr:row>41</xdr:row>
      <xdr:rowOff>99060</xdr:rowOff>
    </xdr:to>
    <xdr:cxnSp macro="">
      <xdr:nvCxnSpPr>
        <xdr:cNvPr id="529" name="直線コネクタ 528">
          <a:extLst>
            <a:ext uri="{FF2B5EF4-FFF2-40B4-BE49-F238E27FC236}">
              <a16:creationId xmlns:a16="http://schemas.microsoft.com/office/drawing/2014/main" id="{D4F99109-EB85-4F0C-A883-52ADED432C41}"/>
            </a:ext>
          </a:extLst>
        </xdr:cNvPr>
        <xdr:cNvCxnSpPr/>
      </xdr:nvCxnSpPr>
      <xdr:spPr>
        <a:xfrm>
          <a:off x="13144500" y="6704076"/>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132842</xdr:rowOff>
    </xdr:from>
    <xdr:to>
      <xdr:col>72</xdr:col>
      <xdr:colOff>38100</xdr:colOff>
      <xdr:row>41</xdr:row>
      <xdr:rowOff>62992</xdr:rowOff>
    </xdr:to>
    <xdr:sp macro="" textlink="">
      <xdr:nvSpPr>
        <xdr:cNvPr id="530" name="楕円 529">
          <a:extLst>
            <a:ext uri="{FF2B5EF4-FFF2-40B4-BE49-F238E27FC236}">
              <a16:creationId xmlns:a16="http://schemas.microsoft.com/office/drawing/2014/main" id="{35DB2B01-5A07-4666-9D63-C7B229D88A88}"/>
            </a:ext>
          </a:extLst>
        </xdr:cNvPr>
        <xdr:cNvSpPr/>
      </xdr:nvSpPr>
      <xdr:spPr>
        <a:xfrm>
          <a:off x="12296775" y="66193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12192</xdr:rowOff>
    </xdr:from>
    <xdr:to>
      <xdr:col>76</xdr:col>
      <xdr:colOff>114300</xdr:colOff>
      <xdr:row>41</xdr:row>
      <xdr:rowOff>55626</xdr:rowOff>
    </xdr:to>
    <xdr:cxnSp macro="">
      <xdr:nvCxnSpPr>
        <xdr:cNvPr id="531" name="直線コネクタ 530">
          <a:extLst>
            <a:ext uri="{FF2B5EF4-FFF2-40B4-BE49-F238E27FC236}">
              <a16:creationId xmlns:a16="http://schemas.microsoft.com/office/drawing/2014/main" id="{76991090-D140-4283-847A-E3324D44309F}"/>
            </a:ext>
          </a:extLst>
        </xdr:cNvPr>
        <xdr:cNvCxnSpPr/>
      </xdr:nvCxnSpPr>
      <xdr:spPr>
        <a:xfrm>
          <a:off x="12344400" y="6657467"/>
          <a:ext cx="8001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162560</xdr:rowOff>
    </xdr:from>
    <xdr:to>
      <xdr:col>67</xdr:col>
      <xdr:colOff>101600</xdr:colOff>
      <xdr:row>41</xdr:row>
      <xdr:rowOff>92710</xdr:rowOff>
    </xdr:to>
    <xdr:sp macro="" textlink="">
      <xdr:nvSpPr>
        <xdr:cNvPr id="532" name="楕円 531">
          <a:extLst>
            <a:ext uri="{FF2B5EF4-FFF2-40B4-BE49-F238E27FC236}">
              <a16:creationId xmlns:a16="http://schemas.microsoft.com/office/drawing/2014/main" id="{52005796-8479-4705-819C-D1816BF3FEB4}"/>
            </a:ext>
          </a:extLst>
        </xdr:cNvPr>
        <xdr:cNvSpPr/>
      </xdr:nvSpPr>
      <xdr:spPr>
        <a:xfrm>
          <a:off x="11487150" y="6645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12192</xdr:rowOff>
    </xdr:from>
    <xdr:to>
      <xdr:col>71</xdr:col>
      <xdr:colOff>177800</xdr:colOff>
      <xdr:row>41</xdr:row>
      <xdr:rowOff>41910</xdr:rowOff>
    </xdr:to>
    <xdr:cxnSp macro="">
      <xdr:nvCxnSpPr>
        <xdr:cNvPr id="533" name="直線コネクタ 532">
          <a:extLst>
            <a:ext uri="{FF2B5EF4-FFF2-40B4-BE49-F238E27FC236}">
              <a16:creationId xmlns:a16="http://schemas.microsoft.com/office/drawing/2014/main" id="{FD207599-A613-4747-800C-F7D6992BCE17}"/>
            </a:ext>
          </a:extLst>
        </xdr:cNvPr>
        <xdr:cNvCxnSpPr/>
      </xdr:nvCxnSpPr>
      <xdr:spPr>
        <a:xfrm flipV="1">
          <a:off x="11534775" y="6657467"/>
          <a:ext cx="809625"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B5021C32-AE28-43EE-8DD6-28312E778F98}"/>
            </a:ext>
          </a:extLst>
        </xdr:cNvPr>
        <xdr:cNvSpPr txBox="1"/>
      </xdr:nvSpPr>
      <xdr:spPr>
        <a:xfrm>
          <a:off x="13745219" y="6031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56659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50AB3C52-2603-442D-936F-03624FD0EA58}"/>
            </a:ext>
          </a:extLst>
        </xdr:cNvPr>
        <xdr:cNvSpPr txBox="1"/>
      </xdr:nvSpPr>
      <xdr:spPr>
        <a:xfrm>
          <a:off x="12964169"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88663</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75E1F05A-C214-44E3-8CBE-CA11F323D925}"/>
            </a:ext>
          </a:extLst>
        </xdr:cNvPr>
        <xdr:cNvSpPr txBox="1"/>
      </xdr:nvSpPr>
      <xdr:spPr>
        <a:xfrm>
          <a:off x="12164069" y="608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104665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3A2BE935-3207-4A22-9DC9-D8C7EF7B7DB4}"/>
            </a:ext>
          </a:extLst>
        </xdr:cNvPr>
        <xdr:cNvSpPr txBox="1"/>
      </xdr:nvSpPr>
      <xdr:spPr>
        <a:xfrm>
          <a:off x="11354444" y="610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140987</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81E4DCC-9483-4B6D-A848-F640523CAE40}"/>
            </a:ext>
          </a:extLst>
        </xdr:cNvPr>
        <xdr:cNvSpPr txBox="1"/>
      </xdr:nvSpPr>
      <xdr:spPr>
        <a:xfrm>
          <a:off x="13745219" y="679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97553</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70635CE3-90D9-4D56-9213-2A6082B0CC9E}"/>
            </a:ext>
          </a:extLst>
        </xdr:cNvPr>
        <xdr:cNvSpPr txBox="1"/>
      </xdr:nvSpPr>
      <xdr:spPr>
        <a:xfrm>
          <a:off x="12964169" y="674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54119</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ABFC2D9-06F5-4B90-990A-7B6750815692}"/>
            </a:ext>
          </a:extLst>
        </xdr:cNvPr>
        <xdr:cNvSpPr txBox="1"/>
      </xdr:nvSpPr>
      <xdr:spPr>
        <a:xfrm>
          <a:off x="12164069" y="670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83837</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B8111226-0956-4C45-853F-AD78769F8C6E}"/>
            </a:ext>
          </a:extLst>
        </xdr:cNvPr>
        <xdr:cNvSpPr txBox="1"/>
      </xdr:nvSpPr>
      <xdr:spPr>
        <a:xfrm>
          <a:off x="11354444" y="673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E9EA84E1-0F4B-40F3-8B16-E5AD8566955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EA1192A-D2AD-4C2F-B763-A982C784177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25AD01AA-4409-45AB-933C-6C32E30A7FA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CE1FB366-8C99-4AD5-8149-A5C1ED60DB21}"/>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91736CD9-5A6B-41CD-BD54-171D8900260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9BE524CF-A4FE-4765-8ADA-AC7DF17C939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850EFCF2-53BC-4271-ABCA-2843BD679DB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731C6B0F-8270-4C5C-ADA4-E70D99C3EBE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CBA4237F-73C9-4CFE-95AF-E8642BF0EBA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E76343B2-AB87-4308-9D66-12B4B9A6023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A6BD8498-8325-4061-A690-5DB5F27FD69C}"/>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F7A9D962-E7E8-433B-9A46-B01478E94AAA}"/>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08426F48-53C1-4F1B-B5F4-55F04E323561}"/>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7C1C87A7-E32B-47BA-83EE-63EF302A71FD}"/>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95278283-C9C8-4817-B01C-905BEAF7E32E}"/>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1F4512EE-980D-410C-ABF7-113131848F2F}"/>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F7E563F2-C97F-4FF8-9567-975AC76BFB58}"/>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FC7293CA-6A77-4254-9613-3C4A0D297369}"/>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BBAE9E3E-6BC0-40D4-A5F9-1461CD0E355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F6F3F89E-0460-4B5A-AAB1-10B07271A6A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21303845-4E1B-433F-BD58-C724C5D7A77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563" name="直線コネクタ 562">
          <a:extLst>
            <a:ext uri="{FF2B5EF4-FFF2-40B4-BE49-F238E27FC236}">
              <a16:creationId xmlns:a16="http://schemas.microsoft.com/office/drawing/2014/main" id="{876181D6-0F0D-4F14-91C6-1CF1D074D441}"/>
            </a:ext>
          </a:extLst>
        </xdr:cNvPr>
        <xdr:cNvCxnSpPr/>
      </xdr:nvCxnSpPr>
      <xdr:spPr>
        <a:xfrm flipV="1">
          <a:off x="19954239" y="5498719"/>
          <a:ext cx="0" cy="1228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6C736C7E-C7A5-4EFC-97D0-1C83A66EE2D0}"/>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5" name="直線コネクタ 564">
          <a:extLst>
            <a:ext uri="{FF2B5EF4-FFF2-40B4-BE49-F238E27FC236}">
              <a16:creationId xmlns:a16="http://schemas.microsoft.com/office/drawing/2014/main" id="{AFE3E15F-E08B-4F8B-B2DB-45E674F63986}"/>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4358367E-D923-452D-B4AE-672271C1F3F9}"/>
            </a:ext>
          </a:extLst>
        </xdr:cNvPr>
        <xdr:cNvSpPr txBox="1"/>
      </xdr:nvSpPr>
      <xdr:spPr>
        <a:xfrm>
          <a:off x="19992975" y="527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567" name="直線コネクタ 566">
          <a:extLst>
            <a:ext uri="{FF2B5EF4-FFF2-40B4-BE49-F238E27FC236}">
              <a16:creationId xmlns:a16="http://schemas.microsoft.com/office/drawing/2014/main" id="{F0E144C2-4E61-485B-B068-7D2FACB631CB}"/>
            </a:ext>
          </a:extLst>
        </xdr:cNvPr>
        <xdr:cNvCxnSpPr/>
      </xdr:nvCxnSpPr>
      <xdr:spPr>
        <a:xfrm>
          <a:off x="19878675" y="54987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62D10E8D-4B3B-4A4D-AD7F-E5AC61CC00D3}"/>
            </a:ext>
          </a:extLst>
        </xdr:cNvPr>
        <xdr:cNvSpPr txBox="1"/>
      </xdr:nvSpPr>
      <xdr:spPr>
        <a:xfrm>
          <a:off x="19992975" y="632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569" name="フローチャート: 判断 568">
          <a:extLst>
            <a:ext uri="{FF2B5EF4-FFF2-40B4-BE49-F238E27FC236}">
              <a16:creationId xmlns:a16="http://schemas.microsoft.com/office/drawing/2014/main" id="{209DA6BB-E5CD-4C6E-923B-9C07A7503C8B}"/>
            </a:ext>
          </a:extLst>
        </xdr:cNvPr>
        <xdr:cNvSpPr/>
      </xdr:nvSpPr>
      <xdr:spPr>
        <a:xfrm>
          <a:off x="19897725" y="646976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570" name="フローチャート: 判断 569">
          <a:extLst>
            <a:ext uri="{FF2B5EF4-FFF2-40B4-BE49-F238E27FC236}">
              <a16:creationId xmlns:a16="http://schemas.microsoft.com/office/drawing/2014/main" id="{467E2C29-4436-4DB7-B837-7887A6D9BAAF}"/>
            </a:ext>
          </a:extLst>
        </xdr:cNvPr>
        <xdr:cNvSpPr/>
      </xdr:nvSpPr>
      <xdr:spPr>
        <a:xfrm>
          <a:off x="19154775" y="64757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571" name="フローチャート: 判断 570">
          <a:extLst>
            <a:ext uri="{FF2B5EF4-FFF2-40B4-BE49-F238E27FC236}">
              <a16:creationId xmlns:a16="http://schemas.microsoft.com/office/drawing/2014/main" id="{2C7EA2B6-A887-4A3F-9C4C-8C15002D9758}"/>
            </a:ext>
          </a:extLst>
        </xdr:cNvPr>
        <xdr:cNvSpPr/>
      </xdr:nvSpPr>
      <xdr:spPr>
        <a:xfrm>
          <a:off x="18345150" y="64679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572" name="フローチャート: 判断 571">
          <a:extLst>
            <a:ext uri="{FF2B5EF4-FFF2-40B4-BE49-F238E27FC236}">
              <a16:creationId xmlns:a16="http://schemas.microsoft.com/office/drawing/2014/main" id="{76949120-7520-4636-9410-BE832F6D179F}"/>
            </a:ext>
          </a:extLst>
        </xdr:cNvPr>
        <xdr:cNvSpPr/>
      </xdr:nvSpPr>
      <xdr:spPr>
        <a:xfrm>
          <a:off x="17554575" y="648804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573" name="フローチャート: 判断 572">
          <a:extLst>
            <a:ext uri="{FF2B5EF4-FFF2-40B4-BE49-F238E27FC236}">
              <a16:creationId xmlns:a16="http://schemas.microsoft.com/office/drawing/2014/main" id="{8221F63B-D6CD-4501-9099-22C72F16A1C2}"/>
            </a:ext>
          </a:extLst>
        </xdr:cNvPr>
        <xdr:cNvSpPr/>
      </xdr:nvSpPr>
      <xdr:spPr>
        <a:xfrm>
          <a:off x="16754475" y="64757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8CA00B51-1BEF-47B6-86D7-9CB5349EE42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A0027894-9D7E-4452-BDA4-DDC4E00E2DDA}"/>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944D0027-486A-46B3-9DCC-6B68AF28EFB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F5C7D87-CD6A-4BBC-AEC0-83EF16831C4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ED8C6F2-EA7D-4525-9E8A-A12E90617CA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579" name="楕円 578">
          <a:extLst>
            <a:ext uri="{FF2B5EF4-FFF2-40B4-BE49-F238E27FC236}">
              <a16:creationId xmlns:a16="http://schemas.microsoft.com/office/drawing/2014/main" id="{1ADDE98C-5D08-4D7C-B4B0-12C3E18A1761}"/>
            </a:ext>
          </a:extLst>
        </xdr:cNvPr>
        <xdr:cNvSpPr/>
      </xdr:nvSpPr>
      <xdr:spPr>
        <a:xfrm>
          <a:off x="19897725" y="65256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034D5C4B-145A-4362-AFF6-5B49FD4198C7}"/>
            </a:ext>
          </a:extLst>
        </xdr:cNvPr>
        <xdr:cNvSpPr txBox="1"/>
      </xdr:nvSpPr>
      <xdr:spPr>
        <a:xfrm>
          <a:off x="19992975" y="65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581" name="楕円 580">
          <a:extLst>
            <a:ext uri="{FF2B5EF4-FFF2-40B4-BE49-F238E27FC236}">
              <a16:creationId xmlns:a16="http://schemas.microsoft.com/office/drawing/2014/main" id="{215D8932-DC2B-429E-A0E6-B4AA408BEE46}"/>
            </a:ext>
          </a:extLst>
        </xdr:cNvPr>
        <xdr:cNvSpPr/>
      </xdr:nvSpPr>
      <xdr:spPr>
        <a:xfrm>
          <a:off x="19154775" y="65256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89916</xdr:rowOff>
    </xdr:to>
    <xdr:cxnSp macro="">
      <xdr:nvCxnSpPr>
        <xdr:cNvPr id="582" name="直線コネクタ 581">
          <a:extLst>
            <a:ext uri="{FF2B5EF4-FFF2-40B4-BE49-F238E27FC236}">
              <a16:creationId xmlns:a16="http://schemas.microsoft.com/office/drawing/2014/main" id="{CF67A81C-FCAE-4331-B5F2-6E48D984877F}"/>
            </a:ext>
          </a:extLst>
        </xdr:cNvPr>
        <xdr:cNvCxnSpPr/>
      </xdr:nvCxnSpPr>
      <xdr:spPr>
        <a:xfrm>
          <a:off x="19202400" y="657326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29972</xdr:rowOff>
    </xdr:from>
    <xdr:to>
      <xdr:col>107</xdr:col>
      <xdr:colOff>101600</xdr:colOff>
      <xdr:row>40</xdr:row>
      <xdr:rowOff>131572</xdr:rowOff>
    </xdr:to>
    <xdr:sp macro="" textlink="">
      <xdr:nvSpPr>
        <xdr:cNvPr id="583" name="楕円 582">
          <a:extLst>
            <a:ext uri="{FF2B5EF4-FFF2-40B4-BE49-F238E27FC236}">
              <a16:creationId xmlns:a16="http://schemas.microsoft.com/office/drawing/2014/main" id="{AC339BAD-9AFD-4892-B33D-A6D882634C6F}"/>
            </a:ext>
          </a:extLst>
        </xdr:cNvPr>
        <xdr:cNvSpPr/>
      </xdr:nvSpPr>
      <xdr:spPr>
        <a:xfrm>
          <a:off x="18345150" y="65133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80772</xdr:rowOff>
    </xdr:from>
    <xdr:to>
      <xdr:col>111</xdr:col>
      <xdr:colOff>177800</xdr:colOff>
      <xdr:row>40</xdr:row>
      <xdr:rowOff>89916</xdr:rowOff>
    </xdr:to>
    <xdr:cxnSp macro="">
      <xdr:nvCxnSpPr>
        <xdr:cNvPr id="584" name="直線コネクタ 583">
          <a:extLst>
            <a:ext uri="{FF2B5EF4-FFF2-40B4-BE49-F238E27FC236}">
              <a16:creationId xmlns:a16="http://schemas.microsoft.com/office/drawing/2014/main" id="{E495DDF4-E90B-4753-9146-8CBA6A63E721}"/>
            </a:ext>
          </a:extLst>
        </xdr:cNvPr>
        <xdr:cNvCxnSpPr/>
      </xdr:nvCxnSpPr>
      <xdr:spPr>
        <a:xfrm>
          <a:off x="18392775" y="6570472"/>
          <a:ext cx="80962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29972</xdr:rowOff>
    </xdr:from>
    <xdr:to>
      <xdr:col>102</xdr:col>
      <xdr:colOff>165100</xdr:colOff>
      <xdr:row>40</xdr:row>
      <xdr:rowOff>131572</xdr:rowOff>
    </xdr:to>
    <xdr:sp macro="" textlink="">
      <xdr:nvSpPr>
        <xdr:cNvPr id="585" name="楕円 584">
          <a:extLst>
            <a:ext uri="{FF2B5EF4-FFF2-40B4-BE49-F238E27FC236}">
              <a16:creationId xmlns:a16="http://schemas.microsoft.com/office/drawing/2014/main" id="{9EF87A16-B40D-452E-8B04-754913768C73}"/>
            </a:ext>
          </a:extLst>
        </xdr:cNvPr>
        <xdr:cNvSpPr/>
      </xdr:nvSpPr>
      <xdr:spPr>
        <a:xfrm>
          <a:off x="17554575" y="65133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80772</xdr:rowOff>
    </xdr:from>
    <xdr:to>
      <xdr:col>107</xdr:col>
      <xdr:colOff>50800</xdr:colOff>
      <xdr:row>40</xdr:row>
      <xdr:rowOff>80772</xdr:rowOff>
    </xdr:to>
    <xdr:cxnSp macro="">
      <xdr:nvCxnSpPr>
        <xdr:cNvPr id="586" name="直線コネクタ 585">
          <a:extLst>
            <a:ext uri="{FF2B5EF4-FFF2-40B4-BE49-F238E27FC236}">
              <a16:creationId xmlns:a16="http://schemas.microsoft.com/office/drawing/2014/main" id="{6F645D4A-E48D-4586-ABC0-ED00EFC8B2D7}"/>
            </a:ext>
          </a:extLst>
        </xdr:cNvPr>
        <xdr:cNvCxnSpPr/>
      </xdr:nvCxnSpPr>
      <xdr:spPr>
        <a:xfrm>
          <a:off x="17602200" y="657047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xdr:rowOff>
    </xdr:from>
    <xdr:to>
      <xdr:col>98</xdr:col>
      <xdr:colOff>38100</xdr:colOff>
      <xdr:row>40</xdr:row>
      <xdr:rowOff>113284</xdr:rowOff>
    </xdr:to>
    <xdr:sp macro="" textlink="">
      <xdr:nvSpPr>
        <xdr:cNvPr id="587" name="楕円 586">
          <a:extLst>
            <a:ext uri="{FF2B5EF4-FFF2-40B4-BE49-F238E27FC236}">
              <a16:creationId xmlns:a16="http://schemas.microsoft.com/office/drawing/2014/main" id="{8AA0E828-1F54-4D0C-9BD8-19BC71CD4A74}"/>
            </a:ext>
          </a:extLst>
        </xdr:cNvPr>
        <xdr:cNvSpPr/>
      </xdr:nvSpPr>
      <xdr:spPr>
        <a:xfrm>
          <a:off x="16754475" y="6495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62484</xdr:rowOff>
    </xdr:from>
    <xdr:to>
      <xdr:col>102</xdr:col>
      <xdr:colOff>114300</xdr:colOff>
      <xdr:row>40</xdr:row>
      <xdr:rowOff>80772</xdr:rowOff>
    </xdr:to>
    <xdr:cxnSp macro="">
      <xdr:nvCxnSpPr>
        <xdr:cNvPr id="588" name="直線コネクタ 587">
          <a:extLst>
            <a:ext uri="{FF2B5EF4-FFF2-40B4-BE49-F238E27FC236}">
              <a16:creationId xmlns:a16="http://schemas.microsoft.com/office/drawing/2014/main" id="{5E7ED3D8-D435-46B5-B069-5DC350544DF5}"/>
            </a:ext>
          </a:extLst>
        </xdr:cNvPr>
        <xdr:cNvCxnSpPr/>
      </xdr:nvCxnSpPr>
      <xdr:spPr>
        <a:xfrm>
          <a:off x="16802100" y="6552184"/>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C22CEE07-9404-471F-8AC2-AE91A23E4096}"/>
            </a:ext>
          </a:extLst>
        </xdr:cNvPr>
        <xdr:cNvSpPr txBox="1"/>
      </xdr:nvSpPr>
      <xdr:spPr>
        <a:xfrm>
          <a:off x="18983402"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B6BFBBDE-5933-441C-B8AD-CF31E4FCCA95}"/>
            </a:ext>
          </a:extLst>
        </xdr:cNvPr>
        <xdr:cNvSpPr txBox="1"/>
      </xdr:nvSpPr>
      <xdr:spPr>
        <a:xfrm>
          <a:off x="18183302"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00D33DD9-9233-4F06-BE33-B7BF68A995B1}"/>
            </a:ext>
          </a:extLst>
        </xdr:cNvPr>
        <xdr:cNvSpPr txBox="1"/>
      </xdr:nvSpPr>
      <xdr:spPr>
        <a:xfrm>
          <a:off x="17383202" y="62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064DAD51-0E1B-483E-9616-909ABC4110B7}"/>
            </a:ext>
          </a:extLst>
        </xdr:cNvPr>
        <xdr:cNvSpPr txBox="1"/>
      </xdr:nvSpPr>
      <xdr:spPr>
        <a:xfrm>
          <a:off x="165926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5889B0A5-9C96-4963-AD3B-996927985C30}"/>
            </a:ext>
          </a:extLst>
        </xdr:cNvPr>
        <xdr:cNvSpPr txBox="1"/>
      </xdr:nvSpPr>
      <xdr:spPr>
        <a:xfrm>
          <a:off x="18983402" y="661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122699</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4E63DF76-4BF4-4C83-A6AF-7F4FF52CB9D0}"/>
            </a:ext>
          </a:extLst>
        </xdr:cNvPr>
        <xdr:cNvSpPr txBox="1"/>
      </xdr:nvSpPr>
      <xdr:spPr>
        <a:xfrm>
          <a:off x="18183302"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122699</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AAF566FE-C528-495E-97F3-68830AA44DD2}"/>
            </a:ext>
          </a:extLst>
        </xdr:cNvPr>
        <xdr:cNvSpPr txBox="1"/>
      </xdr:nvSpPr>
      <xdr:spPr>
        <a:xfrm>
          <a:off x="17383202"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016E6ADC-AB21-4A1C-A313-B7A722BD17BD}"/>
            </a:ext>
          </a:extLst>
        </xdr:cNvPr>
        <xdr:cNvSpPr txBox="1"/>
      </xdr:nvSpPr>
      <xdr:spPr>
        <a:xfrm>
          <a:off x="16592627"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E7E1C52-8391-4196-906A-3007E4EE856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CB6203B6-108D-4700-AAA7-34D5E52F2B6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C5741BB4-6BBB-4FB8-A25B-826C9E401E9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1B0E4447-D708-42EC-A291-97E7F03FED4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48523D72-6745-4F71-BF1C-7597901874A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9D7A434F-9D49-40AB-94EC-54DD6026720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FB4B95A0-C037-43D6-BFDD-15573F17AD1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3E9D7333-E5DC-4B51-A4AD-4EC6926C529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15C122B2-748E-4981-A86D-EEB8603739B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06A21104-7971-40A4-BE5A-F4CF2DFA456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97C7E914-36D2-42FE-8415-EA6398D623C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a:extLst>
            <a:ext uri="{FF2B5EF4-FFF2-40B4-BE49-F238E27FC236}">
              <a16:creationId xmlns:a16="http://schemas.microsoft.com/office/drawing/2014/main" id="{30ECD712-F9BC-4AD3-8F8E-8220985CCA98}"/>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7F1CAF19-0096-428A-9FDF-447AD65294F3}"/>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a:extLst>
            <a:ext uri="{FF2B5EF4-FFF2-40B4-BE49-F238E27FC236}">
              <a16:creationId xmlns:a16="http://schemas.microsoft.com/office/drawing/2014/main" id="{DCB18967-B4E7-4AF6-A700-F16F0D376D37}"/>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a:extLst>
            <a:ext uri="{FF2B5EF4-FFF2-40B4-BE49-F238E27FC236}">
              <a16:creationId xmlns:a16="http://schemas.microsoft.com/office/drawing/2014/main" id="{145FF13F-8932-48B9-A597-0D0D70D3FFDA}"/>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a:extLst>
            <a:ext uri="{FF2B5EF4-FFF2-40B4-BE49-F238E27FC236}">
              <a16:creationId xmlns:a16="http://schemas.microsoft.com/office/drawing/2014/main" id="{67CA2941-8795-42E6-AC1C-0EB8D2CD3958}"/>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a:extLst>
            <a:ext uri="{FF2B5EF4-FFF2-40B4-BE49-F238E27FC236}">
              <a16:creationId xmlns:a16="http://schemas.microsoft.com/office/drawing/2014/main" id="{70E767B7-D6CE-494A-BB44-A68DC9DD0FBB}"/>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a:extLst>
            <a:ext uri="{FF2B5EF4-FFF2-40B4-BE49-F238E27FC236}">
              <a16:creationId xmlns:a16="http://schemas.microsoft.com/office/drawing/2014/main" id="{5625B873-8049-4E9D-9266-CAE4F7DCB116}"/>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a:extLst>
            <a:ext uri="{FF2B5EF4-FFF2-40B4-BE49-F238E27FC236}">
              <a16:creationId xmlns:a16="http://schemas.microsoft.com/office/drawing/2014/main" id="{E9E00567-1B1A-42C2-BBEA-F6C84C1B140C}"/>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DFB54C8F-D46A-4D68-BAA4-653E4766EF2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a:extLst>
            <a:ext uri="{FF2B5EF4-FFF2-40B4-BE49-F238E27FC236}">
              <a16:creationId xmlns:a16="http://schemas.microsoft.com/office/drawing/2014/main" id="{E4779C2E-AC5C-4076-BEAA-1A3ED98FCCC0}"/>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学校施設】&#10;有形固定資産減価償却率グラフ枠">
          <a:extLst>
            <a:ext uri="{FF2B5EF4-FFF2-40B4-BE49-F238E27FC236}">
              <a16:creationId xmlns:a16="http://schemas.microsoft.com/office/drawing/2014/main" id="{F12DEC91-E012-423D-831E-059B05C3AAE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619" name="直線コネクタ 618">
          <a:extLst>
            <a:ext uri="{FF2B5EF4-FFF2-40B4-BE49-F238E27FC236}">
              <a16:creationId xmlns:a16="http://schemas.microsoft.com/office/drawing/2014/main" id="{7D80DBD3-335F-4AAC-8A81-33FFF65C28FB}"/>
            </a:ext>
          </a:extLst>
        </xdr:cNvPr>
        <xdr:cNvCxnSpPr/>
      </xdr:nvCxnSpPr>
      <xdr:spPr>
        <a:xfrm flipV="1">
          <a:off x="14696439" y="9058021"/>
          <a:ext cx="0" cy="1131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620" name="【学校施設】&#10;有形固定資産減価償却率最小値テキスト">
          <a:extLst>
            <a:ext uri="{FF2B5EF4-FFF2-40B4-BE49-F238E27FC236}">
              <a16:creationId xmlns:a16="http://schemas.microsoft.com/office/drawing/2014/main" id="{C8DF965E-DD72-4965-B748-AFFB190CBD9D}"/>
            </a:ext>
          </a:extLst>
        </xdr:cNvPr>
        <xdr:cNvSpPr txBox="1"/>
      </xdr:nvSpPr>
      <xdr:spPr>
        <a:xfrm>
          <a:off x="14735175" y="101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621" name="直線コネクタ 620">
          <a:extLst>
            <a:ext uri="{FF2B5EF4-FFF2-40B4-BE49-F238E27FC236}">
              <a16:creationId xmlns:a16="http://schemas.microsoft.com/office/drawing/2014/main" id="{CCAE72F4-0AF8-4FAC-9DA7-743395C148E9}"/>
            </a:ext>
          </a:extLst>
        </xdr:cNvPr>
        <xdr:cNvCxnSpPr/>
      </xdr:nvCxnSpPr>
      <xdr:spPr>
        <a:xfrm>
          <a:off x="14611350" y="10189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622" name="【学校施設】&#10;有形固定資産減価償却率最大値テキスト">
          <a:extLst>
            <a:ext uri="{FF2B5EF4-FFF2-40B4-BE49-F238E27FC236}">
              <a16:creationId xmlns:a16="http://schemas.microsoft.com/office/drawing/2014/main" id="{5499A7DA-1B30-46AD-A485-A8EF868DDACE}"/>
            </a:ext>
          </a:extLst>
        </xdr:cNvPr>
        <xdr:cNvSpPr txBox="1"/>
      </xdr:nvSpPr>
      <xdr:spPr>
        <a:xfrm>
          <a:off x="14735175" y="883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623" name="直線コネクタ 622">
          <a:extLst>
            <a:ext uri="{FF2B5EF4-FFF2-40B4-BE49-F238E27FC236}">
              <a16:creationId xmlns:a16="http://schemas.microsoft.com/office/drawing/2014/main" id="{E79E471C-6B17-463C-8930-9D935E7B87D6}"/>
            </a:ext>
          </a:extLst>
        </xdr:cNvPr>
        <xdr:cNvCxnSpPr/>
      </xdr:nvCxnSpPr>
      <xdr:spPr>
        <a:xfrm>
          <a:off x="14611350" y="90580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4" name="【学校施設】&#10;有形固定資産減価償却率平均値テキスト">
          <a:extLst>
            <a:ext uri="{FF2B5EF4-FFF2-40B4-BE49-F238E27FC236}">
              <a16:creationId xmlns:a16="http://schemas.microsoft.com/office/drawing/2014/main" id="{B8813898-D807-439D-BB34-0F4251EFA90E}"/>
            </a:ext>
          </a:extLst>
        </xdr:cNvPr>
        <xdr:cNvSpPr txBox="1"/>
      </xdr:nvSpPr>
      <xdr:spPr>
        <a:xfrm>
          <a:off x="14735175" y="9460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5" name="フローチャート: 判断 624">
          <a:extLst>
            <a:ext uri="{FF2B5EF4-FFF2-40B4-BE49-F238E27FC236}">
              <a16:creationId xmlns:a16="http://schemas.microsoft.com/office/drawing/2014/main" id="{0F0CAA6E-E4F6-4D90-A81E-F1561EAE6021}"/>
            </a:ext>
          </a:extLst>
        </xdr:cNvPr>
        <xdr:cNvSpPr/>
      </xdr:nvSpPr>
      <xdr:spPr>
        <a:xfrm>
          <a:off x="14649450"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626" name="フローチャート: 判断 625">
          <a:extLst>
            <a:ext uri="{FF2B5EF4-FFF2-40B4-BE49-F238E27FC236}">
              <a16:creationId xmlns:a16="http://schemas.microsoft.com/office/drawing/2014/main" id="{C336E01D-BD99-476B-88DA-D24FCC703C7E}"/>
            </a:ext>
          </a:extLst>
        </xdr:cNvPr>
        <xdr:cNvSpPr/>
      </xdr:nvSpPr>
      <xdr:spPr>
        <a:xfrm>
          <a:off x="13887450" y="95937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627" name="フローチャート: 判断 626">
          <a:extLst>
            <a:ext uri="{FF2B5EF4-FFF2-40B4-BE49-F238E27FC236}">
              <a16:creationId xmlns:a16="http://schemas.microsoft.com/office/drawing/2014/main" id="{F6B5E86C-F883-46F4-9879-049AE09A25BD}"/>
            </a:ext>
          </a:extLst>
        </xdr:cNvPr>
        <xdr:cNvSpPr/>
      </xdr:nvSpPr>
      <xdr:spPr>
        <a:xfrm>
          <a:off x="13096875" y="96174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628" name="フローチャート: 判断 627">
          <a:extLst>
            <a:ext uri="{FF2B5EF4-FFF2-40B4-BE49-F238E27FC236}">
              <a16:creationId xmlns:a16="http://schemas.microsoft.com/office/drawing/2014/main" id="{FA22CFDB-931B-4D0A-8728-D441776FC4C9}"/>
            </a:ext>
          </a:extLst>
        </xdr:cNvPr>
        <xdr:cNvSpPr/>
      </xdr:nvSpPr>
      <xdr:spPr>
        <a:xfrm>
          <a:off x="12296775" y="95886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629" name="フローチャート: 判断 628">
          <a:extLst>
            <a:ext uri="{FF2B5EF4-FFF2-40B4-BE49-F238E27FC236}">
              <a16:creationId xmlns:a16="http://schemas.microsoft.com/office/drawing/2014/main" id="{A2F3925D-EB7B-4464-AC3D-9E43AFC72F85}"/>
            </a:ext>
          </a:extLst>
        </xdr:cNvPr>
        <xdr:cNvSpPr/>
      </xdr:nvSpPr>
      <xdr:spPr>
        <a:xfrm>
          <a:off x="11487150" y="95708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CD8A0B6-B3AD-4DA1-B67C-CC8F59BD1F1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EA3DFCA3-A6DB-4FC0-8CCC-C74F69C451A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D143711A-2FA6-4B70-974B-0CE2B423672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D4A49225-986C-4F44-BFA1-70873A557F9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87226ADE-73DE-4B29-BE92-F33198A6089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95504</xdr:rowOff>
    </xdr:from>
    <xdr:to>
      <xdr:col>85</xdr:col>
      <xdr:colOff>177800</xdr:colOff>
      <xdr:row>60</xdr:row>
      <xdr:rowOff>25654</xdr:rowOff>
    </xdr:to>
    <xdr:sp macro="" textlink="">
      <xdr:nvSpPr>
        <xdr:cNvPr id="635" name="楕円 634">
          <a:extLst>
            <a:ext uri="{FF2B5EF4-FFF2-40B4-BE49-F238E27FC236}">
              <a16:creationId xmlns:a16="http://schemas.microsoft.com/office/drawing/2014/main" id="{C12CDC63-5765-453A-8F6B-DF2DA0A6EF62}"/>
            </a:ext>
          </a:extLst>
        </xdr:cNvPr>
        <xdr:cNvSpPr/>
      </xdr:nvSpPr>
      <xdr:spPr>
        <a:xfrm>
          <a:off x="14649450" y="96586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73931</xdr:rowOff>
    </xdr:from>
    <xdr:ext cx="405111" cy="259045"/>
    <xdr:sp macro="" textlink="">
      <xdr:nvSpPr>
        <xdr:cNvPr id="636" name="【学校施設】&#10;有形固定資産減価償却率該当値テキスト">
          <a:extLst>
            <a:ext uri="{FF2B5EF4-FFF2-40B4-BE49-F238E27FC236}">
              <a16:creationId xmlns:a16="http://schemas.microsoft.com/office/drawing/2014/main" id="{F6C101E3-B1F8-4895-9AC1-A55AF3F89DAC}"/>
            </a:ext>
          </a:extLst>
        </xdr:cNvPr>
        <xdr:cNvSpPr txBox="1"/>
      </xdr:nvSpPr>
      <xdr:spPr>
        <a:xfrm>
          <a:off x="14735175"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79502</xdr:rowOff>
    </xdr:from>
    <xdr:to>
      <xdr:col>81</xdr:col>
      <xdr:colOff>101600</xdr:colOff>
      <xdr:row>60</xdr:row>
      <xdr:rowOff>9652</xdr:rowOff>
    </xdr:to>
    <xdr:sp macro="" textlink="">
      <xdr:nvSpPr>
        <xdr:cNvPr id="637" name="楕円 636">
          <a:extLst>
            <a:ext uri="{FF2B5EF4-FFF2-40B4-BE49-F238E27FC236}">
              <a16:creationId xmlns:a16="http://schemas.microsoft.com/office/drawing/2014/main" id="{998303FB-3707-4101-B950-2A73C7B4B2CC}"/>
            </a:ext>
          </a:extLst>
        </xdr:cNvPr>
        <xdr:cNvSpPr/>
      </xdr:nvSpPr>
      <xdr:spPr>
        <a:xfrm>
          <a:off x="13887450" y="96457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130302</xdr:rowOff>
    </xdr:from>
    <xdr:to>
      <xdr:col>85</xdr:col>
      <xdr:colOff>127000</xdr:colOff>
      <xdr:row>59</xdr:row>
      <xdr:rowOff>146304</xdr:rowOff>
    </xdr:to>
    <xdr:cxnSp macro="">
      <xdr:nvCxnSpPr>
        <xdr:cNvPr id="638" name="直線コネクタ 637">
          <a:extLst>
            <a:ext uri="{FF2B5EF4-FFF2-40B4-BE49-F238E27FC236}">
              <a16:creationId xmlns:a16="http://schemas.microsoft.com/office/drawing/2014/main" id="{10DE1A29-6F35-44C1-87FB-D89DEA42754D}"/>
            </a:ext>
          </a:extLst>
        </xdr:cNvPr>
        <xdr:cNvCxnSpPr/>
      </xdr:nvCxnSpPr>
      <xdr:spPr>
        <a:xfrm>
          <a:off x="13935075" y="9693402"/>
          <a:ext cx="762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129794</xdr:rowOff>
    </xdr:from>
    <xdr:to>
      <xdr:col>76</xdr:col>
      <xdr:colOff>165100</xdr:colOff>
      <xdr:row>60</xdr:row>
      <xdr:rowOff>59944</xdr:rowOff>
    </xdr:to>
    <xdr:sp macro="" textlink="">
      <xdr:nvSpPr>
        <xdr:cNvPr id="639" name="楕円 638">
          <a:extLst>
            <a:ext uri="{FF2B5EF4-FFF2-40B4-BE49-F238E27FC236}">
              <a16:creationId xmlns:a16="http://schemas.microsoft.com/office/drawing/2014/main" id="{F39A2261-01C2-4339-A049-2D8B42F8209F}"/>
            </a:ext>
          </a:extLst>
        </xdr:cNvPr>
        <xdr:cNvSpPr/>
      </xdr:nvSpPr>
      <xdr:spPr>
        <a:xfrm>
          <a:off x="13096875" y="96897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130302</xdr:rowOff>
    </xdr:from>
    <xdr:to>
      <xdr:col>81</xdr:col>
      <xdr:colOff>50800</xdr:colOff>
      <xdr:row>60</xdr:row>
      <xdr:rowOff>9144</xdr:rowOff>
    </xdr:to>
    <xdr:cxnSp macro="">
      <xdr:nvCxnSpPr>
        <xdr:cNvPr id="640" name="直線コネクタ 639">
          <a:extLst>
            <a:ext uri="{FF2B5EF4-FFF2-40B4-BE49-F238E27FC236}">
              <a16:creationId xmlns:a16="http://schemas.microsoft.com/office/drawing/2014/main" id="{0A9F039C-F569-472E-AA18-84C6AA152576}"/>
            </a:ext>
          </a:extLst>
        </xdr:cNvPr>
        <xdr:cNvCxnSpPr/>
      </xdr:nvCxnSpPr>
      <xdr:spPr>
        <a:xfrm flipV="1">
          <a:off x="13144500" y="9693402"/>
          <a:ext cx="790575"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641" name="楕円 640">
          <a:extLst>
            <a:ext uri="{FF2B5EF4-FFF2-40B4-BE49-F238E27FC236}">
              <a16:creationId xmlns:a16="http://schemas.microsoft.com/office/drawing/2014/main" id="{D3D15C4D-FE17-4A6E-9D3B-109C9DE837D1}"/>
            </a:ext>
          </a:extLst>
        </xdr:cNvPr>
        <xdr:cNvSpPr/>
      </xdr:nvSpPr>
      <xdr:spPr>
        <a:xfrm>
          <a:off x="12296775" y="9638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60</xdr:row>
      <xdr:rowOff>9144</xdr:rowOff>
    </xdr:to>
    <xdr:cxnSp macro="">
      <xdr:nvCxnSpPr>
        <xdr:cNvPr id="642" name="直線コネクタ 641">
          <a:extLst>
            <a:ext uri="{FF2B5EF4-FFF2-40B4-BE49-F238E27FC236}">
              <a16:creationId xmlns:a16="http://schemas.microsoft.com/office/drawing/2014/main" id="{1CF5E798-C6E2-426C-A319-A293306BF95E}"/>
            </a:ext>
          </a:extLst>
        </xdr:cNvPr>
        <xdr:cNvCxnSpPr/>
      </xdr:nvCxnSpPr>
      <xdr:spPr>
        <a:xfrm>
          <a:off x="12344400" y="9685655"/>
          <a:ext cx="800100"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56642</xdr:rowOff>
    </xdr:from>
    <xdr:to>
      <xdr:col>67</xdr:col>
      <xdr:colOff>101600</xdr:colOff>
      <xdr:row>59</xdr:row>
      <xdr:rowOff>158242</xdr:rowOff>
    </xdr:to>
    <xdr:sp macro="" textlink="">
      <xdr:nvSpPr>
        <xdr:cNvPr id="643" name="楕円 642">
          <a:extLst>
            <a:ext uri="{FF2B5EF4-FFF2-40B4-BE49-F238E27FC236}">
              <a16:creationId xmlns:a16="http://schemas.microsoft.com/office/drawing/2014/main" id="{6BC4E177-D8A2-44FE-AC0A-C1E43ED22BF3}"/>
            </a:ext>
          </a:extLst>
        </xdr:cNvPr>
        <xdr:cNvSpPr/>
      </xdr:nvSpPr>
      <xdr:spPr>
        <a:xfrm>
          <a:off x="11487150" y="96197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107442</xdr:rowOff>
    </xdr:from>
    <xdr:to>
      <xdr:col>71</xdr:col>
      <xdr:colOff>177800</xdr:colOff>
      <xdr:row>59</xdr:row>
      <xdr:rowOff>125730</xdr:rowOff>
    </xdr:to>
    <xdr:cxnSp macro="">
      <xdr:nvCxnSpPr>
        <xdr:cNvPr id="644" name="直線コネクタ 643">
          <a:extLst>
            <a:ext uri="{FF2B5EF4-FFF2-40B4-BE49-F238E27FC236}">
              <a16:creationId xmlns:a16="http://schemas.microsoft.com/office/drawing/2014/main" id="{58DA308B-F2EA-4944-BAF5-1494BA8FEF29}"/>
            </a:ext>
          </a:extLst>
        </xdr:cNvPr>
        <xdr:cNvCxnSpPr/>
      </xdr:nvCxnSpPr>
      <xdr:spPr>
        <a:xfrm>
          <a:off x="11534775" y="9667367"/>
          <a:ext cx="80962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151909</xdr:rowOff>
    </xdr:from>
    <xdr:ext cx="405111" cy="259045"/>
    <xdr:sp macro="" textlink="">
      <xdr:nvSpPr>
        <xdr:cNvPr id="645" name="n_1aveValue【学校施設】&#10;有形固定資産減価償却率">
          <a:extLst>
            <a:ext uri="{FF2B5EF4-FFF2-40B4-BE49-F238E27FC236}">
              <a16:creationId xmlns:a16="http://schemas.microsoft.com/office/drawing/2014/main" id="{99D5BE41-6E35-47A1-977A-465AAA416EB9}"/>
            </a:ext>
          </a:extLst>
        </xdr:cNvPr>
        <xdr:cNvSpPr txBox="1"/>
      </xdr:nvSpPr>
      <xdr:spPr>
        <a:xfrm>
          <a:off x="13745219" y="939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1033</xdr:rowOff>
    </xdr:from>
    <xdr:ext cx="405111" cy="259045"/>
    <xdr:sp macro="" textlink="">
      <xdr:nvSpPr>
        <xdr:cNvPr id="646" name="n_2aveValue【学校施設】&#10;有形固定資産減価償却率">
          <a:extLst>
            <a:ext uri="{FF2B5EF4-FFF2-40B4-BE49-F238E27FC236}">
              <a16:creationId xmlns:a16="http://schemas.microsoft.com/office/drawing/2014/main" id="{60003C55-83F5-4204-8062-F8F55A86F15D}"/>
            </a:ext>
          </a:extLst>
        </xdr:cNvPr>
        <xdr:cNvSpPr txBox="1"/>
      </xdr:nvSpPr>
      <xdr:spPr>
        <a:xfrm>
          <a:off x="12964169" y="940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140479</xdr:rowOff>
    </xdr:from>
    <xdr:ext cx="405111" cy="259045"/>
    <xdr:sp macro="" textlink="">
      <xdr:nvSpPr>
        <xdr:cNvPr id="647" name="n_3aveValue【学校施設】&#10;有形固定資産減価償却率">
          <a:extLst>
            <a:ext uri="{FF2B5EF4-FFF2-40B4-BE49-F238E27FC236}">
              <a16:creationId xmlns:a16="http://schemas.microsoft.com/office/drawing/2014/main" id="{3AC6FD89-93B4-4414-909A-C0F353B5EC05}"/>
            </a:ext>
          </a:extLst>
        </xdr:cNvPr>
        <xdr:cNvSpPr txBox="1"/>
      </xdr:nvSpPr>
      <xdr:spPr>
        <a:xfrm>
          <a:off x="12164069" y="93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129049</xdr:rowOff>
    </xdr:from>
    <xdr:ext cx="405111" cy="259045"/>
    <xdr:sp macro="" textlink="">
      <xdr:nvSpPr>
        <xdr:cNvPr id="648" name="n_4aveValue【学校施設】&#10;有形固定資産減価償却率">
          <a:extLst>
            <a:ext uri="{FF2B5EF4-FFF2-40B4-BE49-F238E27FC236}">
              <a16:creationId xmlns:a16="http://schemas.microsoft.com/office/drawing/2014/main" id="{1C61D170-76CF-480E-A86B-F429AB8AE05E}"/>
            </a:ext>
          </a:extLst>
        </xdr:cNvPr>
        <xdr:cNvSpPr txBox="1"/>
      </xdr:nvSpPr>
      <xdr:spPr>
        <a:xfrm>
          <a:off x="11354444" y="9365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779</xdr:rowOff>
    </xdr:from>
    <xdr:ext cx="405111" cy="259045"/>
    <xdr:sp macro="" textlink="">
      <xdr:nvSpPr>
        <xdr:cNvPr id="649" name="n_1mainValue【学校施設】&#10;有形固定資産減価償却率">
          <a:extLst>
            <a:ext uri="{FF2B5EF4-FFF2-40B4-BE49-F238E27FC236}">
              <a16:creationId xmlns:a16="http://schemas.microsoft.com/office/drawing/2014/main" id="{BE37B5C7-1C3D-4777-ADAA-DCB571EA0A94}"/>
            </a:ext>
          </a:extLst>
        </xdr:cNvPr>
        <xdr:cNvSpPr txBox="1"/>
      </xdr:nvSpPr>
      <xdr:spPr>
        <a:xfrm>
          <a:off x="13745219" y="972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51071</xdr:rowOff>
    </xdr:from>
    <xdr:ext cx="405111" cy="259045"/>
    <xdr:sp macro="" textlink="">
      <xdr:nvSpPr>
        <xdr:cNvPr id="650" name="n_2mainValue【学校施設】&#10;有形固定資産減価償却率">
          <a:extLst>
            <a:ext uri="{FF2B5EF4-FFF2-40B4-BE49-F238E27FC236}">
              <a16:creationId xmlns:a16="http://schemas.microsoft.com/office/drawing/2014/main" id="{2151E731-1663-408E-8349-B9AE86E550B0}"/>
            </a:ext>
          </a:extLst>
        </xdr:cNvPr>
        <xdr:cNvSpPr txBox="1"/>
      </xdr:nvSpPr>
      <xdr:spPr>
        <a:xfrm>
          <a:off x="12964169" y="977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167657</xdr:rowOff>
    </xdr:from>
    <xdr:ext cx="405111" cy="259045"/>
    <xdr:sp macro="" textlink="">
      <xdr:nvSpPr>
        <xdr:cNvPr id="651" name="n_3mainValue【学校施設】&#10;有形固定資産減価償却率">
          <a:extLst>
            <a:ext uri="{FF2B5EF4-FFF2-40B4-BE49-F238E27FC236}">
              <a16:creationId xmlns:a16="http://schemas.microsoft.com/office/drawing/2014/main" id="{1421F5DF-E02B-4E5A-92E1-33D48EA92EF6}"/>
            </a:ext>
          </a:extLst>
        </xdr:cNvPr>
        <xdr:cNvSpPr txBox="1"/>
      </xdr:nvSpPr>
      <xdr:spPr>
        <a:xfrm>
          <a:off x="12164069"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149369</xdr:rowOff>
    </xdr:from>
    <xdr:ext cx="405111" cy="259045"/>
    <xdr:sp macro="" textlink="">
      <xdr:nvSpPr>
        <xdr:cNvPr id="652" name="n_4mainValue【学校施設】&#10;有形固定資産減価償却率">
          <a:extLst>
            <a:ext uri="{FF2B5EF4-FFF2-40B4-BE49-F238E27FC236}">
              <a16:creationId xmlns:a16="http://schemas.microsoft.com/office/drawing/2014/main" id="{C3D67A12-78F7-4A43-9C40-BB5D097A4375}"/>
            </a:ext>
          </a:extLst>
        </xdr:cNvPr>
        <xdr:cNvSpPr txBox="1"/>
      </xdr:nvSpPr>
      <xdr:spPr>
        <a:xfrm>
          <a:off x="11354444" y="971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2EB9E4EE-8309-4BB0-AC0F-DD7882D20EA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0A319AE0-93C0-4FE1-BC35-1C5C1414F9F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D09EF489-1511-4A8D-9447-1C65FCA08ED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B36C4F58-7B3E-4F6B-BA8A-9B8E3B6097D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86EEC993-7036-4DA7-AC6E-D0E5B186400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CE308813-2E5E-4795-A591-38CA45BE408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FB638C4E-0524-456F-AB08-888B7A0C69B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8E40E1E0-DC0D-406C-BBC1-D614FD855A4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7B384945-C368-4CBD-81AE-75273DDA3B7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2137EAC4-963E-4BB8-9010-F03ADD56AC9A}"/>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3" name="テキスト ボックス 662">
          <a:extLst>
            <a:ext uri="{FF2B5EF4-FFF2-40B4-BE49-F238E27FC236}">
              <a16:creationId xmlns:a16="http://schemas.microsoft.com/office/drawing/2014/main" id="{DCF6D5EA-4B5C-4FD2-B627-6668AEE613B7}"/>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a:extLst>
            <a:ext uri="{FF2B5EF4-FFF2-40B4-BE49-F238E27FC236}">
              <a16:creationId xmlns:a16="http://schemas.microsoft.com/office/drawing/2014/main" id="{0C6E21F2-47FB-4F61-B7F9-BA130344A48A}"/>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5" name="テキスト ボックス 664">
          <a:extLst>
            <a:ext uri="{FF2B5EF4-FFF2-40B4-BE49-F238E27FC236}">
              <a16:creationId xmlns:a16="http://schemas.microsoft.com/office/drawing/2014/main" id="{363404EA-F245-4FE8-B7F5-F3079386BEB2}"/>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a:extLst>
            <a:ext uri="{FF2B5EF4-FFF2-40B4-BE49-F238E27FC236}">
              <a16:creationId xmlns:a16="http://schemas.microsoft.com/office/drawing/2014/main" id="{004C04A8-ED0E-427A-9BB6-A2B796F61B97}"/>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7" name="テキスト ボックス 666">
          <a:extLst>
            <a:ext uri="{FF2B5EF4-FFF2-40B4-BE49-F238E27FC236}">
              <a16:creationId xmlns:a16="http://schemas.microsoft.com/office/drawing/2014/main" id="{2831F1F5-3394-4024-BE3D-813E188D79C1}"/>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a:extLst>
            <a:ext uri="{FF2B5EF4-FFF2-40B4-BE49-F238E27FC236}">
              <a16:creationId xmlns:a16="http://schemas.microsoft.com/office/drawing/2014/main" id="{7CB8A85A-7415-4E68-A5FA-CDF998862EAF}"/>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9" name="テキスト ボックス 668">
          <a:extLst>
            <a:ext uri="{FF2B5EF4-FFF2-40B4-BE49-F238E27FC236}">
              <a16:creationId xmlns:a16="http://schemas.microsoft.com/office/drawing/2014/main" id="{C11A43CE-1BFF-4A2B-B36E-41A2DE01AAB7}"/>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a:extLst>
            <a:ext uri="{FF2B5EF4-FFF2-40B4-BE49-F238E27FC236}">
              <a16:creationId xmlns:a16="http://schemas.microsoft.com/office/drawing/2014/main" id="{27A40121-9C42-4AA4-B828-55BBF1DED2BD}"/>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1" name="テキスト ボックス 670">
          <a:extLst>
            <a:ext uri="{FF2B5EF4-FFF2-40B4-BE49-F238E27FC236}">
              <a16:creationId xmlns:a16="http://schemas.microsoft.com/office/drawing/2014/main" id="{E3706CC6-4838-4983-8220-D47867F6BDDE}"/>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a:extLst>
            <a:ext uri="{FF2B5EF4-FFF2-40B4-BE49-F238E27FC236}">
              <a16:creationId xmlns:a16="http://schemas.microsoft.com/office/drawing/2014/main" id="{EB302554-E1B9-434C-AB25-C7096ED8F50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3" name="テキスト ボックス 672">
          <a:extLst>
            <a:ext uri="{FF2B5EF4-FFF2-40B4-BE49-F238E27FC236}">
              <a16:creationId xmlns:a16="http://schemas.microsoft.com/office/drawing/2014/main" id="{1D1875E8-52DB-4E4A-92E1-8DF67C2DBD0B}"/>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912BC060-DB1B-46B7-B20A-A14947523A7F}"/>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077901EA-CC87-4773-8089-E1E04FD89C2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学校施設】&#10;一人当たり面積グラフ枠">
          <a:extLst>
            <a:ext uri="{FF2B5EF4-FFF2-40B4-BE49-F238E27FC236}">
              <a16:creationId xmlns:a16="http://schemas.microsoft.com/office/drawing/2014/main" id="{4FB5643C-5608-48A9-94B6-ADBB7D8087C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677" name="直線コネクタ 676">
          <a:extLst>
            <a:ext uri="{FF2B5EF4-FFF2-40B4-BE49-F238E27FC236}">
              <a16:creationId xmlns:a16="http://schemas.microsoft.com/office/drawing/2014/main" id="{B6AFEBEA-91DC-46CE-ADFD-CC6459117521}"/>
            </a:ext>
          </a:extLst>
        </xdr:cNvPr>
        <xdr:cNvCxnSpPr/>
      </xdr:nvCxnSpPr>
      <xdr:spPr>
        <a:xfrm flipV="1">
          <a:off x="19954239" y="9218168"/>
          <a:ext cx="0" cy="128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678" name="【学校施設】&#10;一人当たり面積最小値テキスト">
          <a:extLst>
            <a:ext uri="{FF2B5EF4-FFF2-40B4-BE49-F238E27FC236}">
              <a16:creationId xmlns:a16="http://schemas.microsoft.com/office/drawing/2014/main" id="{D2E0F4DE-553B-4FBB-9A90-A1F1EF0D2868}"/>
            </a:ext>
          </a:extLst>
        </xdr:cNvPr>
        <xdr:cNvSpPr txBox="1"/>
      </xdr:nvSpPr>
      <xdr:spPr>
        <a:xfrm>
          <a:off x="19992975" y="1051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679" name="直線コネクタ 678">
          <a:extLst>
            <a:ext uri="{FF2B5EF4-FFF2-40B4-BE49-F238E27FC236}">
              <a16:creationId xmlns:a16="http://schemas.microsoft.com/office/drawing/2014/main" id="{C679BB71-F53F-42C2-A3E3-8C6B8B93D25C}"/>
            </a:ext>
          </a:extLst>
        </xdr:cNvPr>
        <xdr:cNvCxnSpPr/>
      </xdr:nvCxnSpPr>
      <xdr:spPr>
        <a:xfrm>
          <a:off x="19878675" y="105064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680" name="【学校施設】&#10;一人当たり面積最大値テキスト">
          <a:extLst>
            <a:ext uri="{FF2B5EF4-FFF2-40B4-BE49-F238E27FC236}">
              <a16:creationId xmlns:a16="http://schemas.microsoft.com/office/drawing/2014/main" id="{BA48CA9D-77C1-4929-A6F2-9D9645D2203F}"/>
            </a:ext>
          </a:extLst>
        </xdr:cNvPr>
        <xdr:cNvSpPr txBox="1"/>
      </xdr:nvSpPr>
      <xdr:spPr>
        <a:xfrm>
          <a:off x="19992975" y="900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681" name="直線コネクタ 680">
          <a:extLst>
            <a:ext uri="{FF2B5EF4-FFF2-40B4-BE49-F238E27FC236}">
              <a16:creationId xmlns:a16="http://schemas.microsoft.com/office/drawing/2014/main" id="{2BD00BF7-3A63-4A59-9971-7626700BD820}"/>
            </a:ext>
          </a:extLst>
        </xdr:cNvPr>
        <xdr:cNvCxnSpPr/>
      </xdr:nvCxnSpPr>
      <xdr:spPr>
        <a:xfrm>
          <a:off x="19878675" y="9218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682" name="【学校施設】&#10;一人当たり面積平均値テキスト">
          <a:extLst>
            <a:ext uri="{FF2B5EF4-FFF2-40B4-BE49-F238E27FC236}">
              <a16:creationId xmlns:a16="http://schemas.microsoft.com/office/drawing/2014/main" id="{A86803AE-C63F-4536-84D4-A9BD06CD2B31}"/>
            </a:ext>
          </a:extLst>
        </xdr:cNvPr>
        <xdr:cNvSpPr txBox="1"/>
      </xdr:nvSpPr>
      <xdr:spPr>
        <a:xfrm>
          <a:off x="19992975" y="1017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683" name="フローチャート: 判断 682">
          <a:extLst>
            <a:ext uri="{FF2B5EF4-FFF2-40B4-BE49-F238E27FC236}">
              <a16:creationId xmlns:a16="http://schemas.microsoft.com/office/drawing/2014/main" id="{1F8F0419-72A4-4E42-A1A3-E7024537191D}"/>
            </a:ext>
          </a:extLst>
        </xdr:cNvPr>
        <xdr:cNvSpPr/>
      </xdr:nvSpPr>
      <xdr:spPr>
        <a:xfrm>
          <a:off x="19897725" y="103134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684" name="フローチャート: 判断 683">
          <a:extLst>
            <a:ext uri="{FF2B5EF4-FFF2-40B4-BE49-F238E27FC236}">
              <a16:creationId xmlns:a16="http://schemas.microsoft.com/office/drawing/2014/main" id="{8EF14803-6914-44A4-BAFF-7FDC584A398E}"/>
            </a:ext>
          </a:extLst>
        </xdr:cNvPr>
        <xdr:cNvSpPr/>
      </xdr:nvSpPr>
      <xdr:spPr>
        <a:xfrm>
          <a:off x="19154775" y="103082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685" name="フローチャート: 判断 684">
          <a:extLst>
            <a:ext uri="{FF2B5EF4-FFF2-40B4-BE49-F238E27FC236}">
              <a16:creationId xmlns:a16="http://schemas.microsoft.com/office/drawing/2014/main" id="{59DEA194-CE9E-4055-84C4-92C47BCD0ACD}"/>
            </a:ext>
          </a:extLst>
        </xdr:cNvPr>
        <xdr:cNvSpPr/>
      </xdr:nvSpPr>
      <xdr:spPr>
        <a:xfrm>
          <a:off x="18345150" y="103074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686" name="フローチャート: 判断 685">
          <a:extLst>
            <a:ext uri="{FF2B5EF4-FFF2-40B4-BE49-F238E27FC236}">
              <a16:creationId xmlns:a16="http://schemas.microsoft.com/office/drawing/2014/main" id="{C490A6CD-B637-4148-A077-CC88E87EC2FE}"/>
            </a:ext>
          </a:extLst>
        </xdr:cNvPr>
        <xdr:cNvSpPr/>
      </xdr:nvSpPr>
      <xdr:spPr>
        <a:xfrm>
          <a:off x="17554575" y="102970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687" name="フローチャート: 判断 686">
          <a:extLst>
            <a:ext uri="{FF2B5EF4-FFF2-40B4-BE49-F238E27FC236}">
              <a16:creationId xmlns:a16="http://schemas.microsoft.com/office/drawing/2014/main" id="{44A1FED5-54C8-4775-8D95-59FAB809ED44}"/>
            </a:ext>
          </a:extLst>
        </xdr:cNvPr>
        <xdr:cNvSpPr/>
      </xdr:nvSpPr>
      <xdr:spPr>
        <a:xfrm>
          <a:off x="16754475" y="10305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DEDA54A1-38BC-4C28-83FE-90944D4E2B3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3E6DA538-0AFB-4C27-A9F8-85DF3F00CB9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3D8F4F2-0334-4E00-8D94-7B7F38A4A69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199BE2E-1764-484B-9870-0C26DC2FCBC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ED1CE2B4-FC18-42D0-A11B-6FDBF17AD6B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39116</xdr:rowOff>
    </xdr:from>
    <xdr:to>
      <xdr:col>116</xdr:col>
      <xdr:colOff>114300</xdr:colOff>
      <xdr:row>64</xdr:row>
      <xdr:rowOff>140716</xdr:rowOff>
    </xdr:to>
    <xdr:sp macro="" textlink="">
      <xdr:nvSpPr>
        <xdr:cNvPr id="693" name="楕円 692">
          <a:extLst>
            <a:ext uri="{FF2B5EF4-FFF2-40B4-BE49-F238E27FC236}">
              <a16:creationId xmlns:a16="http://schemas.microsoft.com/office/drawing/2014/main" id="{D58DED0C-01CA-40D4-8967-B56A77A10DD2}"/>
            </a:ext>
          </a:extLst>
        </xdr:cNvPr>
        <xdr:cNvSpPr/>
      </xdr:nvSpPr>
      <xdr:spPr>
        <a:xfrm>
          <a:off x="19897725" y="104118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125493</xdr:rowOff>
    </xdr:from>
    <xdr:ext cx="469744" cy="259045"/>
    <xdr:sp macro="" textlink="">
      <xdr:nvSpPr>
        <xdr:cNvPr id="694" name="【学校施設】&#10;一人当たり面積該当値テキスト">
          <a:extLst>
            <a:ext uri="{FF2B5EF4-FFF2-40B4-BE49-F238E27FC236}">
              <a16:creationId xmlns:a16="http://schemas.microsoft.com/office/drawing/2014/main" id="{83A0BC61-BAF4-4BFD-880C-FB33E5FB5033}"/>
            </a:ext>
          </a:extLst>
        </xdr:cNvPr>
        <xdr:cNvSpPr txBox="1"/>
      </xdr:nvSpPr>
      <xdr:spPr>
        <a:xfrm>
          <a:off x="19992975" y="1033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39878</xdr:rowOff>
    </xdr:from>
    <xdr:to>
      <xdr:col>112</xdr:col>
      <xdr:colOff>38100</xdr:colOff>
      <xdr:row>64</xdr:row>
      <xdr:rowOff>141478</xdr:rowOff>
    </xdr:to>
    <xdr:sp macro="" textlink="">
      <xdr:nvSpPr>
        <xdr:cNvPr id="695" name="楕円 694">
          <a:extLst>
            <a:ext uri="{FF2B5EF4-FFF2-40B4-BE49-F238E27FC236}">
              <a16:creationId xmlns:a16="http://schemas.microsoft.com/office/drawing/2014/main" id="{2C60A310-5359-4B9E-80A9-BE6C524A50E4}"/>
            </a:ext>
          </a:extLst>
        </xdr:cNvPr>
        <xdr:cNvSpPr/>
      </xdr:nvSpPr>
      <xdr:spPr>
        <a:xfrm>
          <a:off x="19154775" y="104126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89916</xdr:rowOff>
    </xdr:from>
    <xdr:to>
      <xdr:col>116</xdr:col>
      <xdr:colOff>63500</xdr:colOff>
      <xdr:row>64</xdr:row>
      <xdr:rowOff>90678</xdr:rowOff>
    </xdr:to>
    <xdr:cxnSp macro="">
      <xdr:nvCxnSpPr>
        <xdr:cNvPr id="696" name="直線コネクタ 695">
          <a:extLst>
            <a:ext uri="{FF2B5EF4-FFF2-40B4-BE49-F238E27FC236}">
              <a16:creationId xmlns:a16="http://schemas.microsoft.com/office/drawing/2014/main" id="{5DD222CA-A897-41ED-B63A-1B47E71CE7ED}"/>
            </a:ext>
          </a:extLst>
        </xdr:cNvPr>
        <xdr:cNvCxnSpPr/>
      </xdr:nvCxnSpPr>
      <xdr:spPr>
        <a:xfrm flipV="1">
          <a:off x="19202400" y="10459466"/>
          <a:ext cx="7524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35687</xdr:rowOff>
    </xdr:from>
    <xdr:to>
      <xdr:col>107</xdr:col>
      <xdr:colOff>101600</xdr:colOff>
      <xdr:row>64</xdr:row>
      <xdr:rowOff>137287</xdr:rowOff>
    </xdr:to>
    <xdr:sp macro="" textlink="">
      <xdr:nvSpPr>
        <xdr:cNvPr id="697" name="楕円 696">
          <a:extLst>
            <a:ext uri="{FF2B5EF4-FFF2-40B4-BE49-F238E27FC236}">
              <a16:creationId xmlns:a16="http://schemas.microsoft.com/office/drawing/2014/main" id="{05F7B7DE-139B-49E9-87BF-AFA0E0229F48}"/>
            </a:ext>
          </a:extLst>
        </xdr:cNvPr>
        <xdr:cNvSpPr/>
      </xdr:nvSpPr>
      <xdr:spPr>
        <a:xfrm>
          <a:off x="18345150" y="104084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86487</xdr:rowOff>
    </xdr:from>
    <xdr:to>
      <xdr:col>111</xdr:col>
      <xdr:colOff>177800</xdr:colOff>
      <xdr:row>64</xdr:row>
      <xdr:rowOff>90678</xdr:rowOff>
    </xdr:to>
    <xdr:cxnSp macro="">
      <xdr:nvCxnSpPr>
        <xdr:cNvPr id="698" name="直線コネクタ 697">
          <a:extLst>
            <a:ext uri="{FF2B5EF4-FFF2-40B4-BE49-F238E27FC236}">
              <a16:creationId xmlns:a16="http://schemas.microsoft.com/office/drawing/2014/main" id="{E252B08B-309C-430B-A1A2-A7579108DD28}"/>
            </a:ext>
          </a:extLst>
        </xdr:cNvPr>
        <xdr:cNvCxnSpPr/>
      </xdr:nvCxnSpPr>
      <xdr:spPr>
        <a:xfrm>
          <a:off x="18392775" y="10456037"/>
          <a:ext cx="809625"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33782</xdr:rowOff>
    </xdr:from>
    <xdr:to>
      <xdr:col>102</xdr:col>
      <xdr:colOff>165100</xdr:colOff>
      <xdr:row>64</xdr:row>
      <xdr:rowOff>135382</xdr:rowOff>
    </xdr:to>
    <xdr:sp macro="" textlink="">
      <xdr:nvSpPr>
        <xdr:cNvPr id="699" name="楕円 698">
          <a:extLst>
            <a:ext uri="{FF2B5EF4-FFF2-40B4-BE49-F238E27FC236}">
              <a16:creationId xmlns:a16="http://schemas.microsoft.com/office/drawing/2014/main" id="{A00BF8C6-2784-4B11-BD91-2DFC729E8463}"/>
            </a:ext>
          </a:extLst>
        </xdr:cNvPr>
        <xdr:cNvSpPr/>
      </xdr:nvSpPr>
      <xdr:spPr>
        <a:xfrm>
          <a:off x="17554575" y="104033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84582</xdr:rowOff>
    </xdr:from>
    <xdr:to>
      <xdr:col>107</xdr:col>
      <xdr:colOff>50800</xdr:colOff>
      <xdr:row>64</xdr:row>
      <xdr:rowOff>86487</xdr:rowOff>
    </xdr:to>
    <xdr:cxnSp macro="">
      <xdr:nvCxnSpPr>
        <xdr:cNvPr id="700" name="直線コネクタ 699">
          <a:extLst>
            <a:ext uri="{FF2B5EF4-FFF2-40B4-BE49-F238E27FC236}">
              <a16:creationId xmlns:a16="http://schemas.microsoft.com/office/drawing/2014/main" id="{B047B92B-FD43-4575-8719-6849816D1EC3}"/>
            </a:ext>
          </a:extLst>
        </xdr:cNvPr>
        <xdr:cNvCxnSpPr/>
      </xdr:nvCxnSpPr>
      <xdr:spPr>
        <a:xfrm>
          <a:off x="17602200" y="1046048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33782</xdr:rowOff>
    </xdr:from>
    <xdr:to>
      <xdr:col>98</xdr:col>
      <xdr:colOff>38100</xdr:colOff>
      <xdr:row>64</xdr:row>
      <xdr:rowOff>135382</xdr:rowOff>
    </xdr:to>
    <xdr:sp macro="" textlink="">
      <xdr:nvSpPr>
        <xdr:cNvPr id="701" name="楕円 700">
          <a:extLst>
            <a:ext uri="{FF2B5EF4-FFF2-40B4-BE49-F238E27FC236}">
              <a16:creationId xmlns:a16="http://schemas.microsoft.com/office/drawing/2014/main" id="{8C2521D5-18E9-450B-A65A-8E2354C36794}"/>
            </a:ext>
          </a:extLst>
        </xdr:cNvPr>
        <xdr:cNvSpPr/>
      </xdr:nvSpPr>
      <xdr:spPr>
        <a:xfrm>
          <a:off x="16754475" y="104033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84582</xdr:rowOff>
    </xdr:from>
    <xdr:to>
      <xdr:col>102</xdr:col>
      <xdr:colOff>114300</xdr:colOff>
      <xdr:row>64</xdr:row>
      <xdr:rowOff>84582</xdr:rowOff>
    </xdr:to>
    <xdr:cxnSp macro="">
      <xdr:nvCxnSpPr>
        <xdr:cNvPr id="702" name="直線コネクタ 701">
          <a:extLst>
            <a:ext uri="{FF2B5EF4-FFF2-40B4-BE49-F238E27FC236}">
              <a16:creationId xmlns:a16="http://schemas.microsoft.com/office/drawing/2014/main" id="{20E1BCAA-5EBD-4BA4-AFB8-A826FA61A1BB}"/>
            </a:ext>
          </a:extLst>
        </xdr:cNvPr>
        <xdr:cNvCxnSpPr/>
      </xdr:nvCxnSpPr>
      <xdr:spPr>
        <a:xfrm>
          <a:off x="16802100" y="104604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703" name="n_1aveValue【学校施設】&#10;一人当たり面積">
          <a:extLst>
            <a:ext uri="{FF2B5EF4-FFF2-40B4-BE49-F238E27FC236}">
              <a16:creationId xmlns:a16="http://schemas.microsoft.com/office/drawing/2014/main" id="{07A7D59D-E39E-40F7-BCC5-4C1259C672AB}"/>
            </a:ext>
          </a:extLst>
        </xdr:cNvPr>
        <xdr:cNvSpPr txBox="1"/>
      </xdr:nvSpPr>
      <xdr:spPr>
        <a:xfrm>
          <a:off x="18983402" y="100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704" name="n_2aveValue【学校施設】&#10;一人当たり面積">
          <a:extLst>
            <a:ext uri="{FF2B5EF4-FFF2-40B4-BE49-F238E27FC236}">
              <a16:creationId xmlns:a16="http://schemas.microsoft.com/office/drawing/2014/main" id="{0E38C582-1A93-4ECC-97DE-21426B1514C8}"/>
            </a:ext>
          </a:extLst>
        </xdr:cNvPr>
        <xdr:cNvSpPr txBox="1"/>
      </xdr:nvSpPr>
      <xdr:spPr>
        <a:xfrm>
          <a:off x="18183302" y="1009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705" name="n_3aveValue【学校施設】&#10;一人当たり面積">
          <a:extLst>
            <a:ext uri="{FF2B5EF4-FFF2-40B4-BE49-F238E27FC236}">
              <a16:creationId xmlns:a16="http://schemas.microsoft.com/office/drawing/2014/main" id="{F3CF051D-0A27-447D-8D51-05A864E98804}"/>
            </a:ext>
          </a:extLst>
        </xdr:cNvPr>
        <xdr:cNvSpPr txBox="1"/>
      </xdr:nvSpPr>
      <xdr:spPr>
        <a:xfrm>
          <a:off x="17383202" y="1008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706" name="n_4aveValue【学校施設】&#10;一人当たり面積">
          <a:extLst>
            <a:ext uri="{FF2B5EF4-FFF2-40B4-BE49-F238E27FC236}">
              <a16:creationId xmlns:a16="http://schemas.microsoft.com/office/drawing/2014/main" id="{AA671B9C-1108-4741-ACF6-263DFFB501DC}"/>
            </a:ext>
          </a:extLst>
        </xdr:cNvPr>
        <xdr:cNvSpPr txBox="1"/>
      </xdr:nvSpPr>
      <xdr:spPr>
        <a:xfrm>
          <a:off x="16592627" y="100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132605</xdr:rowOff>
    </xdr:from>
    <xdr:ext cx="469744" cy="259045"/>
    <xdr:sp macro="" textlink="">
      <xdr:nvSpPr>
        <xdr:cNvPr id="707" name="n_1mainValue【学校施設】&#10;一人当たり面積">
          <a:extLst>
            <a:ext uri="{FF2B5EF4-FFF2-40B4-BE49-F238E27FC236}">
              <a16:creationId xmlns:a16="http://schemas.microsoft.com/office/drawing/2014/main" id="{F719D83C-CA07-45D6-BC09-DC606FFF82B9}"/>
            </a:ext>
          </a:extLst>
        </xdr:cNvPr>
        <xdr:cNvSpPr txBox="1"/>
      </xdr:nvSpPr>
      <xdr:spPr>
        <a:xfrm>
          <a:off x="18983402" y="105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128414</xdr:rowOff>
    </xdr:from>
    <xdr:ext cx="469744" cy="259045"/>
    <xdr:sp macro="" textlink="">
      <xdr:nvSpPr>
        <xdr:cNvPr id="708" name="n_2mainValue【学校施設】&#10;一人当たり面積">
          <a:extLst>
            <a:ext uri="{FF2B5EF4-FFF2-40B4-BE49-F238E27FC236}">
              <a16:creationId xmlns:a16="http://schemas.microsoft.com/office/drawing/2014/main" id="{DE59AB84-EBE2-403F-80AA-F8CBC9D1BB59}"/>
            </a:ext>
          </a:extLst>
        </xdr:cNvPr>
        <xdr:cNvSpPr txBox="1"/>
      </xdr:nvSpPr>
      <xdr:spPr>
        <a:xfrm>
          <a:off x="18183302" y="104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126509</xdr:rowOff>
    </xdr:from>
    <xdr:ext cx="469744" cy="259045"/>
    <xdr:sp macro="" textlink="">
      <xdr:nvSpPr>
        <xdr:cNvPr id="709" name="n_3mainValue【学校施設】&#10;一人当たり面積">
          <a:extLst>
            <a:ext uri="{FF2B5EF4-FFF2-40B4-BE49-F238E27FC236}">
              <a16:creationId xmlns:a16="http://schemas.microsoft.com/office/drawing/2014/main" id="{8C357A97-BE60-45F3-A9DB-490C1FB7A8C1}"/>
            </a:ext>
          </a:extLst>
        </xdr:cNvPr>
        <xdr:cNvSpPr txBox="1"/>
      </xdr:nvSpPr>
      <xdr:spPr>
        <a:xfrm>
          <a:off x="17383202"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126509</xdr:rowOff>
    </xdr:from>
    <xdr:ext cx="469744" cy="259045"/>
    <xdr:sp macro="" textlink="">
      <xdr:nvSpPr>
        <xdr:cNvPr id="710" name="n_4mainValue【学校施設】&#10;一人当たり面積">
          <a:extLst>
            <a:ext uri="{FF2B5EF4-FFF2-40B4-BE49-F238E27FC236}">
              <a16:creationId xmlns:a16="http://schemas.microsoft.com/office/drawing/2014/main" id="{44583541-DA16-4AF3-B2B2-71A812A4F78F}"/>
            </a:ext>
          </a:extLst>
        </xdr:cNvPr>
        <xdr:cNvSpPr txBox="1"/>
      </xdr:nvSpPr>
      <xdr:spPr>
        <a:xfrm>
          <a:off x="165926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1B934DDA-63ED-432E-A568-D4CEFED8DB5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D48378D1-F015-4AD0-91BA-F67BE0B9E2E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5E5D19E2-AAD6-4B5C-BCF2-D6A0668AB89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A47D7575-82A2-4C44-BD96-A6FF7459402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E1983984-60A4-4162-902B-41D854AE263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B6FD9264-6163-4A2F-B1FD-A1EF878C779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63CA5800-0C24-4300-AA26-FD53B7CC094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19172A41-C6FF-4C01-8F36-ACE120437F0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117B5A7A-1682-4CE9-93EE-F8F8C322D8B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8A4A288B-7023-429A-8D84-FC86F8C31F6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EDB854C7-E449-4FDB-B4AF-A7ACFD2BFB7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BD68FC55-DB85-41C3-8E0A-0852431B71F9}"/>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6C04156C-099D-4ABC-AD66-D7CBCF3C375A}"/>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AEF6C88F-7809-4565-BE8A-CF12645425E5}"/>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7CF42B5E-0920-40F3-AD51-9B8F710A649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EB88CE42-C644-433B-BE1B-C0F8FF506272}"/>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1C16B0ED-06D6-485F-A446-B827F69F7439}"/>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73A11727-652F-4B96-BCD1-FB0CA7E98508}"/>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8CC4B980-9D14-492D-8DF7-957628DE6DDD}"/>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A406711B-D536-453E-93B8-AC7F51B44890}"/>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0712732D-EEFC-470F-80AF-C60E5D390095}"/>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95F096DB-95DD-4706-816F-6AA6B8F82F6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28C8D31E-CE11-4541-AD88-A888A016779A}"/>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児童館】&#10;有形固定資産減価償却率グラフ枠">
          <a:extLst>
            <a:ext uri="{FF2B5EF4-FFF2-40B4-BE49-F238E27FC236}">
              <a16:creationId xmlns:a16="http://schemas.microsoft.com/office/drawing/2014/main" id="{6D9CD628-3962-42F5-8CF1-FB82A9CBC00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735" name="直線コネクタ 734">
          <a:extLst>
            <a:ext uri="{FF2B5EF4-FFF2-40B4-BE49-F238E27FC236}">
              <a16:creationId xmlns:a16="http://schemas.microsoft.com/office/drawing/2014/main" id="{3F2AF4B6-8821-4423-98C7-31138B08D767}"/>
            </a:ext>
          </a:extLst>
        </xdr:cNvPr>
        <xdr:cNvCxnSpPr/>
      </xdr:nvCxnSpPr>
      <xdr:spPr>
        <a:xfrm flipV="1">
          <a:off x="14696439" y="1253680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6" name="【児童館】&#10;有形固定資産減価償却率最小値テキスト">
          <a:extLst>
            <a:ext uri="{FF2B5EF4-FFF2-40B4-BE49-F238E27FC236}">
              <a16:creationId xmlns:a16="http://schemas.microsoft.com/office/drawing/2014/main" id="{40E3C16A-5028-4225-BF33-CD6CE0461F43}"/>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7" name="直線コネクタ 736">
          <a:extLst>
            <a:ext uri="{FF2B5EF4-FFF2-40B4-BE49-F238E27FC236}">
              <a16:creationId xmlns:a16="http://schemas.microsoft.com/office/drawing/2014/main" id="{544DBBAE-BDD2-4D3A-A4EC-D677C0AA6A51}"/>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738" name="【児童館】&#10;有形固定資産減価償却率最大値テキスト">
          <a:extLst>
            <a:ext uri="{FF2B5EF4-FFF2-40B4-BE49-F238E27FC236}">
              <a16:creationId xmlns:a16="http://schemas.microsoft.com/office/drawing/2014/main" id="{FBF84B8C-E0F9-4854-AFB3-2C17327BEEEC}"/>
            </a:ext>
          </a:extLst>
        </xdr:cNvPr>
        <xdr:cNvSpPr txBox="1"/>
      </xdr:nvSpPr>
      <xdr:spPr>
        <a:xfrm>
          <a:off x="14735175" y="1232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739" name="直線コネクタ 738">
          <a:extLst>
            <a:ext uri="{FF2B5EF4-FFF2-40B4-BE49-F238E27FC236}">
              <a16:creationId xmlns:a16="http://schemas.microsoft.com/office/drawing/2014/main" id="{20C61A87-8C0F-4867-91AD-D864149EB603}"/>
            </a:ext>
          </a:extLst>
        </xdr:cNvPr>
        <xdr:cNvCxnSpPr/>
      </xdr:nvCxnSpPr>
      <xdr:spPr>
        <a:xfrm>
          <a:off x="14611350" y="12536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740" name="【児童館】&#10;有形固定資産減価償却率平均値テキスト">
          <a:extLst>
            <a:ext uri="{FF2B5EF4-FFF2-40B4-BE49-F238E27FC236}">
              <a16:creationId xmlns:a16="http://schemas.microsoft.com/office/drawing/2014/main" id="{9228A26C-D3E1-4156-88B0-E553277039DE}"/>
            </a:ext>
          </a:extLst>
        </xdr:cNvPr>
        <xdr:cNvSpPr txBox="1"/>
      </xdr:nvSpPr>
      <xdr:spPr>
        <a:xfrm>
          <a:off x="14735175" y="13108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741" name="フローチャート: 判断 740">
          <a:extLst>
            <a:ext uri="{FF2B5EF4-FFF2-40B4-BE49-F238E27FC236}">
              <a16:creationId xmlns:a16="http://schemas.microsoft.com/office/drawing/2014/main" id="{B603DE20-9FDA-4F20-B9B6-69666365E4E3}"/>
            </a:ext>
          </a:extLst>
        </xdr:cNvPr>
        <xdr:cNvSpPr/>
      </xdr:nvSpPr>
      <xdr:spPr>
        <a:xfrm>
          <a:off x="14649450" y="132473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742" name="フローチャート: 判断 741">
          <a:extLst>
            <a:ext uri="{FF2B5EF4-FFF2-40B4-BE49-F238E27FC236}">
              <a16:creationId xmlns:a16="http://schemas.microsoft.com/office/drawing/2014/main" id="{E9327521-9767-48D5-902B-D187E9F74083}"/>
            </a:ext>
          </a:extLst>
        </xdr:cNvPr>
        <xdr:cNvSpPr/>
      </xdr:nvSpPr>
      <xdr:spPr>
        <a:xfrm>
          <a:off x="13887450" y="132213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43" name="フローチャート: 判断 742">
          <a:extLst>
            <a:ext uri="{FF2B5EF4-FFF2-40B4-BE49-F238E27FC236}">
              <a16:creationId xmlns:a16="http://schemas.microsoft.com/office/drawing/2014/main" id="{9D09A344-A1E6-4CAA-8BCF-1642636B9871}"/>
            </a:ext>
          </a:extLst>
        </xdr:cNvPr>
        <xdr:cNvSpPr/>
      </xdr:nvSpPr>
      <xdr:spPr>
        <a:xfrm>
          <a:off x="13096875" y="132124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44" name="フローチャート: 判断 743">
          <a:extLst>
            <a:ext uri="{FF2B5EF4-FFF2-40B4-BE49-F238E27FC236}">
              <a16:creationId xmlns:a16="http://schemas.microsoft.com/office/drawing/2014/main" id="{EFDEABEA-ACB5-4DD9-9DFA-4BBABCE613D2}"/>
            </a:ext>
          </a:extLst>
        </xdr:cNvPr>
        <xdr:cNvSpPr/>
      </xdr:nvSpPr>
      <xdr:spPr>
        <a:xfrm>
          <a:off x="12296775" y="131349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745" name="フローチャート: 判断 744">
          <a:extLst>
            <a:ext uri="{FF2B5EF4-FFF2-40B4-BE49-F238E27FC236}">
              <a16:creationId xmlns:a16="http://schemas.microsoft.com/office/drawing/2014/main" id="{0906A838-EEC7-463F-A169-91A8CF209685}"/>
            </a:ext>
          </a:extLst>
        </xdr:cNvPr>
        <xdr:cNvSpPr/>
      </xdr:nvSpPr>
      <xdr:spPr>
        <a:xfrm>
          <a:off x="11487150" y="130467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F63061D1-D5AE-4047-8CDB-A7043E4A614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14844E54-AC12-4767-9B00-EC71B69D23A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88B00C2D-3E16-4B9F-9F04-80B355A70DC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E4A0516A-AFE0-477F-B054-6C3C22954CF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E0AF561C-FEE1-439E-B725-A81A06E661C6}"/>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128270</xdr:rowOff>
    </xdr:from>
    <xdr:to>
      <xdr:col>85</xdr:col>
      <xdr:colOff>177800</xdr:colOff>
      <xdr:row>84</xdr:row>
      <xdr:rowOff>58420</xdr:rowOff>
    </xdr:to>
    <xdr:sp macro="" textlink="">
      <xdr:nvSpPr>
        <xdr:cNvPr id="751" name="楕円 750">
          <a:extLst>
            <a:ext uri="{FF2B5EF4-FFF2-40B4-BE49-F238E27FC236}">
              <a16:creationId xmlns:a16="http://schemas.microsoft.com/office/drawing/2014/main" id="{CF3B7206-82E2-426D-A361-15D8AB6F30F7}"/>
            </a:ext>
          </a:extLst>
        </xdr:cNvPr>
        <xdr:cNvSpPr/>
      </xdr:nvSpPr>
      <xdr:spPr>
        <a:xfrm>
          <a:off x="14649450" y="13574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106697</xdr:rowOff>
    </xdr:from>
    <xdr:ext cx="405111" cy="259045"/>
    <xdr:sp macro="" textlink="">
      <xdr:nvSpPr>
        <xdr:cNvPr id="752" name="【児童館】&#10;有形固定資産減価償却率該当値テキスト">
          <a:extLst>
            <a:ext uri="{FF2B5EF4-FFF2-40B4-BE49-F238E27FC236}">
              <a16:creationId xmlns:a16="http://schemas.microsoft.com/office/drawing/2014/main" id="{8998341E-327E-41D3-A005-984D8D847FC1}"/>
            </a:ext>
          </a:extLst>
        </xdr:cNvPr>
        <xdr:cNvSpPr txBox="1"/>
      </xdr:nvSpPr>
      <xdr:spPr>
        <a:xfrm>
          <a:off x="14735175"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97789</xdr:rowOff>
    </xdr:from>
    <xdr:to>
      <xdr:col>81</xdr:col>
      <xdr:colOff>101600</xdr:colOff>
      <xdr:row>84</xdr:row>
      <xdr:rowOff>27939</xdr:rowOff>
    </xdr:to>
    <xdr:sp macro="" textlink="">
      <xdr:nvSpPr>
        <xdr:cNvPr id="753" name="楕円 752">
          <a:extLst>
            <a:ext uri="{FF2B5EF4-FFF2-40B4-BE49-F238E27FC236}">
              <a16:creationId xmlns:a16="http://schemas.microsoft.com/office/drawing/2014/main" id="{399FB03A-449D-4019-86EC-A44EDD611A47}"/>
            </a:ext>
          </a:extLst>
        </xdr:cNvPr>
        <xdr:cNvSpPr/>
      </xdr:nvSpPr>
      <xdr:spPr>
        <a:xfrm>
          <a:off x="13887450" y="13547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148589</xdr:rowOff>
    </xdr:from>
    <xdr:to>
      <xdr:col>85</xdr:col>
      <xdr:colOff>127000</xdr:colOff>
      <xdr:row>84</xdr:row>
      <xdr:rowOff>7620</xdr:rowOff>
    </xdr:to>
    <xdr:cxnSp macro="">
      <xdr:nvCxnSpPr>
        <xdr:cNvPr id="754" name="直線コネクタ 753">
          <a:extLst>
            <a:ext uri="{FF2B5EF4-FFF2-40B4-BE49-F238E27FC236}">
              <a16:creationId xmlns:a16="http://schemas.microsoft.com/office/drawing/2014/main" id="{5A0E6470-F89D-4355-9132-DB235F35C2D4}"/>
            </a:ext>
          </a:extLst>
        </xdr:cNvPr>
        <xdr:cNvCxnSpPr/>
      </xdr:nvCxnSpPr>
      <xdr:spPr>
        <a:xfrm>
          <a:off x="13935075" y="13594714"/>
          <a:ext cx="7620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90170</xdr:rowOff>
    </xdr:from>
    <xdr:to>
      <xdr:col>76</xdr:col>
      <xdr:colOff>165100</xdr:colOff>
      <xdr:row>84</xdr:row>
      <xdr:rowOff>20320</xdr:rowOff>
    </xdr:to>
    <xdr:sp macro="" textlink="">
      <xdr:nvSpPr>
        <xdr:cNvPr id="755" name="楕円 754">
          <a:extLst>
            <a:ext uri="{FF2B5EF4-FFF2-40B4-BE49-F238E27FC236}">
              <a16:creationId xmlns:a16="http://schemas.microsoft.com/office/drawing/2014/main" id="{8AFA58BE-C554-4A78-99B0-91B13788B28C}"/>
            </a:ext>
          </a:extLst>
        </xdr:cNvPr>
        <xdr:cNvSpPr/>
      </xdr:nvSpPr>
      <xdr:spPr>
        <a:xfrm>
          <a:off x="13096875" y="13536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140970</xdr:rowOff>
    </xdr:from>
    <xdr:to>
      <xdr:col>81</xdr:col>
      <xdr:colOff>50800</xdr:colOff>
      <xdr:row>83</xdr:row>
      <xdr:rowOff>148589</xdr:rowOff>
    </xdr:to>
    <xdr:cxnSp macro="">
      <xdr:nvCxnSpPr>
        <xdr:cNvPr id="756" name="直線コネクタ 755">
          <a:extLst>
            <a:ext uri="{FF2B5EF4-FFF2-40B4-BE49-F238E27FC236}">
              <a16:creationId xmlns:a16="http://schemas.microsoft.com/office/drawing/2014/main" id="{4B94BA6B-C681-4E71-81A2-5E72676105E3}"/>
            </a:ext>
          </a:extLst>
        </xdr:cNvPr>
        <xdr:cNvCxnSpPr/>
      </xdr:nvCxnSpPr>
      <xdr:spPr>
        <a:xfrm>
          <a:off x="13144500" y="13593445"/>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88264</xdr:rowOff>
    </xdr:from>
    <xdr:to>
      <xdr:col>72</xdr:col>
      <xdr:colOff>38100</xdr:colOff>
      <xdr:row>84</xdr:row>
      <xdr:rowOff>18414</xdr:rowOff>
    </xdr:to>
    <xdr:sp macro="" textlink="">
      <xdr:nvSpPr>
        <xdr:cNvPr id="757" name="楕円 756">
          <a:extLst>
            <a:ext uri="{FF2B5EF4-FFF2-40B4-BE49-F238E27FC236}">
              <a16:creationId xmlns:a16="http://schemas.microsoft.com/office/drawing/2014/main" id="{61C479D4-F546-404D-95E0-D4C4B195166C}"/>
            </a:ext>
          </a:extLst>
        </xdr:cNvPr>
        <xdr:cNvSpPr/>
      </xdr:nvSpPr>
      <xdr:spPr>
        <a:xfrm>
          <a:off x="12296775" y="135343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139064</xdr:rowOff>
    </xdr:from>
    <xdr:to>
      <xdr:col>76</xdr:col>
      <xdr:colOff>114300</xdr:colOff>
      <xdr:row>83</xdr:row>
      <xdr:rowOff>140970</xdr:rowOff>
    </xdr:to>
    <xdr:cxnSp macro="">
      <xdr:nvCxnSpPr>
        <xdr:cNvPr id="758" name="直線コネクタ 757">
          <a:extLst>
            <a:ext uri="{FF2B5EF4-FFF2-40B4-BE49-F238E27FC236}">
              <a16:creationId xmlns:a16="http://schemas.microsoft.com/office/drawing/2014/main" id="{6EC85E42-F44D-43FD-8692-3E9C227AF606}"/>
            </a:ext>
          </a:extLst>
        </xdr:cNvPr>
        <xdr:cNvCxnSpPr/>
      </xdr:nvCxnSpPr>
      <xdr:spPr>
        <a:xfrm>
          <a:off x="12344400" y="13591539"/>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105411</xdr:rowOff>
    </xdr:from>
    <xdr:to>
      <xdr:col>67</xdr:col>
      <xdr:colOff>101600</xdr:colOff>
      <xdr:row>84</xdr:row>
      <xdr:rowOff>35561</xdr:rowOff>
    </xdr:to>
    <xdr:sp macro="" textlink="">
      <xdr:nvSpPr>
        <xdr:cNvPr id="759" name="楕円 758">
          <a:extLst>
            <a:ext uri="{FF2B5EF4-FFF2-40B4-BE49-F238E27FC236}">
              <a16:creationId xmlns:a16="http://schemas.microsoft.com/office/drawing/2014/main" id="{EFD5BC9F-FE2D-4696-9B75-D605A00AE854}"/>
            </a:ext>
          </a:extLst>
        </xdr:cNvPr>
        <xdr:cNvSpPr/>
      </xdr:nvSpPr>
      <xdr:spPr>
        <a:xfrm>
          <a:off x="11487150" y="135515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139064</xdr:rowOff>
    </xdr:from>
    <xdr:to>
      <xdr:col>71</xdr:col>
      <xdr:colOff>177800</xdr:colOff>
      <xdr:row>83</xdr:row>
      <xdr:rowOff>156211</xdr:rowOff>
    </xdr:to>
    <xdr:cxnSp macro="">
      <xdr:nvCxnSpPr>
        <xdr:cNvPr id="760" name="直線コネクタ 759">
          <a:extLst>
            <a:ext uri="{FF2B5EF4-FFF2-40B4-BE49-F238E27FC236}">
              <a16:creationId xmlns:a16="http://schemas.microsoft.com/office/drawing/2014/main" id="{371A8643-3E4C-42FD-9D12-EE8C34692ED3}"/>
            </a:ext>
          </a:extLst>
        </xdr:cNvPr>
        <xdr:cNvCxnSpPr/>
      </xdr:nvCxnSpPr>
      <xdr:spPr>
        <a:xfrm flipV="1">
          <a:off x="11534775" y="13591539"/>
          <a:ext cx="809625"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42563</xdr:rowOff>
    </xdr:from>
    <xdr:ext cx="405111" cy="259045"/>
    <xdr:sp macro="" textlink="">
      <xdr:nvSpPr>
        <xdr:cNvPr id="761" name="n_1aveValue【児童館】&#10;有形固定資産減価償却率">
          <a:extLst>
            <a:ext uri="{FF2B5EF4-FFF2-40B4-BE49-F238E27FC236}">
              <a16:creationId xmlns:a16="http://schemas.microsoft.com/office/drawing/2014/main" id="{285E90DD-4F6F-41A5-AC21-F1E54926A870}"/>
            </a:ext>
          </a:extLst>
        </xdr:cNvPr>
        <xdr:cNvSpPr txBox="1"/>
      </xdr:nvSpPr>
      <xdr:spPr>
        <a:xfrm>
          <a:off x="13745219"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62" name="n_2aveValue【児童館】&#10;有形固定資産減価償却率">
          <a:extLst>
            <a:ext uri="{FF2B5EF4-FFF2-40B4-BE49-F238E27FC236}">
              <a16:creationId xmlns:a16="http://schemas.microsoft.com/office/drawing/2014/main" id="{1F3C6C42-0C4C-491E-871D-73B2C68BD10D}"/>
            </a:ext>
          </a:extLst>
        </xdr:cNvPr>
        <xdr:cNvSpPr txBox="1"/>
      </xdr:nvSpPr>
      <xdr:spPr>
        <a:xfrm>
          <a:off x="12964169" y="1300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63" name="n_3aveValue【児童館】&#10;有形固定資産減価償却率">
          <a:extLst>
            <a:ext uri="{FF2B5EF4-FFF2-40B4-BE49-F238E27FC236}">
              <a16:creationId xmlns:a16="http://schemas.microsoft.com/office/drawing/2014/main" id="{9B5F6EAE-23A5-4734-97B1-2979C95B89E9}"/>
            </a:ext>
          </a:extLst>
        </xdr:cNvPr>
        <xdr:cNvSpPr txBox="1"/>
      </xdr:nvSpPr>
      <xdr:spPr>
        <a:xfrm>
          <a:off x="12164069" y="1292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764" name="n_4aveValue【児童館】&#10;有形固定資産減価償却率">
          <a:extLst>
            <a:ext uri="{FF2B5EF4-FFF2-40B4-BE49-F238E27FC236}">
              <a16:creationId xmlns:a16="http://schemas.microsoft.com/office/drawing/2014/main" id="{38553F7C-1F0F-4EF5-9683-45F54E680C43}"/>
            </a:ext>
          </a:extLst>
        </xdr:cNvPr>
        <xdr:cNvSpPr txBox="1"/>
      </xdr:nvSpPr>
      <xdr:spPr>
        <a:xfrm>
          <a:off x="11354444" y="1283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19066</xdr:rowOff>
    </xdr:from>
    <xdr:ext cx="405111" cy="259045"/>
    <xdr:sp macro="" textlink="">
      <xdr:nvSpPr>
        <xdr:cNvPr id="765" name="n_1mainValue【児童館】&#10;有形固定資産減価償却率">
          <a:extLst>
            <a:ext uri="{FF2B5EF4-FFF2-40B4-BE49-F238E27FC236}">
              <a16:creationId xmlns:a16="http://schemas.microsoft.com/office/drawing/2014/main" id="{E32CF740-707F-4973-B600-3425EE73A1D0}"/>
            </a:ext>
          </a:extLst>
        </xdr:cNvPr>
        <xdr:cNvSpPr txBox="1"/>
      </xdr:nvSpPr>
      <xdr:spPr>
        <a:xfrm>
          <a:off x="13745219"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766" name="n_2mainValue【児童館】&#10;有形固定資産減価償却率">
          <a:extLst>
            <a:ext uri="{FF2B5EF4-FFF2-40B4-BE49-F238E27FC236}">
              <a16:creationId xmlns:a16="http://schemas.microsoft.com/office/drawing/2014/main" id="{5CE5E28E-F10D-4208-B8F1-4A532A3966A7}"/>
            </a:ext>
          </a:extLst>
        </xdr:cNvPr>
        <xdr:cNvSpPr txBox="1"/>
      </xdr:nvSpPr>
      <xdr:spPr>
        <a:xfrm>
          <a:off x="12964169"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9541</xdr:rowOff>
    </xdr:from>
    <xdr:ext cx="405111" cy="259045"/>
    <xdr:sp macro="" textlink="">
      <xdr:nvSpPr>
        <xdr:cNvPr id="767" name="n_3mainValue【児童館】&#10;有形固定資産減価償却率">
          <a:extLst>
            <a:ext uri="{FF2B5EF4-FFF2-40B4-BE49-F238E27FC236}">
              <a16:creationId xmlns:a16="http://schemas.microsoft.com/office/drawing/2014/main" id="{F994364E-CEFA-4C34-BC4D-92B002C011C0}"/>
            </a:ext>
          </a:extLst>
        </xdr:cNvPr>
        <xdr:cNvSpPr txBox="1"/>
      </xdr:nvSpPr>
      <xdr:spPr>
        <a:xfrm>
          <a:off x="12164069"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26688</xdr:rowOff>
    </xdr:from>
    <xdr:ext cx="405111" cy="259045"/>
    <xdr:sp macro="" textlink="">
      <xdr:nvSpPr>
        <xdr:cNvPr id="768" name="n_4mainValue【児童館】&#10;有形固定資産減価償却率">
          <a:extLst>
            <a:ext uri="{FF2B5EF4-FFF2-40B4-BE49-F238E27FC236}">
              <a16:creationId xmlns:a16="http://schemas.microsoft.com/office/drawing/2014/main" id="{740687AC-F500-4963-A087-B920FE07D2FD}"/>
            </a:ext>
          </a:extLst>
        </xdr:cNvPr>
        <xdr:cNvSpPr txBox="1"/>
      </xdr:nvSpPr>
      <xdr:spPr>
        <a:xfrm>
          <a:off x="11354444" y="1364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7B51B3CD-DD67-4554-BF96-1A81BEF5BAF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1EAE8043-4958-4EDD-97E0-E62E1B5C8C5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135E3895-83E5-45AE-8239-35959AC4BEF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94EFC9CE-7729-4B52-BFE0-3ACA438A6F4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8BDE13F8-9AE6-4C09-92A4-9DF8B73029B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48915A91-A376-4C0B-8F3E-673C4CD9D5A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B7267C56-3CCE-4018-95BB-CA7035F6ACE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796728EA-54CB-41C6-BC62-38A711C263BC}"/>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945D7EE2-DFB8-42E3-85EF-1D19BAAB6B6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7813BCB1-FA99-4A1B-AA4D-893F5DDEC04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9" name="直線コネクタ 778">
          <a:extLst>
            <a:ext uri="{FF2B5EF4-FFF2-40B4-BE49-F238E27FC236}">
              <a16:creationId xmlns:a16="http://schemas.microsoft.com/office/drawing/2014/main" id="{9A70F78A-6A36-48CA-9108-9B3D638D8427}"/>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0" name="テキスト ボックス 779">
          <a:extLst>
            <a:ext uri="{FF2B5EF4-FFF2-40B4-BE49-F238E27FC236}">
              <a16:creationId xmlns:a16="http://schemas.microsoft.com/office/drawing/2014/main" id="{AF7AE8D5-FA55-491E-B0E9-C0419631747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1" name="直線コネクタ 780">
          <a:extLst>
            <a:ext uri="{FF2B5EF4-FFF2-40B4-BE49-F238E27FC236}">
              <a16:creationId xmlns:a16="http://schemas.microsoft.com/office/drawing/2014/main" id="{7E1B75C5-F4AF-44CC-9EFD-1FE0CE844869}"/>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2" name="テキスト ボックス 781">
          <a:extLst>
            <a:ext uri="{FF2B5EF4-FFF2-40B4-BE49-F238E27FC236}">
              <a16:creationId xmlns:a16="http://schemas.microsoft.com/office/drawing/2014/main" id="{CEBD1FDC-A5B3-44ED-985D-503B0E53DA31}"/>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3" name="直線コネクタ 782">
          <a:extLst>
            <a:ext uri="{FF2B5EF4-FFF2-40B4-BE49-F238E27FC236}">
              <a16:creationId xmlns:a16="http://schemas.microsoft.com/office/drawing/2014/main" id="{03CDE21B-1D03-43C6-B23F-DF7BA7C262EE}"/>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4" name="テキスト ボックス 783">
          <a:extLst>
            <a:ext uri="{FF2B5EF4-FFF2-40B4-BE49-F238E27FC236}">
              <a16:creationId xmlns:a16="http://schemas.microsoft.com/office/drawing/2014/main" id="{3BBE911B-6DB5-44C5-9A01-D1B9C3CF8C58}"/>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5" name="直線コネクタ 784">
          <a:extLst>
            <a:ext uri="{FF2B5EF4-FFF2-40B4-BE49-F238E27FC236}">
              <a16:creationId xmlns:a16="http://schemas.microsoft.com/office/drawing/2014/main" id="{1F50D30D-00DD-4E18-8C64-07A791BC8D34}"/>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6" name="テキスト ボックス 785">
          <a:extLst>
            <a:ext uri="{FF2B5EF4-FFF2-40B4-BE49-F238E27FC236}">
              <a16:creationId xmlns:a16="http://schemas.microsoft.com/office/drawing/2014/main" id="{B7EDBE8B-BE2A-4EA3-83E6-2D192B6AEAB8}"/>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7" name="直線コネクタ 786">
          <a:extLst>
            <a:ext uri="{FF2B5EF4-FFF2-40B4-BE49-F238E27FC236}">
              <a16:creationId xmlns:a16="http://schemas.microsoft.com/office/drawing/2014/main" id="{1B643EBA-D6E8-4A9D-8BAA-044D479F8D26}"/>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8" name="テキスト ボックス 787">
          <a:extLst>
            <a:ext uri="{FF2B5EF4-FFF2-40B4-BE49-F238E27FC236}">
              <a16:creationId xmlns:a16="http://schemas.microsoft.com/office/drawing/2014/main" id="{A203882D-D173-4A6A-8FB0-54E8B54B6072}"/>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F50B0311-FF90-4308-822F-600BA7030DF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57DBF522-DDA5-4654-A707-15577BF0FEB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児童館】&#10;一人当たり面積グラフ枠">
          <a:extLst>
            <a:ext uri="{FF2B5EF4-FFF2-40B4-BE49-F238E27FC236}">
              <a16:creationId xmlns:a16="http://schemas.microsoft.com/office/drawing/2014/main" id="{CEC4939E-7B6B-4924-8E5F-72448E58F63E}"/>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92" name="直線コネクタ 791">
          <a:extLst>
            <a:ext uri="{FF2B5EF4-FFF2-40B4-BE49-F238E27FC236}">
              <a16:creationId xmlns:a16="http://schemas.microsoft.com/office/drawing/2014/main" id="{3D7536B8-40D3-47BC-B72F-4F91D3D72B9A}"/>
            </a:ext>
          </a:extLst>
        </xdr:cNvPr>
        <xdr:cNvCxnSpPr/>
      </xdr:nvCxnSpPr>
      <xdr:spPr>
        <a:xfrm flipV="1">
          <a:off x="19954239" y="12573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3" name="【児童館】&#10;一人当たり面積最小値テキスト">
          <a:extLst>
            <a:ext uri="{FF2B5EF4-FFF2-40B4-BE49-F238E27FC236}">
              <a16:creationId xmlns:a16="http://schemas.microsoft.com/office/drawing/2014/main" id="{2273DCD5-8CAA-4403-8A1D-9360A2006BE0}"/>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4" name="直線コネクタ 793">
          <a:extLst>
            <a:ext uri="{FF2B5EF4-FFF2-40B4-BE49-F238E27FC236}">
              <a16:creationId xmlns:a16="http://schemas.microsoft.com/office/drawing/2014/main" id="{50DFB674-E1CA-4426-A36D-06CBD58836BF}"/>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95" name="【児童館】&#10;一人当たり面積最大値テキスト">
          <a:extLst>
            <a:ext uri="{FF2B5EF4-FFF2-40B4-BE49-F238E27FC236}">
              <a16:creationId xmlns:a16="http://schemas.microsoft.com/office/drawing/2014/main" id="{5FDE767F-F8C1-4F8F-AD5F-BA281C58AACF}"/>
            </a:ext>
          </a:extLst>
        </xdr:cNvPr>
        <xdr:cNvSpPr txBox="1"/>
      </xdr:nvSpPr>
      <xdr:spPr>
        <a:xfrm>
          <a:off x="19992975"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96" name="直線コネクタ 795">
          <a:extLst>
            <a:ext uri="{FF2B5EF4-FFF2-40B4-BE49-F238E27FC236}">
              <a16:creationId xmlns:a16="http://schemas.microsoft.com/office/drawing/2014/main" id="{4C14BCD2-142D-44F5-AB25-24F585E0F282}"/>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7" name="【児童館】&#10;一人当たり面積平均値テキスト">
          <a:extLst>
            <a:ext uri="{FF2B5EF4-FFF2-40B4-BE49-F238E27FC236}">
              <a16:creationId xmlns:a16="http://schemas.microsoft.com/office/drawing/2014/main" id="{13065B17-FB15-4D68-B22A-3A41DA019699}"/>
            </a:ext>
          </a:extLst>
        </xdr:cNvPr>
        <xdr:cNvSpPr txBox="1"/>
      </xdr:nvSpPr>
      <xdr:spPr>
        <a:xfrm>
          <a:off x="19992975" y="13389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98" name="フローチャート: 判断 797">
          <a:extLst>
            <a:ext uri="{FF2B5EF4-FFF2-40B4-BE49-F238E27FC236}">
              <a16:creationId xmlns:a16="http://schemas.microsoft.com/office/drawing/2014/main" id="{F426C06E-B15F-4AC1-A5F5-88F95841B97A}"/>
            </a:ext>
          </a:extLst>
        </xdr:cNvPr>
        <xdr:cNvSpPr/>
      </xdr:nvSpPr>
      <xdr:spPr>
        <a:xfrm>
          <a:off x="19897725" y="135350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99" name="フローチャート: 判断 798">
          <a:extLst>
            <a:ext uri="{FF2B5EF4-FFF2-40B4-BE49-F238E27FC236}">
              <a16:creationId xmlns:a16="http://schemas.microsoft.com/office/drawing/2014/main" id="{C918D9A9-4BD3-4D1E-BC59-7E9D0CB09554}"/>
            </a:ext>
          </a:extLst>
        </xdr:cNvPr>
        <xdr:cNvSpPr/>
      </xdr:nvSpPr>
      <xdr:spPr>
        <a:xfrm>
          <a:off x="19154775" y="136112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0" name="フローチャート: 判断 799">
          <a:extLst>
            <a:ext uri="{FF2B5EF4-FFF2-40B4-BE49-F238E27FC236}">
              <a16:creationId xmlns:a16="http://schemas.microsoft.com/office/drawing/2014/main" id="{AE735AE9-9989-4FE8-B8CA-35324E70765B}"/>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1" name="フローチャート: 判断 800">
          <a:extLst>
            <a:ext uri="{FF2B5EF4-FFF2-40B4-BE49-F238E27FC236}">
              <a16:creationId xmlns:a16="http://schemas.microsoft.com/office/drawing/2014/main" id="{8B5AFFBC-C98D-421B-A151-53BC8FD60C23}"/>
            </a:ext>
          </a:extLst>
        </xdr:cNvPr>
        <xdr:cNvSpPr/>
      </xdr:nvSpPr>
      <xdr:spPr>
        <a:xfrm>
          <a:off x="17554575" y="135731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2" name="フローチャート: 判断 801">
          <a:extLst>
            <a:ext uri="{FF2B5EF4-FFF2-40B4-BE49-F238E27FC236}">
              <a16:creationId xmlns:a16="http://schemas.microsoft.com/office/drawing/2014/main" id="{B379FC5B-FF43-4B85-8FA7-04227D581CB4}"/>
            </a:ext>
          </a:extLst>
        </xdr:cNvPr>
        <xdr:cNvSpPr/>
      </xdr:nvSpPr>
      <xdr:spPr>
        <a:xfrm>
          <a:off x="167544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75CFE05-5C4A-4465-B17E-AEEE8AF4C94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B712EC5E-AD0D-4408-B3D3-63262484509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1F6DA9A8-86F5-41FB-B8A0-D0B25AB536A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10B29801-7275-4175-BD8E-86AF0C2FF402}"/>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8F553A4-51EF-4488-BB1E-D7A8A589CA2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08" name="楕円 807">
          <a:extLst>
            <a:ext uri="{FF2B5EF4-FFF2-40B4-BE49-F238E27FC236}">
              <a16:creationId xmlns:a16="http://schemas.microsoft.com/office/drawing/2014/main" id="{943B686F-AF2F-44B4-AEB7-242ACE2DF3DB}"/>
            </a:ext>
          </a:extLst>
        </xdr:cNvPr>
        <xdr:cNvSpPr/>
      </xdr:nvSpPr>
      <xdr:spPr>
        <a:xfrm>
          <a:off x="19897725" y="1367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809" name="【児童館】&#10;一人当たり面積該当値テキスト">
          <a:extLst>
            <a:ext uri="{FF2B5EF4-FFF2-40B4-BE49-F238E27FC236}">
              <a16:creationId xmlns:a16="http://schemas.microsoft.com/office/drawing/2014/main" id="{B142B13D-DBF8-41E9-ABE0-58FCA93290A9}"/>
            </a:ext>
          </a:extLst>
        </xdr:cNvPr>
        <xdr:cNvSpPr txBox="1"/>
      </xdr:nvSpPr>
      <xdr:spPr>
        <a:xfrm>
          <a:off x="19992975"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10" name="楕円 809">
          <a:extLst>
            <a:ext uri="{FF2B5EF4-FFF2-40B4-BE49-F238E27FC236}">
              <a16:creationId xmlns:a16="http://schemas.microsoft.com/office/drawing/2014/main" id="{4DACA1BB-0190-420F-805C-81755888E4F2}"/>
            </a:ext>
          </a:extLst>
        </xdr:cNvPr>
        <xdr:cNvSpPr/>
      </xdr:nvSpPr>
      <xdr:spPr>
        <a:xfrm>
          <a:off x="19154775" y="13677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811" name="直線コネクタ 810">
          <a:extLst>
            <a:ext uri="{FF2B5EF4-FFF2-40B4-BE49-F238E27FC236}">
              <a16:creationId xmlns:a16="http://schemas.microsoft.com/office/drawing/2014/main" id="{F0DE0FC7-60D0-452E-894B-62DBC9F54C75}"/>
            </a:ext>
          </a:extLst>
        </xdr:cNvPr>
        <xdr:cNvCxnSpPr/>
      </xdr:nvCxnSpPr>
      <xdr:spPr>
        <a:xfrm>
          <a:off x="19202400" y="137255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12" name="楕円 811">
          <a:extLst>
            <a:ext uri="{FF2B5EF4-FFF2-40B4-BE49-F238E27FC236}">
              <a16:creationId xmlns:a16="http://schemas.microsoft.com/office/drawing/2014/main" id="{A044A2E5-EE25-4695-BF94-348F48DC2011}"/>
            </a:ext>
          </a:extLst>
        </xdr:cNvPr>
        <xdr:cNvSpPr/>
      </xdr:nvSpPr>
      <xdr:spPr>
        <a:xfrm>
          <a:off x="18345150" y="1367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13" name="直線コネクタ 812">
          <a:extLst>
            <a:ext uri="{FF2B5EF4-FFF2-40B4-BE49-F238E27FC236}">
              <a16:creationId xmlns:a16="http://schemas.microsoft.com/office/drawing/2014/main" id="{17660125-71AA-453A-BCF7-6AA6CC77D6DA}"/>
            </a:ext>
          </a:extLst>
        </xdr:cNvPr>
        <xdr:cNvCxnSpPr/>
      </xdr:nvCxnSpPr>
      <xdr:spPr>
        <a:xfrm>
          <a:off x="18392775" y="137255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14" name="楕円 813">
          <a:extLst>
            <a:ext uri="{FF2B5EF4-FFF2-40B4-BE49-F238E27FC236}">
              <a16:creationId xmlns:a16="http://schemas.microsoft.com/office/drawing/2014/main" id="{0CE9C0FA-063C-4D19-BC99-CE2B44E491D0}"/>
            </a:ext>
          </a:extLst>
        </xdr:cNvPr>
        <xdr:cNvSpPr/>
      </xdr:nvSpPr>
      <xdr:spPr>
        <a:xfrm>
          <a:off x="17554575" y="13677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815" name="直線コネクタ 814">
          <a:extLst>
            <a:ext uri="{FF2B5EF4-FFF2-40B4-BE49-F238E27FC236}">
              <a16:creationId xmlns:a16="http://schemas.microsoft.com/office/drawing/2014/main" id="{666F07A2-A954-4323-82D3-61424E70E5EB}"/>
            </a:ext>
          </a:extLst>
        </xdr:cNvPr>
        <xdr:cNvCxnSpPr/>
      </xdr:nvCxnSpPr>
      <xdr:spPr>
        <a:xfrm>
          <a:off x="17602200" y="13725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16" name="楕円 815">
          <a:extLst>
            <a:ext uri="{FF2B5EF4-FFF2-40B4-BE49-F238E27FC236}">
              <a16:creationId xmlns:a16="http://schemas.microsoft.com/office/drawing/2014/main" id="{6193C615-4B05-4839-9D67-BF9E53350C43}"/>
            </a:ext>
          </a:extLst>
        </xdr:cNvPr>
        <xdr:cNvSpPr/>
      </xdr:nvSpPr>
      <xdr:spPr>
        <a:xfrm>
          <a:off x="16754475" y="138969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86</xdr:row>
      <xdr:rowOff>0</xdr:rowOff>
    </xdr:to>
    <xdr:cxnSp macro="">
      <xdr:nvCxnSpPr>
        <xdr:cNvPr id="817" name="直線コネクタ 816">
          <a:extLst>
            <a:ext uri="{FF2B5EF4-FFF2-40B4-BE49-F238E27FC236}">
              <a16:creationId xmlns:a16="http://schemas.microsoft.com/office/drawing/2014/main" id="{0096DA86-8F55-441F-A3EB-987737159A51}"/>
            </a:ext>
          </a:extLst>
        </xdr:cNvPr>
        <xdr:cNvCxnSpPr/>
      </xdr:nvCxnSpPr>
      <xdr:spPr>
        <a:xfrm flipV="1">
          <a:off x="16802100" y="13725525"/>
          <a:ext cx="8001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18" name="n_1aveValue【児童館】&#10;一人当たり面積">
          <a:extLst>
            <a:ext uri="{FF2B5EF4-FFF2-40B4-BE49-F238E27FC236}">
              <a16:creationId xmlns:a16="http://schemas.microsoft.com/office/drawing/2014/main" id="{40ACBC9C-EF35-40DC-971F-B1CEF5BFFC3E}"/>
            </a:ext>
          </a:extLst>
        </xdr:cNvPr>
        <xdr:cNvSpPr txBox="1"/>
      </xdr:nvSpPr>
      <xdr:spPr>
        <a:xfrm>
          <a:off x="18983402"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9" name="n_2aveValue【児童館】&#10;一人当たり面積">
          <a:extLst>
            <a:ext uri="{FF2B5EF4-FFF2-40B4-BE49-F238E27FC236}">
              <a16:creationId xmlns:a16="http://schemas.microsoft.com/office/drawing/2014/main" id="{BCE7C316-F1F8-4AD5-913A-A02A2FB9DF43}"/>
            </a:ext>
          </a:extLst>
        </xdr:cNvPr>
        <xdr:cNvSpPr txBox="1"/>
      </xdr:nvSpPr>
      <xdr:spPr>
        <a:xfrm>
          <a:off x="181833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0" name="n_3aveValue【児童館】&#10;一人当たり面積">
          <a:extLst>
            <a:ext uri="{FF2B5EF4-FFF2-40B4-BE49-F238E27FC236}">
              <a16:creationId xmlns:a16="http://schemas.microsoft.com/office/drawing/2014/main" id="{C6891498-D71C-4BB1-9619-9C4C8A5A8E8C}"/>
            </a:ext>
          </a:extLst>
        </xdr:cNvPr>
        <xdr:cNvSpPr txBox="1"/>
      </xdr:nvSpPr>
      <xdr:spPr>
        <a:xfrm>
          <a:off x="173832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1" name="n_4aveValue【児童館】&#10;一人当たり面積">
          <a:extLst>
            <a:ext uri="{FF2B5EF4-FFF2-40B4-BE49-F238E27FC236}">
              <a16:creationId xmlns:a16="http://schemas.microsoft.com/office/drawing/2014/main" id="{1188171E-2600-40BC-A9A3-330E7E2865E4}"/>
            </a:ext>
          </a:extLst>
        </xdr:cNvPr>
        <xdr:cNvSpPr txBox="1"/>
      </xdr:nvSpPr>
      <xdr:spPr>
        <a:xfrm>
          <a:off x="165926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822" name="n_1mainValue【児童館】&#10;一人当たり面積">
          <a:extLst>
            <a:ext uri="{FF2B5EF4-FFF2-40B4-BE49-F238E27FC236}">
              <a16:creationId xmlns:a16="http://schemas.microsoft.com/office/drawing/2014/main" id="{0F02EE1D-F81B-4851-978D-7466258B3770}"/>
            </a:ext>
          </a:extLst>
        </xdr:cNvPr>
        <xdr:cNvSpPr txBox="1"/>
      </xdr:nvSpPr>
      <xdr:spPr>
        <a:xfrm>
          <a:off x="189834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823" name="n_2mainValue【児童館】&#10;一人当たり面積">
          <a:extLst>
            <a:ext uri="{FF2B5EF4-FFF2-40B4-BE49-F238E27FC236}">
              <a16:creationId xmlns:a16="http://schemas.microsoft.com/office/drawing/2014/main" id="{B329DC0B-5CFB-4BB5-BC3D-081AE2EAA841}"/>
            </a:ext>
          </a:extLst>
        </xdr:cNvPr>
        <xdr:cNvSpPr txBox="1"/>
      </xdr:nvSpPr>
      <xdr:spPr>
        <a:xfrm>
          <a:off x="181833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824" name="n_3mainValue【児童館】&#10;一人当たり面積">
          <a:extLst>
            <a:ext uri="{FF2B5EF4-FFF2-40B4-BE49-F238E27FC236}">
              <a16:creationId xmlns:a16="http://schemas.microsoft.com/office/drawing/2014/main" id="{CAD462B4-0573-4E4C-B8B9-C964493C1A9D}"/>
            </a:ext>
          </a:extLst>
        </xdr:cNvPr>
        <xdr:cNvSpPr txBox="1"/>
      </xdr:nvSpPr>
      <xdr:spPr>
        <a:xfrm>
          <a:off x="173832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25" name="n_4mainValue【児童館】&#10;一人当たり面積">
          <a:extLst>
            <a:ext uri="{FF2B5EF4-FFF2-40B4-BE49-F238E27FC236}">
              <a16:creationId xmlns:a16="http://schemas.microsoft.com/office/drawing/2014/main" id="{746E3B36-2D30-458F-99E5-D9FF85FA9DDF}"/>
            </a:ext>
          </a:extLst>
        </xdr:cNvPr>
        <xdr:cNvSpPr txBox="1"/>
      </xdr:nvSpPr>
      <xdr:spPr>
        <a:xfrm>
          <a:off x="165926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7F980A3D-7CCF-44FC-B0C4-47CB3DAE84A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A1A19B23-0E62-4141-AC8B-5E9D96C92462}"/>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03C1AF4B-0AC6-4A14-A4F2-F30E859B4F5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9B4E4CE6-01E9-483E-A9A4-E414E40D58E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B1505278-A64C-429B-B358-2862C032BF8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97017AD7-054B-4BAE-9746-BF3BBEC35ED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B2210705-75EB-4758-8EFF-9E3BD658E18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DB6FF988-92D6-4270-A0BD-3C357789198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A9D2B9D6-61E3-4F5F-96AF-157D7925D925}"/>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C3FBC546-2EAD-46AB-B185-331A878BB26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E894918C-6CBB-4F25-B18E-1F85797556A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7" name="直線コネクタ 836">
          <a:extLst>
            <a:ext uri="{FF2B5EF4-FFF2-40B4-BE49-F238E27FC236}">
              <a16:creationId xmlns:a16="http://schemas.microsoft.com/office/drawing/2014/main" id="{32A20EC1-B905-4D16-8EB4-FD1C19B4F04D}"/>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8" name="テキスト ボックス 837">
          <a:extLst>
            <a:ext uri="{FF2B5EF4-FFF2-40B4-BE49-F238E27FC236}">
              <a16:creationId xmlns:a16="http://schemas.microsoft.com/office/drawing/2014/main" id="{63CD837E-F6C9-4DF7-B8C3-1ACD54781EB0}"/>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9" name="直線コネクタ 838">
          <a:extLst>
            <a:ext uri="{FF2B5EF4-FFF2-40B4-BE49-F238E27FC236}">
              <a16:creationId xmlns:a16="http://schemas.microsoft.com/office/drawing/2014/main" id="{FDACF9EC-407A-4715-9C27-1F9C344D7094}"/>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0" name="テキスト ボックス 839">
          <a:extLst>
            <a:ext uri="{FF2B5EF4-FFF2-40B4-BE49-F238E27FC236}">
              <a16:creationId xmlns:a16="http://schemas.microsoft.com/office/drawing/2014/main" id="{5444F3C4-B4E5-47D0-A5B0-3F51730AF011}"/>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1" name="直線コネクタ 840">
          <a:extLst>
            <a:ext uri="{FF2B5EF4-FFF2-40B4-BE49-F238E27FC236}">
              <a16:creationId xmlns:a16="http://schemas.microsoft.com/office/drawing/2014/main" id="{698E61E2-77FD-4268-9DCA-435DBF2AABE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2" name="テキスト ボックス 841">
          <a:extLst>
            <a:ext uri="{FF2B5EF4-FFF2-40B4-BE49-F238E27FC236}">
              <a16:creationId xmlns:a16="http://schemas.microsoft.com/office/drawing/2014/main" id="{1D52AE19-42E8-4F5D-9545-C516F45BBEC2}"/>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3" name="直線コネクタ 842">
          <a:extLst>
            <a:ext uri="{FF2B5EF4-FFF2-40B4-BE49-F238E27FC236}">
              <a16:creationId xmlns:a16="http://schemas.microsoft.com/office/drawing/2014/main" id="{F87C6FC8-CE51-4BCE-AAC8-DFA68B4FCF79}"/>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4" name="テキスト ボックス 843">
          <a:extLst>
            <a:ext uri="{FF2B5EF4-FFF2-40B4-BE49-F238E27FC236}">
              <a16:creationId xmlns:a16="http://schemas.microsoft.com/office/drawing/2014/main" id="{7EA6B4F2-F659-4557-8112-4376C657D097}"/>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5" name="直線コネクタ 844">
          <a:extLst>
            <a:ext uri="{FF2B5EF4-FFF2-40B4-BE49-F238E27FC236}">
              <a16:creationId xmlns:a16="http://schemas.microsoft.com/office/drawing/2014/main" id="{B78094B2-0585-4217-8776-A1BF0763140C}"/>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6" name="テキスト ボックス 845">
          <a:extLst>
            <a:ext uri="{FF2B5EF4-FFF2-40B4-BE49-F238E27FC236}">
              <a16:creationId xmlns:a16="http://schemas.microsoft.com/office/drawing/2014/main" id="{49082420-D130-424A-AEDB-7F8EEEFD4149}"/>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92121E8C-4AEF-490A-A9AB-F3DAEA55C9E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8" name="テキスト ボックス 847">
          <a:extLst>
            <a:ext uri="{FF2B5EF4-FFF2-40B4-BE49-F238E27FC236}">
              <a16:creationId xmlns:a16="http://schemas.microsoft.com/office/drawing/2014/main" id="{21544B72-25AC-407C-9312-51863969291E}"/>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a:extLst>
            <a:ext uri="{FF2B5EF4-FFF2-40B4-BE49-F238E27FC236}">
              <a16:creationId xmlns:a16="http://schemas.microsoft.com/office/drawing/2014/main" id="{E14C4D2A-9E7B-4708-BB49-B77196F08A2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850" name="直線コネクタ 849">
          <a:extLst>
            <a:ext uri="{FF2B5EF4-FFF2-40B4-BE49-F238E27FC236}">
              <a16:creationId xmlns:a16="http://schemas.microsoft.com/office/drawing/2014/main" id="{5913C500-AC65-438B-9784-5EF5D23F850D}"/>
            </a:ext>
          </a:extLst>
        </xdr:cNvPr>
        <xdr:cNvCxnSpPr/>
      </xdr:nvCxnSpPr>
      <xdr:spPr>
        <a:xfrm flipV="1">
          <a:off x="14696439" y="16505555"/>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851" name="【公民館】&#10;有形固定資産減価償却率最小値テキスト">
          <a:extLst>
            <a:ext uri="{FF2B5EF4-FFF2-40B4-BE49-F238E27FC236}">
              <a16:creationId xmlns:a16="http://schemas.microsoft.com/office/drawing/2014/main" id="{F8BC44E5-4864-461E-B93C-32DF87BC0467}"/>
            </a:ext>
          </a:extLst>
        </xdr:cNvPr>
        <xdr:cNvSpPr txBox="1"/>
      </xdr:nvSpPr>
      <xdr:spPr>
        <a:xfrm>
          <a:off x="14735175"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852" name="直線コネクタ 851">
          <a:extLst>
            <a:ext uri="{FF2B5EF4-FFF2-40B4-BE49-F238E27FC236}">
              <a16:creationId xmlns:a16="http://schemas.microsoft.com/office/drawing/2014/main" id="{66202911-0124-4F64-825D-606B483E217C}"/>
            </a:ext>
          </a:extLst>
        </xdr:cNvPr>
        <xdr:cNvCxnSpPr/>
      </xdr:nvCxnSpPr>
      <xdr:spPr>
        <a:xfrm>
          <a:off x="14611350" y="1763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853" name="【公民館】&#10;有形固定資産減価償却率最大値テキスト">
          <a:extLst>
            <a:ext uri="{FF2B5EF4-FFF2-40B4-BE49-F238E27FC236}">
              <a16:creationId xmlns:a16="http://schemas.microsoft.com/office/drawing/2014/main" id="{8B8C3183-CE24-4B4D-8FE6-FE1E1470DFFA}"/>
            </a:ext>
          </a:extLst>
        </xdr:cNvPr>
        <xdr:cNvSpPr txBox="1"/>
      </xdr:nvSpPr>
      <xdr:spPr>
        <a:xfrm>
          <a:off x="14735175" y="1628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854" name="直線コネクタ 853">
          <a:extLst>
            <a:ext uri="{FF2B5EF4-FFF2-40B4-BE49-F238E27FC236}">
              <a16:creationId xmlns:a16="http://schemas.microsoft.com/office/drawing/2014/main" id="{7524F6FF-AF84-4DC7-A974-9F0261841695}"/>
            </a:ext>
          </a:extLst>
        </xdr:cNvPr>
        <xdr:cNvCxnSpPr/>
      </xdr:nvCxnSpPr>
      <xdr:spPr>
        <a:xfrm>
          <a:off x="14611350" y="16505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855" name="【公民館】&#10;有形固定資産減価償却率平均値テキスト">
          <a:extLst>
            <a:ext uri="{FF2B5EF4-FFF2-40B4-BE49-F238E27FC236}">
              <a16:creationId xmlns:a16="http://schemas.microsoft.com/office/drawing/2014/main" id="{CDC24AE3-F905-480E-9914-1A364BB0BF43}"/>
            </a:ext>
          </a:extLst>
        </xdr:cNvPr>
        <xdr:cNvSpPr txBox="1"/>
      </xdr:nvSpPr>
      <xdr:spPr>
        <a:xfrm>
          <a:off x="14735175" y="1686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56" name="フローチャート: 判断 855">
          <a:extLst>
            <a:ext uri="{FF2B5EF4-FFF2-40B4-BE49-F238E27FC236}">
              <a16:creationId xmlns:a16="http://schemas.microsoft.com/office/drawing/2014/main" id="{24146ED7-FE25-469E-AA68-A1ECF36C9D1D}"/>
            </a:ext>
          </a:extLst>
        </xdr:cNvPr>
        <xdr:cNvSpPr/>
      </xdr:nvSpPr>
      <xdr:spPr>
        <a:xfrm>
          <a:off x="14649450" y="170103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857" name="フローチャート: 判断 856">
          <a:extLst>
            <a:ext uri="{FF2B5EF4-FFF2-40B4-BE49-F238E27FC236}">
              <a16:creationId xmlns:a16="http://schemas.microsoft.com/office/drawing/2014/main" id="{4A6DEDD9-8A69-47D5-A56B-417A83F7E123}"/>
            </a:ext>
          </a:extLst>
        </xdr:cNvPr>
        <xdr:cNvSpPr/>
      </xdr:nvSpPr>
      <xdr:spPr>
        <a:xfrm>
          <a:off x="13887450" y="170014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858" name="フローチャート: 判断 857">
          <a:extLst>
            <a:ext uri="{FF2B5EF4-FFF2-40B4-BE49-F238E27FC236}">
              <a16:creationId xmlns:a16="http://schemas.microsoft.com/office/drawing/2014/main" id="{F302BC14-93DC-4A31-A6AB-17C5A26004A7}"/>
            </a:ext>
          </a:extLst>
        </xdr:cNvPr>
        <xdr:cNvSpPr/>
      </xdr:nvSpPr>
      <xdr:spPr>
        <a:xfrm>
          <a:off x="13096875" y="170040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859" name="フローチャート: 判断 858">
          <a:extLst>
            <a:ext uri="{FF2B5EF4-FFF2-40B4-BE49-F238E27FC236}">
              <a16:creationId xmlns:a16="http://schemas.microsoft.com/office/drawing/2014/main" id="{95536E20-1B80-4564-A13F-9F52F1A7CD88}"/>
            </a:ext>
          </a:extLst>
        </xdr:cNvPr>
        <xdr:cNvSpPr/>
      </xdr:nvSpPr>
      <xdr:spPr>
        <a:xfrm>
          <a:off x="12296775" y="17042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860" name="フローチャート: 判断 859">
          <a:extLst>
            <a:ext uri="{FF2B5EF4-FFF2-40B4-BE49-F238E27FC236}">
              <a16:creationId xmlns:a16="http://schemas.microsoft.com/office/drawing/2014/main" id="{4171B28A-4D57-4852-AFDA-32D06683B8A2}"/>
            </a:ext>
          </a:extLst>
        </xdr:cNvPr>
        <xdr:cNvSpPr/>
      </xdr:nvSpPr>
      <xdr:spPr>
        <a:xfrm>
          <a:off x="11487150" y="169722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9B572D9-AADE-4948-8DB0-E39F46766F6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33D20300-AAC1-4C0A-8472-0B78D2C960E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9834EA2C-C04E-4B5B-A2B0-CD352B6D3C0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173CC572-4329-438A-BD86-D102B7E7C2C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4C3C2CE-C137-4C0A-886D-95A2C0C84BE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866" name="楕円 865">
          <a:extLst>
            <a:ext uri="{FF2B5EF4-FFF2-40B4-BE49-F238E27FC236}">
              <a16:creationId xmlns:a16="http://schemas.microsoft.com/office/drawing/2014/main" id="{33F94F93-8BE8-48A9-B784-2EF25604E817}"/>
            </a:ext>
          </a:extLst>
        </xdr:cNvPr>
        <xdr:cNvSpPr/>
      </xdr:nvSpPr>
      <xdr:spPr>
        <a:xfrm>
          <a:off x="14649450" y="172878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867" name="【公民館】&#10;有形固定資産減価償却率該当値テキスト">
          <a:extLst>
            <a:ext uri="{FF2B5EF4-FFF2-40B4-BE49-F238E27FC236}">
              <a16:creationId xmlns:a16="http://schemas.microsoft.com/office/drawing/2014/main" id="{28083A47-5193-4D84-8DF8-1515AE262915}"/>
            </a:ext>
          </a:extLst>
        </xdr:cNvPr>
        <xdr:cNvSpPr txBox="1"/>
      </xdr:nvSpPr>
      <xdr:spPr>
        <a:xfrm>
          <a:off x="14735175" y="1726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68" name="楕円 867">
          <a:extLst>
            <a:ext uri="{FF2B5EF4-FFF2-40B4-BE49-F238E27FC236}">
              <a16:creationId xmlns:a16="http://schemas.microsoft.com/office/drawing/2014/main" id="{1B6CD039-1EE9-48BC-BE7F-6E0DE72153B1}"/>
            </a:ext>
          </a:extLst>
        </xdr:cNvPr>
        <xdr:cNvSpPr/>
      </xdr:nvSpPr>
      <xdr:spPr>
        <a:xfrm>
          <a:off x="13887450" y="17247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19050</xdr:rowOff>
    </xdr:to>
    <xdr:cxnSp macro="">
      <xdr:nvCxnSpPr>
        <xdr:cNvPr id="869" name="直線コネクタ 868">
          <a:extLst>
            <a:ext uri="{FF2B5EF4-FFF2-40B4-BE49-F238E27FC236}">
              <a16:creationId xmlns:a16="http://schemas.microsoft.com/office/drawing/2014/main" id="{B93279EE-DC5B-48EE-8FA7-45FDAFCF0756}"/>
            </a:ext>
          </a:extLst>
        </xdr:cNvPr>
        <xdr:cNvCxnSpPr/>
      </xdr:nvCxnSpPr>
      <xdr:spPr>
        <a:xfrm>
          <a:off x="13935075" y="17304386"/>
          <a:ext cx="7620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74930</xdr:rowOff>
    </xdr:from>
    <xdr:to>
      <xdr:col>76</xdr:col>
      <xdr:colOff>165100</xdr:colOff>
      <xdr:row>106</xdr:row>
      <xdr:rowOff>5080</xdr:rowOff>
    </xdr:to>
    <xdr:sp macro="" textlink="">
      <xdr:nvSpPr>
        <xdr:cNvPr id="870" name="楕円 869">
          <a:extLst>
            <a:ext uri="{FF2B5EF4-FFF2-40B4-BE49-F238E27FC236}">
              <a16:creationId xmlns:a16="http://schemas.microsoft.com/office/drawing/2014/main" id="{FAD19E64-F2FB-425E-A522-F773FF2C8EDD}"/>
            </a:ext>
          </a:extLst>
        </xdr:cNvPr>
        <xdr:cNvSpPr/>
      </xdr:nvSpPr>
      <xdr:spPr>
        <a:xfrm>
          <a:off x="13096875" y="17219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125730</xdr:rowOff>
    </xdr:from>
    <xdr:to>
      <xdr:col>81</xdr:col>
      <xdr:colOff>50800</xdr:colOff>
      <xdr:row>105</xdr:row>
      <xdr:rowOff>156211</xdr:rowOff>
    </xdr:to>
    <xdr:cxnSp macro="">
      <xdr:nvCxnSpPr>
        <xdr:cNvPr id="871" name="直線コネクタ 870">
          <a:extLst>
            <a:ext uri="{FF2B5EF4-FFF2-40B4-BE49-F238E27FC236}">
              <a16:creationId xmlns:a16="http://schemas.microsoft.com/office/drawing/2014/main" id="{B18BFD68-9CA7-44FE-B148-DEB969EA43E8}"/>
            </a:ext>
          </a:extLst>
        </xdr:cNvPr>
        <xdr:cNvCxnSpPr/>
      </xdr:nvCxnSpPr>
      <xdr:spPr>
        <a:xfrm>
          <a:off x="13144500" y="17267555"/>
          <a:ext cx="79057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72" name="楕円 871">
          <a:extLst>
            <a:ext uri="{FF2B5EF4-FFF2-40B4-BE49-F238E27FC236}">
              <a16:creationId xmlns:a16="http://schemas.microsoft.com/office/drawing/2014/main" id="{FF51D1DD-A98D-4E8D-8646-4FEC33AAE3ED}"/>
            </a:ext>
          </a:extLst>
        </xdr:cNvPr>
        <xdr:cNvSpPr/>
      </xdr:nvSpPr>
      <xdr:spPr>
        <a:xfrm>
          <a:off x="12296775" y="17181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105</xdr:row>
      <xdr:rowOff>125730</xdr:rowOff>
    </xdr:to>
    <xdr:cxnSp macro="">
      <xdr:nvCxnSpPr>
        <xdr:cNvPr id="873" name="直線コネクタ 872">
          <a:extLst>
            <a:ext uri="{FF2B5EF4-FFF2-40B4-BE49-F238E27FC236}">
              <a16:creationId xmlns:a16="http://schemas.microsoft.com/office/drawing/2014/main" id="{9DC539EE-BABD-4EFB-A948-69CD7F58AB6B}"/>
            </a:ext>
          </a:extLst>
        </xdr:cNvPr>
        <xdr:cNvCxnSpPr/>
      </xdr:nvCxnSpPr>
      <xdr:spPr>
        <a:xfrm>
          <a:off x="12344400" y="172294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636</xdr:rowOff>
    </xdr:from>
    <xdr:to>
      <xdr:col>67</xdr:col>
      <xdr:colOff>101600</xdr:colOff>
      <xdr:row>105</xdr:row>
      <xdr:rowOff>102236</xdr:rowOff>
    </xdr:to>
    <xdr:sp macro="" textlink="">
      <xdr:nvSpPr>
        <xdr:cNvPr id="874" name="楕円 873">
          <a:extLst>
            <a:ext uri="{FF2B5EF4-FFF2-40B4-BE49-F238E27FC236}">
              <a16:creationId xmlns:a16="http://schemas.microsoft.com/office/drawing/2014/main" id="{1602E7B5-3738-4AAD-947D-16604FC06DC6}"/>
            </a:ext>
          </a:extLst>
        </xdr:cNvPr>
        <xdr:cNvSpPr/>
      </xdr:nvSpPr>
      <xdr:spPr>
        <a:xfrm>
          <a:off x="11487150" y="171456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51436</xdr:rowOff>
    </xdr:from>
    <xdr:to>
      <xdr:col>71</xdr:col>
      <xdr:colOff>177800</xdr:colOff>
      <xdr:row>105</xdr:row>
      <xdr:rowOff>87630</xdr:rowOff>
    </xdr:to>
    <xdr:cxnSp macro="">
      <xdr:nvCxnSpPr>
        <xdr:cNvPr id="875" name="直線コネクタ 874">
          <a:extLst>
            <a:ext uri="{FF2B5EF4-FFF2-40B4-BE49-F238E27FC236}">
              <a16:creationId xmlns:a16="http://schemas.microsoft.com/office/drawing/2014/main" id="{D802277A-1316-4AE4-9F72-D97556392087}"/>
            </a:ext>
          </a:extLst>
        </xdr:cNvPr>
        <xdr:cNvCxnSpPr/>
      </xdr:nvCxnSpPr>
      <xdr:spPr>
        <a:xfrm>
          <a:off x="11534775" y="17193261"/>
          <a:ext cx="80962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149241</xdr:rowOff>
    </xdr:from>
    <xdr:ext cx="405111" cy="259045"/>
    <xdr:sp macro="" textlink="">
      <xdr:nvSpPr>
        <xdr:cNvPr id="876" name="n_1aveValue【公民館】&#10;有形固定資産減価償却率">
          <a:extLst>
            <a:ext uri="{FF2B5EF4-FFF2-40B4-BE49-F238E27FC236}">
              <a16:creationId xmlns:a16="http://schemas.microsoft.com/office/drawing/2014/main" id="{8B49AC9B-2144-448A-9B35-C3D73B038782}"/>
            </a:ext>
          </a:extLst>
        </xdr:cNvPr>
        <xdr:cNvSpPr txBox="1"/>
      </xdr:nvSpPr>
      <xdr:spPr>
        <a:xfrm>
          <a:off x="13745219" y="1677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145432</xdr:rowOff>
    </xdr:from>
    <xdr:ext cx="405111" cy="259045"/>
    <xdr:sp macro="" textlink="">
      <xdr:nvSpPr>
        <xdr:cNvPr id="877" name="n_2aveValue【公民館】&#10;有形固定資産減価償却率">
          <a:extLst>
            <a:ext uri="{FF2B5EF4-FFF2-40B4-BE49-F238E27FC236}">
              <a16:creationId xmlns:a16="http://schemas.microsoft.com/office/drawing/2014/main" id="{D6118EC9-17D7-4042-B737-2BC309787B34}"/>
            </a:ext>
          </a:extLst>
        </xdr:cNvPr>
        <xdr:cNvSpPr txBox="1"/>
      </xdr:nvSpPr>
      <xdr:spPr>
        <a:xfrm>
          <a:off x="12964169" y="1677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878" name="n_3aveValue【公民館】&#10;有形固定資産減価償却率">
          <a:extLst>
            <a:ext uri="{FF2B5EF4-FFF2-40B4-BE49-F238E27FC236}">
              <a16:creationId xmlns:a16="http://schemas.microsoft.com/office/drawing/2014/main" id="{35DAAD8C-23E2-4359-B365-596AA695DEE9}"/>
            </a:ext>
          </a:extLst>
        </xdr:cNvPr>
        <xdr:cNvSpPr txBox="1"/>
      </xdr:nvSpPr>
      <xdr:spPr>
        <a:xfrm>
          <a:off x="12164069"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879" name="n_4aveValue【公民館】&#10;有形固定資産減価償却率">
          <a:extLst>
            <a:ext uri="{FF2B5EF4-FFF2-40B4-BE49-F238E27FC236}">
              <a16:creationId xmlns:a16="http://schemas.microsoft.com/office/drawing/2014/main" id="{09FB4566-B49C-4400-A360-9055F0D66A12}"/>
            </a:ext>
          </a:extLst>
        </xdr:cNvPr>
        <xdr:cNvSpPr txBox="1"/>
      </xdr:nvSpPr>
      <xdr:spPr>
        <a:xfrm>
          <a:off x="11354444" y="1674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880" name="n_1mainValue【公民館】&#10;有形固定資産減価償却率">
          <a:extLst>
            <a:ext uri="{FF2B5EF4-FFF2-40B4-BE49-F238E27FC236}">
              <a16:creationId xmlns:a16="http://schemas.microsoft.com/office/drawing/2014/main" id="{88C01279-F46F-45F7-947B-00D4FFA1DA76}"/>
            </a:ext>
          </a:extLst>
        </xdr:cNvPr>
        <xdr:cNvSpPr txBox="1"/>
      </xdr:nvSpPr>
      <xdr:spPr>
        <a:xfrm>
          <a:off x="13745219" y="1734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167657</xdr:rowOff>
    </xdr:from>
    <xdr:ext cx="405111" cy="259045"/>
    <xdr:sp macro="" textlink="">
      <xdr:nvSpPr>
        <xdr:cNvPr id="881" name="n_2mainValue【公民館】&#10;有形固定資産減価償却率">
          <a:extLst>
            <a:ext uri="{FF2B5EF4-FFF2-40B4-BE49-F238E27FC236}">
              <a16:creationId xmlns:a16="http://schemas.microsoft.com/office/drawing/2014/main" id="{ACF8C592-A691-4C64-B331-A5A3431666BA}"/>
            </a:ext>
          </a:extLst>
        </xdr:cNvPr>
        <xdr:cNvSpPr txBox="1"/>
      </xdr:nvSpPr>
      <xdr:spPr>
        <a:xfrm>
          <a:off x="12964169"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882" name="n_3mainValue【公民館】&#10;有形固定資産減価償却率">
          <a:extLst>
            <a:ext uri="{FF2B5EF4-FFF2-40B4-BE49-F238E27FC236}">
              <a16:creationId xmlns:a16="http://schemas.microsoft.com/office/drawing/2014/main" id="{5B83769D-4119-4A28-925A-56D1B827CA05}"/>
            </a:ext>
          </a:extLst>
        </xdr:cNvPr>
        <xdr:cNvSpPr txBox="1"/>
      </xdr:nvSpPr>
      <xdr:spPr>
        <a:xfrm>
          <a:off x="12164069"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93363</xdr:rowOff>
    </xdr:from>
    <xdr:ext cx="405111" cy="259045"/>
    <xdr:sp macro="" textlink="">
      <xdr:nvSpPr>
        <xdr:cNvPr id="883" name="n_4mainValue【公民館】&#10;有形固定資産減価償却率">
          <a:extLst>
            <a:ext uri="{FF2B5EF4-FFF2-40B4-BE49-F238E27FC236}">
              <a16:creationId xmlns:a16="http://schemas.microsoft.com/office/drawing/2014/main" id="{B8E3B9A9-CAB8-4D59-A0C0-FBD5AD033B57}"/>
            </a:ext>
          </a:extLst>
        </xdr:cNvPr>
        <xdr:cNvSpPr txBox="1"/>
      </xdr:nvSpPr>
      <xdr:spPr>
        <a:xfrm>
          <a:off x="11354444" y="1723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6020ACFB-A766-40D8-A78A-C7F13A932B2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91341D52-8D7A-423C-8286-63D722682F6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369586F1-3FDA-4ADA-A16B-3A64A45D644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D91AED2B-ECAE-4EFF-88EB-D0E976B884B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FA0C2FD4-AC35-4C84-843F-C7F31E9E886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263E1B8D-FDA3-4B81-86B0-2E6D3235F2A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C502C773-50EB-462A-9E49-A513A8C82EB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5D248860-E148-4F0D-B72F-BFA88950AD0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9F886C2-885E-4FF7-8CB1-A946F1FB4D3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2186B88C-BED5-4502-B8F7-3FEDE02ABF6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E89149D5-8E82-4F6B-B82F-C067BA852908}"/>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42662556-358C-4B81-80D5-6DA0BDAF51B9}"/>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A2CCF725-F79F-4978-979A-AA284957FB53}"/>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67A90E24-7DE0-4D84-88D2-FC8B5A640968}"/>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8AD4C29D-B505-4FF5-962A-A0C902B9EF77}"/>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D502312C-0D10-4603-824A-EDF724FF2148}"/>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F4E56EF2-481D-4E05-AAA4-E041319C9A00}"/>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179BD7B7-5318-4210-ABEF-FDAB4E279B62}"/>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C0B380EA-6F45-4275-B507-4B98BDDDC683}"/>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421CBB8B-7661-4493-96A6-29175899265C}"/>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23BDA3EB-F662-4AB6-BE54-44A5F1B45A4E}"/>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2BFDF472-7FE7-41E7-BF45-81749E86F775}"/>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6342BE93-A3EC-4BA4-9A91-73B3011596D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DC48E502-8F4A-4990-A514-D9602FFA926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ED288F8F-4C19-4AC3-BC59-48241843A80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909" name="直線コネクタ 908">
          <a:extLst>
            <a:ext uri="{FF2B5EF4-FFF2-40B4-BE49-F238E27FC236}">
              <a16:creationId xmlns:a16="http://schemas.microsoft.com/office/drawing/2014/main" id="{BF3E4BEB-E196-44B3-8078-2892E5DC2005}"/>
            </a:ext>
          </a:extLst>
        </xdr:cNvPr>
        <xdr:cNvCxnSpPr/>
      </xdr:nvCxnSpPr>
      <xdr:spPr>
        <a:xfrm flipV="1">
          <a:off x="19954239" y="16318139"/>
          <a:ext cx="0" cy="153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10" name="【公民館】&#10;一人当たり面積最小値テキスト">
          <a:extLst>
            <a:ext uri="{FF2B5EF4-FFF2-40B4-BE49-F238E27FC236}">
              <a16:creationId xmlns:a16="http://schemas.microsoft.com/office/drawing/2014/main" id="{78DF887D-E75D-4C91-977E-E49B09207A5B}"/>
            </a:ext>
          </a:extLst>
        </xdr:cNvPr>
        <xdr:cNvSpPr txBox="1"/>
      </xdr:nvSpPr>
      <xdr:spPr>
        <a:xfrm>
          <a:off x="19992975"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11" name="直線コネクタ 910">
          <a:extLst>
            <a:ext uri="{FF2B5EF4-FFF2-40B4-BE49-F238E27FC236}">
              <a16:creationId xmlns:a16="http://schemas.microsoft.com/office/drawing/2014/main" id="{D7A7592E-A5B6-4A61-9CB0-435C84DB6D14}"/>
            </a:ext>
          </a:extLst>
        </xdr:cNvPr>
        <xdr:cNvCxnSpPr/>
      </xdr:nvCxnSpPr>
      <xdr:spPr>
        <a:xfrm>
          <a:off x="19878675" y="1784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912" name="【公民館】&#10;一人当たり面積最大値テキスト">
          <a:extLst>
            <a:ext uri="{FF2B5EF4-FFF2-40B4-BE49-F238E27FC236}">
              <a16:creationId xmlns:a16="http://schemas.microsoft.com/office/drawing/2014/main" id="{53E37217-E9C3-4F49-A93E-DFBED1A3FD11}"/>
            </a:ext>
          </a:extLst>
        </xdr:cNvPr>
        <xdr:cNvSpPr txBox="1"/>
      </xdr:nvSpPr>
      <xdr:spPr>
        <a:xfrm>
          <a:off x="19992975" y="1608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913" name="直線コネクタ 912">
          <a:extLst>
            <a:ext uri="{FF2B5EF4-FFF2-40B4-BE49-F238E27FC236}">
              <a16:creationId xmlns:a16="http://schemas.microsoft.com/office/drawing/2014/main" id="{483A19AA-13A1-4A73-B3AC-5731D244F0CA}"/>
            </a:ext>
          </a:extLst>
        </xdr:cNvPr>
        <xdr:cNvCxnSpPr/>
      </xdr:nvCxnSpPr>
      <xdr:spPr>
        <a:xfrm>
          <a:off x="19878675" y="16318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14" name="【公民館】&#10;一人当たり面積平均値テキスト">
          <a:extLst>
            <a:ext uri="{FF2B5EF4-FFF2-40B4-BE49-F238E27FC236}">
              <a16:creationId xmlns:a16="http://schemas.microsoft.com/office/drawing/2014/main" id="{66A54D24-76C4-411A-9974-184FC3D3C1A0}"/>
            </a:ext>
          </a:extLst>
        </xdr:cNvPr>
        <xdr:cNvSpPr txBox="1"/>
      </xdr:nvSpPr>
      <xdr:spPr>
        <a:xfrm>
          <a:off x="19992975" y="17176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15" name="フローチャート: 判断 914">
          <a:extLst>
            <a:ext uri="{FF2B5EF4-FFF2-40B4-BE49-F238E27FC236}">
              <a16:creationId xmlns:a16="http://schemas.microsoft.com/office/drawing/2014/main" id="{AF57F479-1B00-47AB-9F66-3AFC062D916E}"/>
            </a:ext>
          </a:extLst>
        </xdr:cNvPr>
        <xdr:cNvSpPr/>
      </xdr:nvSpPr>
      <xdr:spPr>
        <a:xfrm>
          <a:off x="19897725" y="171917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916" name="フローチャート: 判断 915">
          <a:extLst>
            <a:ext uri="{FF2B5EF4-FFF2-40B4-BE49-F238E27FC236}">
              <a16:creationId xmlns:a16="http://schemas.microsoft.com/office/drawing/2014/main" id="{43CF0B8D-B685-490A-8944-BC5C92E47A23}"/>
            </a:ext>
          </a:extLst>
        </xdr:cNvPr>
        <xdr:cNvSpPr/>
      </xdr:nvSpPr>
      <xdr:spPr>
        <a:xfrm>
          <a:off x="19154775" y="171917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917" name="フローチャート: 判断 916">
          <a:extLst>
            <a:ext uri="{FF2B5EF4-FFF2-40B4-BE49-F238E27FC236}">
              <a16:creationId xmlns:a16="http://schemas.microsoft.com/office/drawing/2014/main" id="{74997D96-E0CA-4A88-A948-D51D710ADC8E}"/>
            </a:ext>
          </a:extLst>
        </xdr:cNvPr>
        <xdr:cNvSpPr/>
      </xdr:nvSpPr>
      <xdr:spPr>
        <a:xfrm>
          <a:off x="18345150" y="171622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18" name="フローチャート: 判断 917">
          <a:extLst>
            <a:ext uri="{FF2B5EF4-FFF2-40B4-BE49-F238E27FC236}">
              <a16:creationId xmlns:a16="http://schemas.microsoft.com/office/drawing/2014/main" id="{7ABCB859-8E94-48C5-ADFA-1BBF4518AED8}"/>
            </a:ext>
          </a:extLst>
        </xdr:cNvPr>
        <xdr:cNvSpPr/>
      </xdr:nvSpPr>
      <xdr:spPr>
        <a:xfrm>
          <a:off x="17554575" y="17247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919" name="フローチャート: 判断 918">
          <a:extLst>
            <a:ext uri="{FF2B5EF4-FFF2-40B4-BE49-F238E27FC236}">
              <a16:creationId xmlns:a16="http://schemas.microsoft.com/office/drawing/2014/main" id="{5B668633-3E28-4E59-8B86-49AB3A00CD78}"/>
            </a:ext>
          </a:extLst>
        </xdr:cNvPr>
        <xdr:cNvSpPr/>
      </xdr:nvSpPr>
      <xdr:spPr>
        <a:xfrm>
          <a:off x="16754475" y="172143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4102A0F-92CA-4691-BBF7-1E262899E43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36F0A6A0-505A-4286-8121-267F20888DD2}"/>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EE78EDF-9DCE-447C-8894-5B66376D0D8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35D5ADE3-EAF5-4B8B-ADA2-2EED93E0994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E7E44C7-BB1F-4A4A-9723-1DC542AC683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58057</xdr:rowOff>
    </xdr:from>
    <xdr:to>
      <xdr:col>116</xdr:col>
      <xdr:colOff>114300</xdr:colOff>
      <xdr:row>104</xdr:row>
      <xdr:rowOff>159657</xdr:rowOff>
    </xdr:to>
    <xdr:sp macro="" textlink="">
      <xdr:nvSpPr>
        <xdr:cNvPr id="925" name="楕円 924">
          <a:extLst>
            <a:ext uri="{FF2B5EF4-FFF2-40B4-BE49-F238E27FC236}">
              <a16:creationId xmlns:a16="http://schemas.microsoft.com/office/drawing/2014/main" id="{C9CEC31C-AE31-4106-8F78-AAA531E6993B}"/>
            </a:ext>
          </a:extLst>
        </xdr:cNvPr>
        <xdr:cNvSpPr/>
      </xdr:nvSpPr>
      <xdr:spPr>
        <a:xfrm>
          <a:off x="19897725" y="170316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80934</xdr:rowOff>
    </xdr:from>
    <xdr:ext cx="469744" cy="259045"/>
    <xdr:sp macro="" textlink="">
      <xdr:nvSpPr>
        <xdr:cNvPr id="926" name="【公民館】&#10;一人当たり面積該当値テキスト">
          <a:extLst>
            <a:ext uri="{FF2B5EF4-FFF2-40B4-BE49-F238E27FC236}">
              <a16:creationId xmlns:a16="http://schemas.microsoft.com/office/drawing/2014/main" id="{1966D011-56A6-4D37-8B20-805DB2C4C239}"/>
            </a:ext>
          </a:extLst>
        </xdr:cNvPr>
        <xdr:cNvSpPr txBox="1"/>
      </xdr:nvSpPr>
      <xdr:spPr>
        <a:xfrm>
          <a:off x="19992975" y="1688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927" name="楕円 926">
          <a:extLst>
            <a:ext uri="{FF2B5EF4-FFF2-40B4-BE49-F238E27FC236}">
              <a16:creationId xmlns:a16="http://schemas.microsoft.com/office/drawing/2014/main" id="{71681E51-1719-413B-B895-543E48CF2A74}"/>
            </a:ext>
          </a:extLst>
        </xdr:cNvPr>
        <xdr:cNvSpPr/>
      </xdr:nvSpPr>
      <xdr:spPr>
        <a:xfrm>
          <a:off x="19154775" y="170316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108857</xdr:rowOff>
    </xdr:from>
    <xdr:to>
      <xdr:col>116</xdr:col>
      <xdr:colOff>63500</xdr:colOff>
      <xdr:row>104</xdr:row>
      <xdr:rowOff>108857</xdr:rowOff>
    </xdr:to>
    <xdr:cxnSp macro="">
      <xdr:nvCxnSpPr>
        <xdr:cNvPr id="928" name="直線コネクタ 927">
          <a:extLst>
            <a:ext uri="{FF2B5EF4-FFF2-40B4-BE49-F238E27FC236}">
              <a16:creationId xmlns:a16="http://schemas.microsoft.com/office/drawing/2014/main" id="{9D584F92-1573-4C7D-BD77-1FA5E7408897}"/>
            </a:ext>
          </a:extLst>
        </xdr:cNvPr>
        <xdr:cNvCxnSpPr/>
      </xdr:nvCxnSpPr>
      <xdr:spPr>
        <a:xfrm>
          <a:off x="19202400" y="1707923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929" name="楕円 928">
          <a:extLst>
            <a:ext uri="{FF2B5EF4-FFF2-40B4-BE49-F238E27FC236}">
              <a16:creationId xmlns:a16="http://schemas.microsoft.com/office/drawing/2014/main" id="{1CCC9C7F-A287-4318-BD86-FFB878CD8F46}"/>
            </a:ext>
          </a:extLst>
        </xdr:cNvPr>
        <xdr:cNvSpPr/>
      </xdr:nvSpPr>
      <xdr:spPr>
        <a:xfrm>
          <a:off x="18345150" y="170316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108857</xdr:rowOff>
    </xdr:to>
    <xdr:cxnSp macro="">
      <xdr:nvCxnSpPr>
        <xdr:cNvPr id="930" name="直線コネクタ 929">
          <a:extLst>
            <a:ext uri="{FF2B5EF4-FFF2-40B4-BE49-F238E27FC236}">
              <a16:creationId xmlns:a16="http://schemas.microsoft.com/office/drawing/2014/main" id="{CB17518F-C465-4051-B25A-AFD19F3642F1}"/>
            </a:ext>
          </a:extLst>
        </xdr:cNvPr>
        <xdr:cNvCxnSpPr/>
      </xdr:nvCxnSpPr>
      <xdr:spPr>
        <a:xfrm>
          <a:off x="18392775" y="170792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58057</xdr:rowOff>
    </xdr:from>
    <xdr:to>
      <xdr:col>102</xdr:col>
      <xdr:colOff>165100</xdr:colOff>
      <xdr:row>104</xdr:row>
      <xdr:rowOff>159657</xdr:rowOff>
    </xdr:to>
    <xdr:sp macro="" textlink="">
      <xdr:nvSpPr>
        <xdr:cNvPr id="931" name="楕円 930">
          <a:extLst>
            <a:ext uri="{FF2B5EF4-FFF2-40B4-BE49-F238E27FC236}">
              <a16:creationId xmlns:a16="http://schemas.microsoft.com/office/drawing/2014/main" id="{00A9E720-EEC2-4FFA-9135-FA89D2F8CA53}"/>
            </a:ext>
          </a:extLst>
        </xdr:cNvPr>
        <xdr:cNvSpPr/>
      </xdr:nvSpPr>
      <xdr:spPr>
        <a:xfrm>
          <a:off x="17554575" y="170316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108857</xdr:rowOff>
    </xdr:to>
    <xdr:cxnSp macro="">
      <xdr:nvCxnSpPr>
        <xdr:cNvPr id="932" name="直線コネクタ 931">
          <a:extLst>
            <a:ext uri="{FF2B5EF4-FFF2-40B4-BE49-F238E27FC236}">
              <a16:creationId xmlns:a16="http://schemas.microsoft.com/office/drawing/2014/main" id="{1BE96F24-C1B5-4009-AA6F-BC3E6FAA01B9}"/>
            </a:ext>
          </a:extLst>
        </xdr:cNvPr>
        <xdr:cNvCxnSpPr/>
      </xdr:nvCxnSpPr>
      <xdr:spPr>
        <a:xfrm>
          <a:off x="17602200" y="1707923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25400</xdr:rowOff>
    </xdr:from>
    <xdr:to>
      <xdr:col>98</xdr:col>
      <xdr:colOff>38100</xdr:colOff>
      <xdr:row>104</xdr:row>
      <xdr:rowOff>127000</xdr:rowOff>
    </xdr:to>
    <xdr:sp macro="" textlink="">
      <xdr:nvSpPr>
        <xdr:cNvPr id="933" name="楕円 932">
          <a:extLst>
            <a:ext uri="{FF2B5EF4-FFF2-40B4-BE49-F238E27FC236}">
              <a16:creationId xmlns:a16="http://schemas.microsoft.com/office/drawing/2014/main" id="{C76DC505-7792-4717-A711-5B7884C40263}"/>
            </a:ext>
          </a:extLst>
        </xdr:cNvPr>
        <xdr:cNvSpPr/>
      </xdr:nvSpPr>
      <xdr:spPr>
        <a:xfrm>
          <a:off x="16754475" y="17002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104</xdr:row>
      <xdr:rowOff>108857</xdr:rowOff>
    </xdr:to>
    <xdr:cxnSp macro="">
      <xdr:nvCxnSpPr>
        <xdr:cNvPr id="934" name="直線コネクタ 933">
          <a:extLst>
            <a:ext uri="{FF2B5EF4-FFF2-40B4-BE49-F238E27FC236}">
              <a16:creationId xmlns:a16="http://schemas.microsoft.com/office/drawing/2014/main" id="{750053DA-8239-4290-93CF-CD6855B3FAB3}"/>
            </a:ext>
          </a:extLst>
        </xdr:cNvPr>
        <xdr:cNvCxnSpPr/>
      </xdr:nvCxnSpPr>
      <xdr:spPr>
        <a:xfrm>
          <a:off x="16802100" y="17049750"/>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935" name="n_1aveValue【公民館】&#10;一人当たり面積">
          <a:extLst>
            <a:ext uri="{FF2B5EF4-FFF2-40B4-BE49-F238E27FC236}">
              <a16:creationId xmlns:a16="http://schemas.microsoft.com/office/drawing/2014/main" id="{AB119F72-8E80-4C81-BC80-BAB7A59B455F}"/>
            </a:ext>
          </a:extLst>
        </xdr:cNvPr>
        <xdr:cNvSpPr txBox="1"/>
      </xdr:nvSpPr>
      <xdr:spPr>
        <a:xfrm>
          <a:off x="18983402" y="172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109963</xdr:rowOff>
    </xdr:from>
    <xdr:ext cx="469744" cy="259045"/>
    <xdr:sp macro="" textlink="">
      <xdr:nvSpPr>
        <xdr:cNvPr id="936" name="n_2aveValue【公民館】&#10;一人当たり面積">
          <a:extLst>
            <a:ext uri="{FF2B5EF4-FFF2-40B4-BE49-F238E27FC236}">
              <a16:creationId xmlns:a16="http://schemas.microsoft.com/office/drawing/2014/main" id="{17CD7012-2E7F-481E-BFCA-90ABC7003739}"/>
            </a:ext>
          </a:extLst>
        </xdr:cNvPr>
        <xdr:cNvSpPr txBox="1"/>
      </xdr:nvSpPr>
      <xdr:spPr>
        <a:xfrm>
          <a:off x="18183302" y="1725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37" name="n_3aveValue【公民館】&#10;一人当たり面積">
          <a:extLst>
            <a:ext uri="{FF2B5EF4-FFF2-40B4-BE49-F238E27FC236}">
              <a16:creationId xmlns:a16="http://schemas.microsoft.com/office/drawing/2014/main" id="{A44034D6-C0C0-4E49-A455-78F3608C3DE6}"/>
            </a:ext>
          </a:extLst>
        </xdr:cNvPr>
        <xdr:cNvSpPr txBox="1"/>
      </xdr:nvSpPr>
      <xdr:spPr>
        <a:xfrm>
          <a:off x="17383202" y="173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158948</xdr:rowOff>
    </xdr:from>
    <xdr:ext cx="469744" cy="259045"/>
    <xdr:sp macro="" textlink="">
      <xdr:nvSpPr>
        <xdr:cNvPr id="938" name="n_4aveValue【公民館】&#10;一人当たり面積">
          <a:extLst>
            <a:ext uri="{FF2B5EF4-FFF2-40B4-BE49-F238E27FC236}">
              <a16:creationId xmlns:a16="http://schemas.microsoft.com/office/drawing/2014/main" id="{70CB1695-CCB2-4149-BAEB-7B11C67B0139}"/>
            </a:ext>
          </a:extLst>
        </xdr:cNvPr>
        <xdr:cNvSpPr txBox="1"/>
      </xdr:nvSpPr>
      <xdr:spPr>
        <a:xfrm>
          <a:off x="16592627" y="1730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939" name="n_1mainValue【公民館】&#10;一人当たり面積">
          <a:extLst>
            <a:ext uri="{FF2B5EF4-FFF2-40B4-BE49-F238E27FC236}">
              <a16:creationId xmlns:a16="http://schemas.microsoft.com/office/drawing/2014/main" id="{D4D4B7AD-25DA-4098-95B6-F0E809A15D52}"/>
            </a:ext>
          </a:extLst>
        </xdr:cNvPr>
        <xdr:cNvSpPr txBox="1"/>
      </xdr:nvSpPr>
      <xdr:spPr>
        <a:xfrm>
          <a:off x="18983402" y="1681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940" name="n_2mainValue【公民館】&#10;一人当たり面積">
          <a:extLst>
            <a:ext uri="{FF2B5EF4-FFF2-40B4-BE49-F238E27FC236}">
              <a16:creationId xmlns:a16="http://schemas.microsoft.com/office/drawing/2014/main" id="{FF2FD148-0022-4512-919E-1A618FE0E3CD}"/>
            </a:ext>
          </a:extLst>
        </xdr:cNvPr>
        <xdr:cNvSpPr txBox="1"/>
      </xdr:nvSpPr>
      <xdr:spPr>
        <a:xfrm>
          <a:off x="18183302" y="1681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4734</xdr:rowOff>
    </xdr:from>
    <xdr:ext cx="469744" cy="259045"/>
    <xdr:sp macro="" textlink="">
      <xdr:nvSpPr>
        <xdr:cNvPr id="941" name="n_3mainValue【公民館】&#10;一人当たり面積">
          <a:extLst>
            <a:ext uri="{FF2B5EF4-FFF2-40B4-BE49-F238E27FC236}">
              <a16:creationId xmlns:a16="http://schemas.microsoft.com/office/drawing/2014/main" id="{33844F76-D3D3-4EB7-BD1E-FBC240AFFA39}"/>
            </a:ext>
          </a:extLst>
        </xdr:cNvPr>
        <xdr:cNvSpPr txBox="1"/>
      </xdr:nvSpPr>
      <xdr:spPr>
        <a:xfrm>
          <a:off x="17383202" y="1681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143527</xdr:rowOff>
    </xdr:from>
    <xdr:ext cx="469744" cy="259045"/>
    <xdr:sp macro="" textlink="">
      <xdr:nvSpPr>
        <xdr:cNvPr id="942" name="n_4mainValue【公民館】&#10;一人当たり面積">
          <a:extLst>
            <a:ext uri="{FF2B5EF4-FFF2-40B4-BE49-F238E27FC236}">
              <a16:creationId xmlns:a16="http://schemas.microsoft.com/office/drawing/2014/main" id="{ADF59BCA-2790-4BD5-AFF2-6D478BA3F8AF}"/>
            </a:ext>
          </a:extLst>
        </xdr:cNvPr>
        <xdr:cNvSpPr txBox="1"/>
      </xdr:nvSpPr>
      <xdr:spPr>
        <a:xfrm>
          <a:off x="16592627" y="1677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84194ECA-BE3B-419D-9EB3-28E9BB8E2BB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8BE31AE-3A7A-42C8-8D0A-D67DC2C91A2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77524EB-7164-4AB0-A9E0-ADB3278362C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類似団体と比較して、道路及び港湾・漁港以外の有形固定資産減価償却率が高くなっている。道路については、統一的な基準の開始時において備忘価額</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円で評価されたものが一定程度あるため有形固定資産減価償却率が低くなっている。港湾・漁港については、水産庁及び千葉県の承認を得た市川漁港整備事業基本計画に基づく漁港施設整備が</a:t>
          </a:r>
          <a:r>
            <a:rPr kumimoji="1" lang="ja-JP" altLang="en-US" sz="1100" b="0" i="0" baseline="0">
              <a:solidFill>
                <a:schemeClr val="dk1"/>
              </a:solidFill>
              <a:effectLst/>
              <a:latin typeface="+mn-lt"/>
              <a:ea typeface="+mn-ea"/>
              <a:cs typeface="+mn-cs"/>
            </a:rPr>
            <a:t>昨年よりさらに進捗したこと</a:t>
          </a:r>
          <a:r>
            <a:rPr kumimoji="1" lang="ja-JP" altLang="ja-JP" sz="1100" b="0" i="0" baseline="0">
              <a:solidFill>
                <a:schemeClr val="dk1"/>
              </a:solidFill>
              <a:effectLst/>
              <a:latin typeface="+mn-lt"/>
              <a:ea typeface="+mn-ea"/>
              <a:cs typeface="+mn-cs"/>
            </a:rPr>
            <a:t>から、有形固定資産減価償却率が低くなっている。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その他の類型について、公共施設個別計画に基づいて令和</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年度までの再編・整備を進めて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。保育所については、建替え時期にあわせて民営化または統廃合すること</a:t>
          </a:r>
          <a:r>
            <a:rPr kumimoji="1" lang="ja-JP" altLang="en-US" sz="1100" b="0" i="0" baseline="0">
              <a:solidFill>
                <a:schemeClr val="dk1"/>
              </a:solidFill>
              <a:effectLst/>
              <a:latin typeface="+mn-lt"/>
              <a:ea typeface="+mn-ea"/>
              <a:cs typeface="+mn-cs"/>
            </a:rPr>
            <a:t>としている</a:t>
          </a:r>
          <a:r>
            <a:rPr kumimoji="1" lang="ja-JP" altLang="ja-JP" sz="1100" b="0" i="0" baseline="0">
              <a:solidFill>
                <a:schemeClr val="dk1"/>
              </a:solidFill>
              <a:effectLst/>
              <a:latin typeface="+mn-lt"/>
              <a:ea typeface="+mn-ea"/>
              <a:cs typeface="+mn-cs"/>
            </a:rPr>
            <a:t>。学校施設については、築年数や資産価値を踏まえて、順番に建替えを行うとともに、将来の生徒数に応じた適正な施設規模となるように、減築・増床・統合などを</a:t>
          </a:r>
          <a:r>
            <a:rPr kumimoji="1" lang="ja-JP" altLang="en-US" sz="1100" b="0" i="0" baseline="0">
              <a:solidFill>
                <a:schemeClr val="dk1"/>
              </a:solidFill>
              <a:effectLst/>
              <a:latin typeface="+mn-lt"/>
              <a:ea typeface="+mn-ea"/>
              <a:cs typeface="+mn-cs"/>
            </a:rPr>
            <a:t>行っている</a:t>
          </a:r>
          <a:r>
            <a:rPr kumimoji="1" lang="ja-JP" altLang="ja-JP" sz="1100" b="0" i="0" baseline="0">
              <a:solidFill>
                <a:schemeClr val="dk1"/>
              </a:solidFill>
              <a:effectLst/>
              <a:latin typeface="+mn-lt"/>
              <a:ea typeface="+mn-ea"/>
              <a:cs typeface="+mn-cs"/>
            </a:rPr>
            <a:t>。公営住宅は、民間住宅など、民間資産を活用したほうが、需要に対して柔軟に供給を調整することが可能となることから、建替え時期にあわせて民間施設の活用を検討</a:t>
          </a:r>
          <a:r>
            <a:rPr kumimoji="1" lang="ja-JP" altLang="en-US" sz="1100" b="0" i="0" baseline="0">
              <a:solidFill>
                <a:schemeClr val="dk1"/>
              </a:solidFill>
              <a:effectLst/>
              <a:latin typeface="+mn-lt"/>
              <a:ea typeface="+mn-ea"/>
              <a:cs typeface="+mn-cs"/>
            </a:rPr>
            <a:t>する</a:t>
          </a:r>
          <a:r>
            <a:rPr kumimoji="1" lang="ja-JP" altLang="ja-JP" sz="1100" b="0" i="0" baseline="0">
              <a:solidFill>
                <a:schemeClr val="dk1"/>
              </a:solidFill>
              <a:effectLst/>
              <a:latin typeface="+mn-lt"/>
              <a:ea typeface="+mn-ea"/>
              <a:cs typeface="+mn-cs"/>
            </a:rPr>
            <a:t>。児童館および公民館については、人々が集うコミュニティの核となる施設であることから、築年度等に応じて計画的に建替え・改修を行い、施設の安全性向上を図るとともに、利用方法などを見直して、より使い易い施設とし</a:t>
          </a:r>
          <a:r>
            <a:rPr kumimoji="1" lang="ja-JP" altLang="en-US" sz="1100" b="0" i="0" baseline="0">
              <a:solidFill>
                <a:schemeClr val="dk1"/>
              </a:solidFill>
              <a:effectLst/>
              <a:latin typeface="+mn-lt"/>
              <a:ea typeface="+mn-ea"/>
              <a:cs typeface="+mn-cs"/>
            </a:rPr>
            <a:t>ていく</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70D4D7-295F-4A88-8C9C-EA24EF46203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7F8342-E00F-4E0B-9802-3D2A13BA3A1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C3718E7-CE47-41ED-9617-4D8FE1C80C8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75E634-B044-435E-85EB-F758031DEB3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54E488-BB00-4837-B3D4-8F5552D2FF5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62CAC1-9852-4109-BA02-8290E013258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3F7620-B557-4FB1-857B-33AB206DA73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96E1D9-66C9-470E-9B87-BF95B850F09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592FE4-57B3-4675-AE7B-59D191891C6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318B5F-669A-45C5-820D-BC12A64D020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8B9024-19A5-4637-872F-1246B56CD2F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B8BBAC-B8C7-4B8C-9B8A-671127C56BB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5BB849-4282-488A-9BF0-B1DAA117D11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E8F9BE-FD40-46A2-900D-C16B4BC570C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9CDBD9-B3C9-4923-9EED-2B89EECBA9F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8EDF6D-75E3-4611-AEEE-03ACA3AA86B9}"/>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F9409F-5DCF-40D9-AF3D-E3AD8C6487D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FE3926-255D-46E9-9250-F634386BD18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0A8A96-F276-4172-AFF2-3F7E6C78A1F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35EE26-24BA-4CFE-B114-E0E2485A161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81D9EE-9B64-4141-8C11-7420216C656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BA37B0-4568-4522-98BF-004A36E2834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8EFA55-FF12-465C-89BE-CC0AD425F25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B1B9CD-3FA2-42CC-B19B-F448D2968A1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6D8707-60C6-4F78-BBB0-919F772BC4A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FC2C2D-CC00-4AA5-8CDF-21081E4FE48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4797EF-AE1F-470F-B9EF-72E59985A03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DB11C0-D748-480C-82D3-80DA8E09198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5E27C1-6179-4F2B-BA40-9DA7CF1456E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1C9DA9-35C5-488C-B1CC-6BFE285F9E1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184B1A-C7CB-44B4-96BD-7E4721236D6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67F8E7-41E4-47CD-B148-14EBD5DB8F9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357CAF-4345-435D-BAB2-2F6442AB886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25FCD3-6305-441C-AD44-5632A95D46CB}"/>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3769CD-B1F0-40FA-B1A5-F4FF9D1B64F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BA824D-3072-4FA9-A5D8-93EFF4E90D8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D77F1B-38D0-45BA-837F-9E62D3F681C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C3AEBF-9107-444B-8AB9-AF22548DEF4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0633EB-ABE1-412D-9233-6420609DBE7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A078D2-C803-4928-BE0F-6802C3D9A47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3F13F4-A36A-4B84-87BE-B7313146CE0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EAB81A-E1FC-49F1-A039-4DE943519A1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1FFF3A-464B-469A-AB39-955AAB457212}"/>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098316A-CF36-4402-A55A-097DB2F5334E}"/>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ECC5F5-265F-451B-98F2-074A5BDC71EE}"/>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05BE341-F8ED-44BB-B664-AD2423324BE7}"/>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721E04-DFF6-42CD-8319-A7578BF39A1F}"/>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AC459ED-047C-4EC5-829E-E76AD2701644}"/>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A3299A-7C76-4BB4-B80B-D9EB4CA44587}"/>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73CE04-DD60-484A-B2D1-A72B8F049023}"/>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A3128C4-095E-4EC7-8C65-97451CAE6E4E}"/>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4CA635-E64D-41EA-87A5-B81D90A25331}"/>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060DA81-4F32-4D2E-9AAA-73E25B6E8A2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32CD430-3BFF-4A0B-A2E5-7288BE527BCB}"/>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AE28447-E64A-42E4-BFC6-A257D30C1B8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a:extLst>
            <a:ext uri="{FF2B5EF4-FFF2-40B4-BE49-F238E27FC236}">
              <a16:creationId xmlns:a16="http://schemas.microsoft.com/office/drawing/2014/main" id="{3470BF0B-02CB-43FB-B598-95675BE13DC0}"/>
            </a:ext>
          </a:extLst>
        </xdr:cNvPr>
        <xdr:cNvCxnSpPr/>
      </xdr:nvCxnSpPr>
      <xdr:spPr>
        <a:xfrm flipV="1">
          <a:off x="4180840" y="5546090"/>
          <a:ext cx="0" cy="1103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4A8ED74B-4124-4536-B6C6-B4AF50829FF7}"/>
            </a:ext>
          </a:extLst>
        </xdr:cNvPr>
        <xdr:cNvSpPr txBox="1"/>
      </xdr:nvSpPr>
      <xdr:spPr>
        <a:xfrm>
          <a:off x="4219575" y="664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a:extLst>
            <a:ext uri="{FF2B5EF4-FFF2-40B4-BE49-F238E27FC236}">
              <a16:creationId xmlns:a16="http://schemas.microsoft.com/office/drawing/2014/main" id="{A589778D-577B-4081-87C2-BABB4B3D69C3}"/>
            </a:ext>
          </a:extLst>
        </xdr:cNvPr>
        <xdr:cNvCxnSpPr/>
      </xdr:nvCxnSpPr>
      <xdr:spPr>
        <a:xfrm>
          <a:off x="4105275" y="6649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1EA4C689-5327-498E-B7E1-FEF41BD0498F}"/>
            </a:ext>
          </a:extLst>
        </xdr:cNvPr>
        <xdr:cNvSpPr txBox="1"/>
      </xdr:nvSpPr>
      <xdr:spPr>
        <a:xfrm>
          <a:off x="42195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D062E19F-30A0-4B4F-8782-004054477E60}"/>
            </a:ext>
          </a:extLst>
        </xdr:cNvPr>
        <xdr:cNvCxnSpPr/>
      </xdr:nvCxnSpPr>
      <xdr:spPr>
        <a:xfrm>
          <a:off x="4105275"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a:extLst>
            <a:ext uri="{FF2B5EF4-FFF2-40B4-BE49-F238E27FC236}">
              <a16:creationId xmlns:a16="http://schemas.microsoft.com/office/drawing/2014/main" id="{FF04F0F8-6F17-4996-B474-FD24EC23E790}"/>
            </a:ext>
          </a:extLst>
        </xdr:cNvPr>
        <xdr:cNvSpPr txBox="1"/>
      </xdr:nvSpPr>
      <xdr:spPr>
        <a:xfrm>
          <a:off x="4219575" y="5783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a:extLst>
            <a:ext uri="{FF2B5EF4-FFF2-40B4-BE49-F238E27FC236}">
              <a16:creationId xmlns:a16="http://schemas.microsoft.com/office/drawing/2014/main" id="{495DB53B-85A0-4651-A534-CB5297EB2469}"/>
            </a:ext>
          </a:extLst>
        </xdr:cNvPr>
        <xdr:cNvSpPr/>
      </xdr:nvSpPr>
      <xdr:spPr>
        <a:xfrm>
          <a:off x="4124325" y="59226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a:extLst>
            <a:ext uri="{FF2B5EF4-FFF2-40B4-BE49-F238E27FC236}">
              <a16:creationId xmlns:a16="http://schemas.microsoft.com/office/drawing/2014/main" id="{28DFE108-D5E9-40A9-B1DB-A91749550AEC}"/>
            </a:ext>
          </a:extLst>
        </xdr:cNvPr>
        <xdr:cNvSpPr/>
      </xdr:nvSpPr>
      <xdr:spPr>
        <a:xfrm>
          <a:off x="3381375" y="5883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a:extLst>
            <a:ext uri="{FF2B5EF4-FFF2-40B4-BE49-F238E27FC236}">
              <a16:creationId xmlns:a16="http://schemas.microsoft.com/office/drawing/2014/main" id="{261BB64D-78F7-4396-808A-B72DEFF4B878}"/>
            </a:ext>
          </a:extLst>
        </xdr:cNvPr>
        <xdr:cNvSpPr/>
      </xdr:nvSpPr>
      <xdr:spPr>
        <a:xfrm>
          <a:off x="2571750" y="59416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a:extLst>
            <a:ext uri="{FF2B5EF4-FFF2-40B4-BE49-F238E27FC236}">
              <a16:creationId xmlns:a16="http://schemas.microsoft.com/office/drawing/2014/main" id="{338AEC39-95CE-4073-8D5C-ECAFB164A21E}"/>
            </a:ext>
          </a:extLst>
        </xdr:cNvPr>
        <xdr:cNvSpPr/>
      </xdr:nvSpPr>
      <xdr:spPr>
        <a:xfrm>
          <a:off x="1781175" y="5915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C26BEFA4-3EEC-44E7-B68C-1F04930A4AF6}"/>
            </a:ext>
          </a:extLst>
        </xdr:cNvPr>
        <xdr:cNvSpPr/>
      </xdr:nvSpPr>
      <xdr:spPr>
        <a:xfrm>
          <a:off x="981075" y="5885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F9EB0B-3195-4651-B851-10C209351D4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2EA863-C845-41DE-8A97-022F143CF65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0A9FF7-2BFD-4B24-8C24-22FEBF24C28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B19574-86CD-4DFD-A0E1-81EECE3BA75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960BB23-DF0C-448B-87EC-0C5AA7CB4DBB}"/>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114935</xdr:rowOff>
    </xdr:from>
    <xdr:to>
      <xdr:col>24</xdr:col>
      <xdr:colOff>114300</xdr:colOff>
      <xdr:row>39</xdr:row>
      <xdr:rowOff>45085</xdr:rowOff>
    </xdr:to>
    <xdr:sp macro="" textlink="">
      <xdr:nvSpPr>
        <xdr:cNvPr id="73" name="楕円 72">
          <a:extLst>
            <a:ext uri="{FF2B5EF4-FFF2-40B4-BE49-F238E27FC236}">
              <a16:creationId xmlns:a16="http://schemas.microsoft.com/office/drawing/2014/main" id="{417C56AA-748F-4425-BC50-E9CD180A6F03}"/>
            </a:ext>
          </a:extLst>
        </xdr:cNvPr>
        <xdr:cNvSpPr/>
      </xdr:nvSpPr>
      <xdr:spPr>
        <a:xfrm>
          <a:off x="4124325" y="6277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93362</xdr:rowOff>
    </xdr:from>
    <xdr:ext cx="405111" cy="259045"/>
    <xdr:sp macro="" textlink="">
      <xdr:nvSpPr>
        <xdr:cNvPr id="74" name="【図書館】&#10;有形固定資産減価償却率該当値テキスト">
          <a:extLst>
            <a:ext uri="{FF2B5EF4-FFF2-40B4-BE49-F238E27FC236}">
              <a16:creationId xmlns:a16="http://schemas.microsoft.com/office/drawing/2014/main" id="{4AA68946-0E65-41E0-9CCB-25EECBC1E595}"/>
            </a:ext>
          </a:extLst>
        </xdr:cNvPr>
        <xdr:cNvSpPr txBox="1"/>
      </xdr:nvSpPr>
      <xdr:spPr>
        <a:xfrm>
          <a:off x="4219575"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84455</xdr:rowOff>
    </xdr:from>
    <xdr:to>
      <xdr:col>20</xdr:col>
      <xdr:colOff>38100</xdr:colOff>
      <xdr:row>39</xdr:row>
      <xdr:rowOff>14605</xdr:rowOff>
    </xdr:to>
    <xdr:sp macro="" textlink="">
      <xdr:nvSpPr>
        <xdr:cNvPr id="75" name="楕円 74">
          <a:extLst>
            <a:ext uri="{FF2B5EF4-FFF2-40B4-BE49-F238E27FC236}">
              <a16:creationId xmlns:a16="http://schemas.microsoft.com/office/drawing/2014/main" id="{B48A5637-D232-4B22-9774-71720DE66225}"/>
            </a:ext>
          </a:extLst>
        </xdr:cNvPr>
        <xdr:cNvSpPr/>
      </xdr:nvSpPr>
      <xdr:spPr>
        <a:xfrm>
          <a:off x="3381375" y="62503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135255</xdr:rowOff>
    </xdr:from>
    <xdr:to>
      <xdr:col>24</xdr:col>
      <xdr:colOff>63500</xdr:colOff>
      <xdr:row>38</xdr:row>
      <xdr:rowOff>165735</xdr:rowOff>
    </xdr:to>
    <xdr:cxnSp macro="">
      <xdr:nvCxnSpPr>
        <xdr:cNvPr id="76" name="直線コネクタ 75">
          <a:extLst>
            <a:ext uri="{FF2B5EF4-FFF2-40B4-BE49-F238E27FC236}">
              <a16:creationId xmlns:a16="http://schemas.microsoft.com/office/drawing/2014/main" id="{E11556B4-0FB9-49F7-851E-4DEB810AE683}"/>
            </a:ext>
          </a:extLst>
        </xdr:cNvPr>
        <xdr:cNvCxnSpPr/>
      </xdr:nvCxnSpPr>
      <xdr:spPr>
        <a:xfrm>
          <a:off x="3429000" y="6297930"/>
          <a:ext cx="7524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7" name="楕円 76">
          <a:extLst>
            <a:ext uri="{FF2B5EF4-FFF2-40B4-BE49-F238E27FC236}">
              <a16:creationId xmlns:a16="http://schemas.microsoft.com/office/drawing/2014/main" id="{2AC3EDBD-DC72-401F-AA7D-3A22765FBCB8}"/>
            </a:ext>
          </a:extLst>
        </xdr:cNvPr>
        <xdr:cNvSpPr/>
      </xdr:nvSpPr>
      <xdr:spPr>
        <a:xfrm>
          <a:off x="2571750" y="62096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135255</xdr:rowOff>
    </xdr:to>
    <xdr:cxnSp macro="">
      <xdr:nvCxnSpPr>
        <xdr:cNvPr id="78" name="直線コネクタ 77">
          <a:extLst>
            <a:ext uri="{FF2B5EF4-FFF2-40B4-BE49-F238E27FC236}">
              <a16:creationId xmlns:a16="http://schemas.microsoft.com/office/drawing/2014/main" id="{D56D5B63-831F-42B2-9B1E-F788E1714104}"/>
            </a:ext>
          </a:extLst>
        </xdr:cNvPr>
        <xdr:cNvCxnSpPr/>
      </xdr:nvCxnSpPr>
      <xdr:spPr>
        <a:xfrm>
          <a:off x="2619375" y="6266815"/>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17780</xdr:rowOff>
    </xdr:from>
    <xdr:to>
      <xdr:col>10</xdr:col>
      <xdr:colOff>165100</xdr:colOff>
      <xdr:row>38</xdr:row>
      <xdr:rowOff>119380</xdr:rowOff>
    </xdr:to>
    <xdr:sp macro="" textlink="">
      <xdr:nvSpPr>
        <xdr:cNvPr id="79" name="楕円 78">
          <a:extLst>
            <a:ext uri="{FF2B5EF4-FFF2-40B4-BE49-F238E27FC236}">
              <a16:creationId xmlns:a16="http://schemas.microsoft.com/office/drawing/2014/main" id="{E3BA9310-9E0F-4BDA-B195-BB57CFB3C27F}"/>
            </a:ext>
          </a:extLst>
        </xdr:cNvPr>
        <xdr:cNvSpPr/>
      </xdr:nvSpPr>
      <xdr:spPr>
        <a:xfrm>
          <a:off x="1781175" y="61804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100965</xdr:rowOff>
    </xdr:to>
    <xdr:cxnSp macro="">
      <xdr:nvCxnSpPr>
        <xdr:cNvPr id="80" name="直線コネクタ 79">
          <a:extLst>
            <a:ext uri="{FF2B5EF4-FFF2-40B4-BE49-F238E27FC236}">
              <a16:creationId xmlns:a16="http://schemas.microsoft.com/office/drawing/2014/main" id="{EFDE329D-9FE5-4788-B5AB-141C3C9C9580}"/>
            </a:ext>
          </a:extLst>
        </xdr:cNvPr>
        <xdr:cNvCxnSpPr/>
      </xdr:nvCxnSpPr>
      <xdr:spPr>
        <a:xfrm>
          <a:off x="1828800" y="6228080"/>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1" name="楕円 80">
          <a:extLst>
            <a:ext uri="{FF2B5EF4-FFF2-40B4-BE49-F238E27FC236}">
              <a16:creationId xmlns:a16="http://schemas.microsoft.com/office/drawing/2014/main" id="{3150ED8A-C4EC-4FB5-9E7B-4858414BB815}"/>
            </a:ext>
          </a:extLst>
        </xdr:cNvPr>
        <xdr:cNvSpPr/>
      </xdr:nvSpPr>
      <xdr:spPr>
        <a:xfrm>
          <a:off x="981075" y="6102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68580</xdr:rowOff>
    </xdr:to>
    <xdr:cxnSp macro="">
      <xdr:nvCxnSpPr>
        <xdr:cNvPr id="82" name="直線コネクタ 81">
          <a:extLst>
            <a:ext uri="{FF2B5EF4-FFF2-40B4-BE49-F238E27FC236}">
              <a16:creationId xmlns:a16="http://schemas.microsoft.com/office/drawing/2014/main" id="{4BB1029C-B171-44E7-842A-90C467B7FDC7}"/>
            </a:ext>
          </a:extLst>
        </xdr:cNvPr>
        <xdr:cNvCxnSpPr/>
      </xdr:nvCxnSpPr>
      <xdr:spPr>
        <a:xfrm>
          <a:off x="1028700" y="6160135"/>
          <a:ext cx="8001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a:extLst>
            <a:ext uri="{FF2B5EF4-FFF2-40B4-BE49-F238E27FC236}">
              <a16:creationId xmlns:a16="http://schemas.microsoft.com/office/drawing/2014/main" id="{081B5AB8-8F67-4177-817A-882F83932E12}"/>
            </a:ext>
          </a:extLst>
        </xdr:cNvPr>
        <xdr:cNvSpPr txBox="1"/>
      </xdr:nvSpPr>
      <xdr:spPr>
        <a:xfrm>
          <a:off x="3239144"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46372</xdr:rowOff>
    </xdr:from>
    <xdr:ext cx="405111" cy="259045"/>
    <xdr:sp macro="" textlink="">
      <xdr:nvSpPr>
        <xdr:cNvPr id="84" name="n_2aveValue【図書館】&#10;有形固定資産減価償却率">
          <a:extLst>
            <a:ext uri="{FF2B5EF4-FFF2-40B4-BE49-F238E27FC236}">
              <a16:creationId xmlns:a16="http://schemas.microsoft.com/office/drawing/2014/main" id="{EB7B1C23-A440-4711-80A7-89C4168C92F3}"/>
            </a:ext>
          </a:extLst>
        </xdr:cNvPr>
        <xdr:cNvSpPr txBox="1"/>
      </xdr:nvSpPr>
      <xdr:spPr>
        <a:xfrm>
          <a:off x="2439044"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5" name="n_3aveValue【図書館】&#10;有形固定資産減価償却率">
          <a:extLst>
            <a:ext uri="{FF2B5EF4-FFF2-40B4-BE49-F238E27FC236}">
              <a16:creationId xmlns:a16="http://schemas.microsoft.com/office/drawing/2014/main" id="{9C405D45-C34E-419F-9B8B-BF6B4ADD22F2}"/>
            </a:ext>
          </a:extLst>
        </xdr:cNvPr>
        <xdr:cNvSpPr txBox="1"/>
      </xdr:nvSpPr>
      <xdr:spPr>
        <a:xfrm>
          <a:off x="1648469"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6" name="n_4aveValue【図書館】&#10;有形固定資産減価償却率">
          <a:extLst>
            <a:ext uri="{FF2B5EF4-FFF2-40B4-BE49-F238E27FC236}">
              <a16:creationId xmlns:a16="http://schemas.microsoft.com/office/drawing/2014/main" id="{82D1A164-D541-4E79-BFC4-4DC3996224B8}"/>
            </a:ext>
          </a:extLst>
        </xdr:cNvPr>
        <xdr:cNvSpPr txBox="1"/>
      </xdr:nvSpPr>
      <xdr:spPr>
        <a:xfrm>
          <a:off x="848369"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5732</xdr:rowOff>
    </xdr:from>
    <xdr:ext cx="405111" cy="259045"/>
    <xdr:sp macro="" textlink="">
      <xdr:nvSpPr>
        <xdr:cNvPr id="87" name="n_1mainValue【図書館】&#10;有形固定資産減価償却率">
          <a:extLst>
            <a:ext uri="{FF2B5EF4-FFF2-40B4-BE49-F238E27FC236}">
              <a16:creationId xmlns:a16="http://schemas.microsoft.com/office/drawing/2014/main" id="{F1CDC24B-7B83-4E2E-A674-02F9E5278E4B}"/>
            </a:ext>
          </a:extLst>
        </xdr:cNvPr>
        <xdr:cNvSpPr txBox="1"/>
      </xdr:nvSpPr>
      <xdr:spPr>
        <a:xfrm>
          <a:off x="32391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142892</xdr:rowOff>
    </xdr:from>
    <xdr:ext cx="405111" cy="259045"/>
    <xdr:sp macro="" textlink="">
      <xdr:nvSpPr>
        <xdr:cNvPr id="88" name="n_2mainValue【図書館】&#10;有形固定資産減価償却率">
          <a:extLst>
            <a:ext uri="{FF2B5EF4-FFF2-40B4-BE49-F238E27FC236}">
              <a16:creationId xmlns:a16="http://schemas.microsoft.com/office/drawing/2014/main" id="{14AAC9B5-47F3-4570-B17C-596CA0053149}"/>
            </a:ext>
          </a:extLst>
        </xdr:cNvPr>
        <xdr:cNvSpPr txBox="1"/>
      </xdr:nvSpPr>
      <xdr:spPr>
        <a:xfrm>
          <a:off x="2439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9" name="n_3mainValue【図書館】&#10;有形固定資産減価償却率">
          <a:extLst>
            <a:ext uri="{FF2B5EF4-FFF2-40B4-BE49-F238E27FC236}">
              <a16:creationId xmlns:a16="http://schemas.microsoft.com/office/drawing/2014/main" id="{52CA2523-609D-45B3-9B4D-4481E29BA2E4}"/>
            </a:ext>
          </a:extLst>
        </xdr:cNvPr>
        <xdr:cNvSpPr txBox="1"/>
      </xdr:nvSpPr>
      <xdr:spPr>
        <a:xfrm>
          <a:off x="1648469"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0" name="n_4mainValue【図書館】&#10;有形固定資産減価償却率">
          <a:extLst>
            <a:ext uri="{FF2B5EF4-FFF2-40B4-BE49-F238E27FC236}">
              <a16:creationId xmlns:a16="http://schemas.microsoft.com/office/drawing/2014/main" id="{A107FEA0-833D-47A4-9536-F95309775017}"/>
            </a:ext>
          </a:extLst>
        </xdr:cNvPr>
        <xdr:cNvSpPr txBox="1"/>
      </xdr:nvSpPr>
      <xdr:spPr>
        <a:xfrm>
          <a:off x="848369" y="619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B7843F-0757-4768-A988-815B9C6B718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A0CE158-BEE3-4185-86B3-7950FA37BA2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3EB619-DA8A-45CA-B82F-1D3EFBDA3D05}"/>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6DF3B91-5EC9-4A9A-B116-0DFFA1FF71BD}"/>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73B15AF-6025-4940-9F96-1F92CD3E6DC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ADA240F-B509-40E3-B82F-7E75DD614AF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A6CCA88-F048-4890-9BA3-7290D2BA7EC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6BBA639-EBDC-46F0-A766-C1AD828A393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58CCC54-31F3-4C35-BB47-44DAF76DB8F3}"/>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64840E6-DB1D-45BB-941C-1B8ADE35650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8CDE515-ED61-4AC1-BB8D-722E8C1A057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FEFB6DD-3FED-41C4-8538-02907C157A0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0AE0D61-A1CB-437F-A3D5-8BA8D61AA7B3}"/>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20A340A7-95D8-4B22-8918-629A9BB45EB7}"/>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83916C6-B458-420D-A0D0-05D1D7017646}"/>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92FE5CE8-5428-494F-B3C2-0BA9D32A5A2C}"/>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A196DAF-F1CD-405E-963B-47683138EE85}"/>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20097A71-B63B-4F2C-8486-2F748C5479BC}"/>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8502F1B-94DC-49C2-A271-F2B7E43B37B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AB8FBA08-DAB1-48B6-93A3-934A0BD14857}"/>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4E6E451-30E0-475A-9ECD-BC9CF4B0219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A64FB09-3694-4419-8C46-3E019767B886}"/>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EC94CDE-5D31-4A66-97FC-54CE5690BCD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4369F67-2345-4A6F-8224-C88F264CD953}"/>
            </a:ext>
          </a:extLst>
        </xdr:cNvPr>
        <xdr:cNvCxnSpPr/>
      </xdr:nvCxnSpPr>
      <xdr:spPr>
        <a:xfrm flipV="1">
          <a:off x="9429115" y="53149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8B2C25D6-B366-4F2B-BBAA-642062B6A136}"/>
            </a:ext>
          </a:extLst>
        </xdr:cNvPr>
        <xdr:cNvSpPr txBox="1"/>
      </xdr:nvSpPr>
      <xdr:spPr>
        <a:xfrm>
          <a:off x="946785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1B1666C8-F6CA-44E8-A7AE-6B7BF0A278A9}"/>
            </a:ext>
          </a:extLst>
        </xdr:cNvPr>
        <xdr:cNvCxnSpPr/>
      </xdr:nvCxnSpPr>
      <xdr:spPr>
        <a:xfrm>
          <a:off x="9363075" y="6791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a:extLst>
            <a:ext uri="{FF2B5EF4-FFF2-40B4-BE49-F238E27FC236}">
              <a16:creationId xmlns:a16="http://schemas.microsoft.com/office/drawing/2014/main" id="{C46D9526-E67C-4082-8E3E-7233C2914862}"/>
            </a:ext>
          </a:extLst>
        </xdr:cNvPr>
        <xdr:cNvSpPr txBox="1"/>
      </xdr:nvSpPr>
      <xdr:spPr>
        <a:xfrm>
          <a:off x="9467850"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a:extLst>
            <a:ext uri="{FF2B5EF4-FFF2-40B4-BE49-F238E27FC236}">
              <a16:creationId xmlns:a16="http://schemas.microsoft.com/office/drawing/2014/main" id="{5AD5668B-80E3-4F0C-A061-AF1D4A9F537F}"/>
            </a:ext>
          </a:extLst>
        </xdr:cNvPr>
        <xdr:cNvCxnSpPr/>
      </xdr:nvCxnSpPr>
      <xdr:spPr>
        <a:xfrm>
          <a:off x="9363075" y="53149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9" name="【図書館】&#10;一人当たり面積平均値テキスト">
          <a:extLst>
            <a:ext uri="{FF2B5EF4-FFF2-40B4-BE49-F238E27FC236}">
              <a16:creationId xmlns:a16="http://schemas.microsoft.com/office/drawing/2014/main" id="{DA339360-40E2-4351-8C89-FB3715558349}"/>
            </a:ext>
          </a:extLst>
        </xdr:cNvPr>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a:extLst>
            <a:ext uri="{FF2B5EF4-FFF2-40B4-BE49-F238E27FC236}">
              <a16:creationId xmlns:a16="http://schemas.microsoft.com/office/drawing/2014/main" id="{B8CC4248-07DD-4BBF-80A1-25FBFF5AE058}"/>
            </a:ext>
          </a:extLst>
        </xdr:cNvPr>
        <xdr:cNvSpPr/>
      </xdr:nvSpPr>
      <xdr:spPr>
        <a:xfrm>
          <a:off x="9401175" y="64579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F3EA8932-44DA-4FF5-9FB5-D59135769EFA}"/>
            </a:ext>
          </a:extLst>
        </xdr:cNvPr>
        <xdr:cNvSpPr/>
      </xdr:nvSpPr>
      <xdr:spPr>
        <a:xfrm>
          <a:off x="8639175" y="6457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a:extLst>
            <a:ext uri="{FF2B5EF4-FFF2-40B4-BE49-F238E27FC236}">
              <a16:creationId xmlns:a16="http://schemas.microsoft.com/office/drawing/2014/main" id="{EA7079E3-B0B8-4BD8-B2AB-5F9E32E5E7C2}"/>
            </a:ext>
          </a:extLst>
        </xdr:cNvPr>
        <xdr:cNvSpPr/>
      </xdr:nvSpPr>
      <xdr:spPr>
        <a:xfrm>
          <a:off x="7839075" y="64865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1B1E885A-936B-4A00-860A-1572F45C490D}"/>
            </a:ext>
          </a:extLst>
        </xdr:cNvPr>
        <xdr:cNvSpPr/>
      </xdr:nvSpPr>
      <xdr:spPr>
        <a:xfrm>
          <a:off x="7029450" y="64865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4D2498E9-956E-4AAF-B0D8-B6D13EEFAF06}"/>
            </a:ext>
          </a:extLst>
        </xdr:cNvPr>
        <xdr:cNvSpPr/>
      </xdr:nvSpPr>
      <xdr:spPr>
        <a:xfrm>
          <a:off x="6238875" y="6486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1ED8060-C4FA-4FA6-9BE0-266BC66C9A1C}"/>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D9380E-132D-453F-9C82-F8802FAD397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9543656-DF15-408F-AE10-D488D3A8FFD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3C91621-74E2-4E0B-8FBC-4FEB7FEA9D2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E8BB33-D750-4892-A229-6373B004DC2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BB42F763-B542-4EB4-80B6-C2889EF1B225}"/>
            </a:ext>
          </a:extLst>
        </xdr:cNvPr>
        <xdr:cNvSpPr/>
      </xdr:nvSpPr>
      <xdr:spPr>
        <a:xfrm>
          <a:off x="9401175" y="653415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37ACBD92-4183-4F07-9F80-97FA4434FCF2}"/>
            </a:ext>
          </a:extLst>
        </xdr:cNvPr>
        <xdr:cNvSpPr txBox="1"/>
      </xdr:nvSpPr>
      <xdr:spPr>
        <a:xfrm>
          <a:off x="9467850"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a:extLst>
            <a:ext uri="{FF2B5EF4-FFF2-40B4-BE49-F238E27FC236}">
              <a16:creationId xmlns:a16="http://schemas.microsoft.com/office/drawing/2014/main" id="{BBC8006A-1269-48AE-9F9F-7EF58E7573F3}"/>
            </a:ext>
          </a:extLst>
        </xdr:cNvPr>
        <xdr:cNvSpPr/>
      </xdr:nvSpPr>
      <xdr:spPr>
        <a:xfrm>
          <a:off x="8639175" y="65341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a:extLst>
            <a:ext uri="{FF2B5EF4-FFF2-40B4-BE49-F238E27FC236}">
              <a16:creationId xmlns:a16="http://schemas.microsoft.com/office/drawing/2014/main" id="{8EAD81D9-969D-46D4-A99D-6B38376FBC0F}"/>
            </a:ext>
          </a:extLst>
        </xdr:cNvPr>
        <xdr:cNvCxnSpPr/>
      </xdr:nvCxnSpPr>
      <xdr:spPr>
        <a:xfrm>
          <a:off x="8686800" y="65913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a:extLst>
            <a:ext uri="{FF2B5EF4-FFF2-40B4-BE49-F238E27FC236}">
              <a16:creationId xmlns:a16="http://schemas.microsoft.com/office/drawing/2014/main" id="{BB9C2F4D-9A92-417F-B45C-D761A81A2223}"/>
            </a:ext>
          </a:extLst>
        </xdr:cNvPr>
        <xdr:cNvSpPr/>
      </xdr:nvSpPr>
      <xdr:spPr>
        <a:xfrm>
          <a:off x="7839075" y="65341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a:extLst>
            <a:ext uri="{FF2B5EF4-FFF2-40B4-BE49-F238E27FC236}">
              <a16:creationId xmlns:a16="http://schemas.microsoft.com/office/drawing/2014/main" id="{EB0F2B3F-ABCE-44B5-B8C2-EDBCC0545AA8}"/>
            </a:ext>
          </a:extLst>
        </xdr:cNvPr>
        <xdr:cNvCxnSpPr/>
      </xdr:nvCxnSpPr>
      <xdr:spPr>
        <a:xfrm>
          <a:off x="7886700" y="6591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a:extLst>
            <a:ext uri="{FF2B5EF4-FFF2-40B4-BE49-F238E27FC236}">
              <a16:creationId xmlns:a16="http://schemas.microsoft.com/office/drawing/2014/main" id="{85787459-9B1E-4C27-B8FE-BAA7D11E2673}"/>
            </a:ext>
          </a:extLst>
        </xdr:cNvPr>
        <xdr:cNvSpPr/>
      </xdr:nvSpPr>
      <xdr:spPr>
        <a:xfrm>
          <a:off x="7029450" y="65341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a:extLst>
            <a:ext uri="{FF2B5EF4-FFF2-40B4-BE49-F238E27FC236}">
              <a16:creationId xmlns:a16="http://schemas.microsoft.com/office/drawing/2014/main" id="{3CFE72A6-E769-4D41-9976-B3D3096B2BA6}"/>
            </a:ext>
          </a:extLst>
        </xdr:cNvPr>
        <xdr:cNvCxnSpPr/>
      </xdr:nvCxnSpPr>
      <xdr:spPr>
        <a:xfrm>
          <a:off x="7077075" y="65913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a:extLst>
            <a:ext uri="{FF2B5EF4-FFF2-40B4-BE49-F238E27FC236}">
              <a16:creationId xmlns:a16="http://schemas.microsoft.com/office/drawing/2014/main" id="{0D75CFDF-4062-4C6D-A243-2CAC3A1D9CA6}"/>
            </a:ext>
          </a:extLst>
        </xdr:cNvPr>
        <xdr:cNvSpPr/>
      </xdr:nvSpPr>
      <xdr:spPr>
        <a:xfrm>
          <a:off x="6238875" y="65341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a:extLst>
            <a:ext uri="{FF2B5EF4-FFF2-40B4-BE49-F238E27FC236}">
              <a16:creationId xmlns:a16="http://schemas.microsoft.com/office/drawing/2014/main" id="{E312AAE3-F521-4124-ADFC-8165CA32981F}"/>
            </a:ext>
          </a:extLst>
        </xdr:cNvPr>
        <xdr:cNvCxnSpPr/>
      </xdr:nvCxnSpPr>
      <xdr:spPr>
        <a:xfrm>
          <a:off x="6286500" y="65913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B89702C3-6E59-44BC-8DD6-6CD4FC22BC1B}"/>
            </a:ext>
          </a:extLst>
        </xdr:cNvPr>
        <xdr:cNvSpPr txBox="1"/>
      </xdr:nvSpPr>
      <xdr:spPr>
        <a:xfrm>
          <a:off x="8458277" y="624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a:extLst>
            <a:ext uri="{FF2B5EF4-FFF2-40B4-BE49-F238E27FC236}">
              <a16:creationId xmlns:a16="http://schemas.microsoft.com/office/drawing/2014/main" id="{2AB86390-DF11-450B-A1E6-4195C908F664}"/>
            </a:ext>
          </a:extLst>
        </xdr:cNvPr>
        <xdr:cNvSpPr txBox="1"/>
      </xdr:nvSpPr>
      <xdr:spPr>
        <a:xfrm>
          <a:off x="767722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BEEF794A-FF81-44EB-AB95-8E7C11D9DE3F}"/>
            </a:ext>
          </a:extLst>
        </xdr:cNvPr>
        <xdr:cNvSpPr txBox="1"/>
      </xdr:nvSpPr>
      <xdr:spPr>
        <a:xfrm>
          <a:off x="68676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7CD4A481-A8B0-48BC-864D-5DA25C635850}"/>
            </a:ext>
          </a:extLst>
        </xdr:cNvPr>
        <xdr:cNvSpPr txBox="1"/>
      </xdr:nvSpPr>
      <xdr:spPr>
        <a:xfrm>
          <a:off x="60675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a:extLst>
            <a:ext uri="{FF2B5EF4-FFF2-40B4-BE49-F238E27FC236}">
              <a16:creationId xmlns:a16="http://schemas.microsoft.com/office/drawing/2014/main" id="{9A7273F3-9265-42D3-8743-632E546BDEB1}"/>
            </a:ext>
          </a:extLst>
        </xdr:cNvPr>
        <xdr:cNvSpPr txBox="1"/>
      </xdr:nvSpPr>
      <xdr:spPr>
        <a:xfrm>
          <a:off x="8458277"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a:extLst>
            <a:ext uri="{FF2B5EF4-FFF2-40B4-BE49-F238E27FC236}">
              <a16:creationId xmlns:a16="http://schemas.microsoft.com/office/drawing/2014/main" id="{17B3C673-2E9A-4AC7-8F52-75701F2A9785}"/>
            </a:ext>
          </a:extLst>
        </xdr:cNvPr>
        <xdr:cNvSpPr txBox="1"/>
      </xdr:nvSpPr>
      <xdr:spPr>
        <a:xfrm>
          <a:off x="7677227"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a:extLst>
            <a:ext uri="{FF2B5EF4-FFF2-40B4-BE49-F238E27FC236}">
              <a16:creationId xmlns:a16="http://schemas.microsoft.com/office/drawing/2014/main" id="{443DA0A7-972D-450A-AE04-CEC718108F86}"/>
            </a:ext>
          </a:extLst>
        </xdr:cNvPr>
        <xdr:cNvSpPr txBox="1"/>
      </xdr:nvSpPr>
      <xdr:spPr>
        <a:xfrm>
          <a:off x="6867602"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a:extLst>
            <a:ext uri="{FF2B5EF4-FFF2-40B4-BE49-F238E27FC236}">
              <a16:creationId xmlns:a16="http://schemas.microsoft.com/office/drawing/2014/main" id="{93260F9E-1BBA-4545-91E1-901EB64F91BD}"/>
            </a:ext>
          </a:extLst>
        </xdr:cNvPr>
        <xdr:cNvSpPr txBox="1"/>
      </xdr:nvSpPr>
      <xdr:spPr>
        <a:xfrm>
          <a:off x="6067502"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4E6841F-2054-4227-8036-558FB6C15CDA}"/>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721F8B4-8B57-477B-8936-9046B834526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D15E9F0-1F5C-472E-8FB1-13DA80FD681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BB1C76-52E8-4CC9-90FD-6FBEA71CD57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E2FD4B0-52C3-4FAD-8C10-2C4B7F1CE8E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5DFA3FD-DCC9-4123-B94E-EA80666ED1A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851D68D-F7C4-4EC4-8700-D0B534A4CC12}"/>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E212570-2E4E-4DE3-8A66-5F6171E37EE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1933983-225F-4CE0-A1C1-485FD2A678C5}"/>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5D2CF31-DA1A-47BD-A171-BDCEF473909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4916F68-8B31-491E-9D9B-8BADCC9066F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DA38B24-742D-4E04-A215-F1A8B37F8468}"/>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8A902CB-D5ED-40D9-A2C5-4CB2EAEE7F4B}"/>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7786F9B1-6F91-4D70-9585-330930F7998A}"/>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8397C19C-A845-45F6-A316-F00E3FDD1683}"/>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17D7AD2-E03E-4278-890F-42E7CE60712C}"/>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BF6F83D-C672-4286-8E9C-11539FEFF2E1}"/>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D7A01A62-7B31-40BF-A9ED-88B7453DD559}"/>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A483B85-7CEC-4A10-99E7-630584157AE8}"/>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BA08093-40E8-4F19-819A-DE4C45226BF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8BAC6E0-FF89-4B04-B310-11839F43F181}"/>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EEAE6B5-050C-4119-9B94-07A0249DDE2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5244AB0C-35F2-4CF4-A23D-4E437F5D2790}"/>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3E82E0C7-1382-4101-8279-0B31D446229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D20602F-4718-4551-BF1B-5502706ADF72}"/>
            </a:ext>
          </a:extLst>
        </xdr:cNvPr>
        <xdr:cNvCxnSpPr/>
      </xdr:nvCxnSpPr>
      <xdr:spPr>
        <a:xfrm flipV="1">
          <a:off x="4180840" y="8979535"/>
          <a:ext cx="0" cy="1469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108D2484-4054-4495-B0E8-056DA789BD83}"/>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EC366755-1350-445B-B292-9ADE9B6E6D91}"/>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17891D0-E7AE-4AD4-8999-CE1EC6D641AA}"/>
            </a:ext>
          </a:extLst>
        </xdr:cNvPr>
        <xdr:cNvSpPr txBox="1"/>
      </xdr:nvSpPr>
      <xdr:spPr>
        <a:xfrm>
          <a:off x="4219575" y="876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a:extLst>
            <a:ext uri="{FF2B5EF4-FFF2-40B4-BE49-F238E27FC236}">
              <a16:creationId xmlns:a16="http://schemas.microsoft.com/office/drawing/2014/main" id="{890D37D5-1BB2-442B-85B4-AD0EC8250040}"/>
            </a:ext>
          </a:extLst>
        </xdr:cNvPr>
        <xdr:cNvCxnSpPr/>
      </xdr:nvCxnSpPr>
      <xdr:spPr>
        <a:xfrm>
          <a:off x="4105275" y="8979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CB84C1ED-05AC-4E6D-B470-F7AD8DDC7D42}"/>
            </a:ext>
          </a:extLst>
        </xdr:cNvPr>
        <xdr:cNvSpPr txBox="1"/>
      </xdr:nvSpPr>
      <xdr:spPr>
        <a:xfrm>
          <a:off x="4219575" y="9498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494735A9-DB2C-4CD2-9097-378B7A3D2625}"/>
            </a:ext>
          </a:extLst>
        </xdr:cNvPr>
        <xdr:cNvSpPr/>
      </xdr:nvSpPr>
      <xdr:spPr>
        <a:xfrm>
          <a:off x="4124325" y="9638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a:extLst>
            <a:ext uri="{FF2B5EF4-FFF2-40B4-BE49-F238E27FC236}">
              <a16:creationId xmlns:a16="http://schemas.microsoft.com/office/drawing/2014/main" id="{E386962F-DF25-4FA6-A0CC-6E989B747EBB}"/>
            </a:ext>
          </a:extLst>
        </xdr:cNvPr>
        <xdr:cNvSpPr/>
      </xdr:nvSpPr>
      <xdr:spPr>
        <a:xfrm>
          <a:off x="3381375" y="9631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a:extLst>
            <a:ext uri="{FF2B5EF4-FFF2-40B4-BE49-F238E27FC236}">
              <a16:creationId xmlns:a16="http://schemas.microsoft.com/office/drawing/2014/main" id="{6AD80DD4-0E7D-4A33-96FF-26626592DE3B}"/>
            </a:ext>
          </a:extLst>
        </xdr:cNvPr>
        <xdr:cNvSpPr/>
      </xdr:nvSpPr>
      <xdr:spPr>
        <a:xfrm>
          <a:off x="2571750" y="96799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a:extLst>
            <a:ext uri="{FF2B5EF4-FFF2-40B4-BE49-F238E27FC236}">
              <a16:creationId xmlns:a16="http://schemas.microsoft.com/office/drawing/2014/main" id="{60F3A7D8-C035-4341-B54B-4DC1B0781D58}"/>
            </a:ext>
          </a:extLst>
        </xdr:cNvPr>
        <xdr:cNvSpPr/>
      </xdr:nvSpPr>
      <xdr:spPr>
        <a:xfrm>
          <a:off x="1781175" y="9688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a:extLst>
            <a:ext uri="{FF2B5EF4-FFF2-40B4-BE49-F238E27FC236}">
              <a16:creationId xmlns:a16="http://schemas.microsoft.com/office/drawing/2014/main" id="{767C875B-2947-4512-8D2B-2B968B36F656}"/>
            </a:ext>
          </a:extLst>
        </xdr:cNvPr>
        <xdr:cNvSpPr/>
      </xdr:nvSpPr>
      <xdr:spPr>
        <a:xfrm>
          <a:off x="981075" y="9657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D3DEF9-281D-4A16-9CA7-AEF89550036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741C3F0-E5CC-43B8-9790-18181CED334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65A65C0-2FDC-4D7D-9846-5962845BC53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F0EEC65-E546-4BC1-8C81-121735A53C9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4EDFA5-C788-4748-97BC-988879C98BF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8" name="楕円 187">
          <a:extLst>
            <a:ext uri="{FF2B5EF4-FFF2-40B4-BE49-F238E27FC236}">
              <a16:creationId xmlns:a16="http://schemas.microsoft.com/office/drawing/2014/main" id="{59B74C4F-008A-43A2-B181-02600F9B50ED}"/>
            </a:ext>
          </a:extLst>
        </xdr:cNvPr>
        <xdr:cNvSpPr/>
      </xdr:nvSpPr>
      <xdr:spPr>
        <a:xfrm>
          <a:off x="4124325" y="99447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20D4F5AA-023A-4293-A89D-1C7C3DF12E2C}"/>
            </a:ext>
          </a:extLst>
        </xdr:cNvPr>
        <xdr:cNvSpPr txBox="1"/>
      </xdr:nvSpPr>
      <xdr:spPr>
        <a:xfrm>
          <a:off x="4219575" y="992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0" name="楕円 189">
          <a:extLst>
            <a:ext uri="{FF2B5EF4-FFF2-40B4-BE49-F238E27FC236}">
              <a16:creationId xmlns:a16="http://schemas.microsoft.com/office/drawing/2014/main" id="{6A64E6E2-B423-4DF0-82D9-2E9E323C07D8}"/>
            </a:ext>
          </a:extLst>
        </xdr:cNvPr>
        <xdr:cNvSpPr/>
      </xdr:nvSpPr>
      <xdr:spPr>
        <a:xfrm>
          <a:off x="3381375" y="9888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108585</xdr:rowOff>
    </xdr:to>
    <xdr:cxnSp macro="">
      <xdr:nvCxnSpPr>
        <xdr:cNvPr id="191" name="直線コネクタ 190">
          <a:extLst>
            <a:ext uri="{FF2B5EF4-FFF2-40B4-BE49-F238E27FC236}">
              <a16:creationId xmlns:a16="http://schemas.microsoft.com/office/drawing/2014/main" id="{E06CCCDB-FF8E-42B0-8589-F4D38FE80663}"/>
            </a:ext>
          </a:extLst>
        </xdr:cNvPr>
        <xdr:cNvCxnSpPr/>
      </xdr:nvCxnSpPr>
      <xdr:spPr>
        <a:xfrm>
          <a:off x="3429000" y="9935845"/>
          <a:ext cx="752475"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92" name="楕円 191">
          <a:extLst>
            <a:ext uri="{FF2B5EF4-FFF2-40B4-BE49-F238E27FC236}">
              <a16:creationId xmlns:a16="http://schemas.microsoft.com/office/drawing/2014/main" id="{DEE305A1-0233-44B9-9533-628E9B56531E}"/>
            </a:ext>
          </a:extLst>
        </xdr:cNvPr>
        <xdr:cNvSpPr/>
      </xdr:nvSpPr>
      <xdr:spPr>
        <a:xfrm>
          <a:off x="2571750" y="9886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45720</xdr:rowOff>
    </xdr:to>
    <xdr:cxnSp macro="">
      <xdr:nvCxnSpPr>
        <xdr:cNvPr id="193" name="直線コネクタ 192">
          <a:extLst>
            <a:ext uri="{FF2B5EF4-FFF2-40B4-BE49-F238E27FC236}">
              <a16:creationId xmlns:a16="http://schemas.microsoft.com/office/drawing/2014/main" id="{124403C4-63E4-4BAC-95E7-9F21B81F7C78}"/>
            </a:ext>
          </a:extLst>
        </xdr:cNvPr>
        <xdr:cNvCxnSpPr/>
      </xdr:nvCxnSpPr>
      <xdr:spPr>
        <a:xfrm>
          <a:off x="2619375" y="9933940"/>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160655</xdr:rowOff>
    </xdr:from>
    <xdr:to>
      <xdr:col>10</xdr:col>
      <xdr:colOff>165100</xdr:colOff>
      <xdr:row>61</xdr:row>
      <xdr:rowOff>90805</xdr:rowOff>
    </xdr:to>
    <xdr:sp macro="" textlink="">
      <xdr:nvSpPr>
        <xdr:cNvPr id="194" name="楕円 193">
          <a:extLst>
            <a:ext uri="{FF2B5EF4-FFF2-40B4-BE49-F238E27FC236}">
              <a16:creationId xmlns:a16="http://schemas.microsoft.com/office/drawing/2014/main" id="{4BAAFAC2-CB4D-43DD-B1BC-D60D69078B1F}"/>
            </a:ext>
          </a:extLst>
        </xdr:cNvPr>
        <xdr:cNvSpPr/>
      </xdr:nvSpPr>
      <xdr:spPr>
        <a:xfrm>
          <a:off x="1781175" y="98888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40005</xdr:rowOff>
    </xdr:from>
    <xdr:to>
      <xdr:col>15</xdr:col>
      <xdr:colOff>50800</xdr:colOff>
      <xdr:row>61</xdr:row>
      <xdr:rowOff>43815</xdr:rowOff>
    </xdr:to>
    <xdr:cxnSp macro="">
      <xdr:nvCxnSpPr>
        <xdr:cNvPr id="195" name="直線コネクタ 194">
          <a:extLst>
            <a:ext uri="{FF2B5EF4-FFF2-40B4-BE49-F238E27FC236}">
              <a16:creationId xmlns:a16="http://schemas.microsoft.com/office/drawing/2014/main" id="{1E276CF7-52E8-43A3-856D-21A456B68D6A}"/>
            </a:ext>
          </a:extLst>
        </xdr:cNvPr>
        <xdr:cNvCxnSpPr/>
      </xdr:nvCxnSpPr>
      <xdr:spPr>
        <a:xfrm>
          <a:off x="1828800" y="9926955"/>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50165</xdr:rowOff>
    </xdr:from>
    <xdr:to>
      <xdr:col>6</xdr:col>
      <xdr:colOff>38100</xdr:colOff>
      <xdr:row>61</xdr:row>
      <xdr:rowOff>151765</xdr:rowOff>
    </xdr:to>
    <xdr:sp macro="" textlink="">
      <xdr:nvSpPr>
        <xdr:cNvPr id="196" name="楕円 195">
          <a:extLst>
            <a:ext uri="{FF2B5EF4-FFF2-40B4-BE49-F238E27FC236}">
              <a16:creationId xmlns:a16="http://schemas.microsoft.com/office/drawing/2014/main" id="{4F1016D0-C145-4B8E-9FA8-95FC58DE5DD1}"/>
            </a:ext>
          </a:extLst>
        </xdr:cNvPr>
        <xdr:cNvSpPr/>
      </xdr:nvSpPr>
      <xdr:spPr>
        <a:xfrm>
          <a:off x="981075" y="99339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40005</xdr:rowOff>
    </xdr:from>
    <xdr:to>
      <xdr:col>10</xdr:col>
      <xdr:colOff>114300</xdr:colOff>
      <xdr:row>61</xdr:row>
      <xdr:rowOff>100965</xdr:rowOff>
    </xdr:to>
    <xdr:cxnSp macro="">
      <xdr:nvCxnSpPr>
        <xdr:cNvPr id="197" name="直線コネクタ 196">
          <a:extLst>
            <a:ext uri="{FF2B5EF4-FFF2-40B4-BE49-F238E27FC236}">
              <a16:creationId xmlns:a16="http://schemas.microsoft.com/office/drawing/2014/main" id="{628E0C77-5226-4BBE-A453-234D7655C027}"/>
            </a:ext>
          </a:extLst>
        </xdr:cNvPr>
        <xdr:cNvCxnSpPr/>
      </xdr:nvCxnSpPr>
      <xdr:spPr>
        <a:xfrm flipV="1">
          <a:off x="1028700" y="9926955"/>
          <a:ext cx="8001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0D8A127D-C6A2-459C-AFBB-9CE3958CF53D}"/>
            </a:ext>
          </a:extLst>
        </xdr:cNvPr>
        <xdr:cNvSpPr txBox="1"/>
      </xdr:nvSpPr>
      <xdr:spPr>
        <a:xfrm>
          <a:off x="3239144" y="941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9" name="n_2aveValue【体育館・プール】&#10;有形固定資産減価償却率">
          <a:extLst>
            <a:ext uri="{FF2B5EF4-FFF2-40B4-BE49-F238E27FC236}">
              <a16:creationId xmlns:a16="http://schemas.microsoft.com/office/drawing/2014/main" id="{D9DD45BA-F4C5-4D07-964A-E7659FCA7613}"/>
            </a:ext>
          </a:extLst>
        </xdr:cNvPr>
        <xdr:cNvSpPr txBox="1"/>
      </xdr:nvSpPr>
      <xdr:spPr>
        <a:xfrm>
          <a:off x="2439044"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200" name="n_3aveValue【体育館・プール】&#10;有形固定資産減価償却率">
          <a:extLst>
            <a:ext uri="{FF2B5EF4-FFF2-40B4-BE49-F238E27FC236}">
              <a16:creationId xmlns:a16="http://schemas.microsoft.com/office/drawing/2014/main" id="{CB405527-4EE5-4179-A4D4-9D7D3E3DF7FE}"/>
            </a:ext>
          </a:extLst>
        </xdr:cNvPr>
        <xdr:cNvSpPr txBox="1"/>
      </xdr:nvSpPr>
      <xdr:spPr>
        <a:xfrm>
          <a:off x="1648469"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1" name="n_4aveValue【体育館・プール】&#10;有形固定資産減価償却率">
          <a:extLst>
            <a:ext uri="{FF2B5EF4-FFF2-40B4-BE49-F238E27FC236}">
              <a16:creationId xmlns:a16="http://schemas.microsoft.com/office/drawing/2014/main" id="{FF1675AB-CDFA-4718-94BE-3164F516F658}"/>
            </a:ext>
          </a:extLst>
        </xdr:cNvPr>
        <xdr:cNvSpPr txBox="1"/>
      </xdr:nvSpPr>
      <xdr:spPr>
        <a:xfrm>
          <a:off x="848369"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202" name="n_1mainValue【体育館・プール】&#10;有形固定資産減価償却率">
          <a:extLst>
            <a:ext uri="{FF2B5EF4-FFF2-40B4-BE49-F238E27FC236}">
              <a16:creationId xmlns:a16="http://schemas.microsoft.com/office/drawing/2014/main" id="{8F1DB58E-5575-4184-B5EE-5420BE1E770E}"/>
            </a:ext>
          </a:extLst>
        </xdr:cNvPr>
        <xdr:cNvSpPr txBox="1"/>
      </xdr:nvSpPr>
      <xdr:spPr>
        <a:xfrm>
          <a:off x="32391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203" name="n_2mainValue【体育館・プール】&#10;有形固定資産減価償却率">
          <a:extLst>
            <a:ext uri="{FF2B5EF4-FFF2-40B4-BE49-F238E27FC236}">
              <a16:creationId xmlns:a16="http://schemas.microsoft.com/office/drawing/2014/main" id="{1C8F5580-88D3-4E32-9CD3-8DCF0501E4ED}"/>
            </a:ext>
          </a:extLst>
        </xdr:cNvPr>
        <xdr:cNvSpPr txBox="1"/>
      </xdr:nvSpPr>
      <xdr:spPr>
        <a:xfrm>
          <a:off x="2439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81932</xdr:rowOff>
    </xdr:from>
    <xdr:ext cx="405111" cy="259045"/>
    <xdr:sp macro="" textlink="">
      <xdr:nvSpPr>
        <xdr:cNvPr id="204" name="n_3mainValue【体育館・プール】&#10;有形固定資産減価償却率">
          <a:extLst>
            <a:ext uri="{FF2B5EF4-FFF2-40B4-BE49-F238E27FC236}">
              <a16:creationId xmlns:a16="http://schemas.microsoft.com/office/drawing/2014/main" id="{61401FDB-81C2-4E6A-A090-A7BF5F4E2244}"/>
            </a:ext>
          </a:extLst>
        </xdr:cNvPr>
        <xdr:cNvSpPr txBox="1"/>
      </xdr:nvSpPr>
      <xdr:spPr>
        <a:xfrm>
          <a:off x="1648469" y="997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142892</xdr:rowOff>
    </xdr:from>
    <xdr:ext cx="405111" cy="259045"/>
    <xdr:sp macro="" textlink="">
      <xdr:nvSpPr>
        <xdr:cNvPr id="205" name="n_4mainValue【体育館・プール】&#10;有形固定資産減価償却率">
          <a:extLst>
            <a:ext uri="{FF2B5EF4-FFF2-40B4-BE49-F238E27FC236}">
              <a16:creationId xmlns:a16="http://schemas.microsoft.com/office/drawing/2014/main" id="{E2E39191-553F-4BAE-AEDB-DC154CEF9001}"/>
            </a:ext>
          </a:extLst>
        </xdr:cNvPr>
        <xdr:cNvSpPr txBox="1"/>
      </xdr:nvSpPr>
      <xdr:spPr>
        <a:xfrm>
          <a:off x="848369"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0844CC3-4271-4791-983D-AB56A0F7D32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DC1D1F7-259C-46FE-9AA7-B24015B381A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8E482DF-CB19-4A99-8297-8A4B3A88492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3643B2E-AEAA-4A4C-B7FB-B46C83C5BFA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A4C2C7A-88C6-436D-AF93-9F2F97E62C7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7B72403-D165-49A1-ACD1-54675EF173C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1159943-D43A-4947-BA3B-F4E7331AC58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F652CD9-C449-4F35-AC8C-03C026DE551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F2E4C39-054A-4762-A0F8-2B903C02F9C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924D6A5-3CA2-4124-932A-ED780D1EB91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E9AF0ED-F168-4756-AF27-9537366086F4}"/>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5A54B328-D115-4642-A102-FD3DD777B21B}"/>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D0297C32-3504-4F69-9E02-91C67517E10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280B1A5D-13CE-44C8-BB50-C1B24DA028A2}"/>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9891A96A-06E1-4F1B-9EAA-9BB66DABCB3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322812C-3003-495D-8DDD-216A5BD0AE3D}"/>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776A8163-8E84-4E74-AF63-10EFB6323088}"/>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8BF798E0-44F7-464D-B4BC-72F3797CCAE2}"/>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763ECBA-3F2F-406E-9D59-E62675ED0CA5}"/>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E8D12870-89AF-487A-93FD-E2E5DEB8D922}"/>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CC358F3-FCF5-4173-9C29-B17513DEB37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248768A9-BDB2-4514-AA17-021AC0004D94}"/>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9078DB34-43D4-40A9-B60A-426217D9EBF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EB17786B-7FA9-41AC-B1BF-2970A0E5225F}"/>
            </a:ext>
          </a:extLst>
        </xdr:cNvPr>
        <xdr:cNvCxnSpPr/>
      </xdr:nvCxnSpPr>
      <xdr:spPr>
        <a:xfrm flipV="1">
          <a:off x="9429115" y="9108440"/>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09851886-6A40-459A-925E-DA03FA03BC4B}"/>
            </a:ext>
          </a:extLst>
        </xdr:cNvPr>
        <xdr:cNvSpPr txBox="1"/>
      </xdr:nvSpPr>
      <xdr:spPr>
        <a:xfrm>
          <a:off x="946785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74BEDE6B-CA52-4084-8040-35633F5227FF}"/>
            </a:ext>
          </a:extLst>
        </xdr:cNvPr>
        <xdr:cNvCxnSpPr/>
      </xdr:nvCxnSpPr>
      <xdr:spPr>
        <a:xfrm>
          <a:off x="9363075" y="104368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a:extLst>
            <a:ext uri="{FF2B5EF4-FFF2-40B4-BE49-F238E27FC236}">
              <a16:creationId xmlns:a16="http://schemas.microsoft.com/office/drawing/2014/main" id="{8EFC0BEC-2378-4A50-BFDC-F8362D7E3A6A}"/>
            </a:ext>
          </a:extLst>
        </xdr:cNvPr>
        <xdr:cNvSpPr txBox="1"/>
      </xdr:nvSpPr>
      <xdr:spPr>
        <a:xfrm>
          <a:off x="9467850" y="890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a:extLst>
            <a:ext uri="{FF2B5EF4-FFF2-40B4-BE49-F238E27FC236}">
              <a16:creationId xmlns:a16="http://schemas.microsoft.com/office/drawing/2014/main" id="{820B8F82-5945-4094-89C0-1C7D22A0E17B}"/>
            </a:ext>
          </a:extLst>
        </xdr:cNvPr>
        <xdr:cNvCxnSpPr/>
      </xdr:nvCxnSpPr>
      <xdr:spPr>
        <a:xfrm>
          <a:off x="9363075" y="91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a:extLst>
            <a:ext uri="{FF2B5EF4-FFF2-40B4-BE49-F238E27FC236}">
              <a16:creationId xmlns:a16="http://schemas.microsoft.com/office/drawing/2014/main" id="{4E62A42A-1A8E-47D7-A8F1-228F5D784FE9}"/>
            </a:ext>
          </a:extLst>
        </xdr:cNvPr>
        <xdr:cNvSpPr txBox="1"/>
      </xdr:nvSpPr>
      <xdr:spPr>
        <a:xfrm>
          <a:off x="9467850" y="992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a:extLst>
            <a:ext uri="{FF2B5EF4-FFF2-40B4-BE49-F238E27FC236}">
              <a16:creationId xmlns:a16="http://schemas.microsoft.com/office/drawing/2014/main" id="{E00D7115-E32B-4FA4-9909-C60BC8BCFDA1}"/>
            </a:ext>
          </a:extLst>
        </xdr:cNvPr>
        <xdr:cNvSpPr/>
      </xdr:nvSpPr>
      <xdr:spPr>
        <a:xfrm>
          <a:off x="9401175" y="100666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a:extLst>
            <a:ext uri="{FF2B5EF4-FFF2-40B4-BE49-F238E27FC236}">
              <a16:creationId xmlns:a16="http://schemas.microsoft.com/office/drawing/2014/main" id="{7E8CD6C2-B724-41C0-9FAF-7A0D6609A4D3}"/>
            </a:ext>
          </a:extLst>
        </xdr:cNvPr>
        <xdr:cNvSpPr/>
      </xdr:nvSpPr>
      <xdr:spPr>
        <a:xfrm>
          <a:off x="8639175" y="10074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a:extLst>
            <a:ext uri="{FF2B5EF4-FFF2-40B4-BE49-F238E27FC236}">
              <a16:creationId xmlns:a16="http://schemas.microsoft.com/office/drawing/2014/main" id="{AE2C45D3-03A0-4802-8CFC-A16502168EEF}"/>
            </a:ext>
          </a:extLst>
        </xdr:cNvPr>
        <xdr:cNvSpPr/>
      </xdr:nvSpPr>
      <xdr:spPr>
        <a:xfrm>
          <a:off x="78390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a:extLst>
            <a:ext uri="{FF2B5EF4-FFF2-40B4-BE49-F238E27FC236}">
              <a16:creationId xmlns:a16="http://schemas.microsoft.com/office/drawing/2014/main" id="{57D6314D-55C9-43B7-971E-7FEB569489B4}"/>
            </a:ext>
          </a:extLst>
        </xdr:cNvPr>
        <xdr:cNvSpPr/>
      </xdr:nvSpPr>
      <xdr:spPr>
        <a:xfrm>
          <a:off x="7029450"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8D6EA395-866C-4A94-A1B4-EA7BCFED364A}"/>
            </a:ext>
          </a:extLst>
        </xdr:cNvPr>
        <xdr:cNvSpPr/>
      </xdr:nvSpPr>
      <xdr:spPr>
        <a:xfrm>
          <a:off x="6238875" y="100965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FDF2888-0C23-43EC-89A8-AADAADD035A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15A22CE-79D9-461E-9887-415F8AE7AA2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403E38C-06F0-4B00-8433-11E7B6B5137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47E71D-B459-43D6-8CA6-2A85F9DFB3B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90D5747-B72E-4CD6-9802-82E4B9F0428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5" name="楕円 244">
          <a:extLst>
            <a:ext uri="{FF2B5EF4-FFF2-40B4-BE49-F238E27FC236}">
              <a16:creationId xmlns:a16="http://schemas.microsoft.com/office/drawing/2014/main" id="{53FD6717-956A-4988-B622-D40A2ACA1162}"/>
            </a:ext>
          </a:extLst>
        </xdr:cNvPr>
        <xdr:cNvSpPr/>
      </xdr:nvSpPr>
      <xdr:spPr>
        <a:xfrm>
          <a:off x="9401175" y="102323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xdr:rowOff>
    </xdr:from>
    <xdr:ext cx="469744" cy="259045"/>
    <xdr:sp macro="" textlink="">
      <xdr:nvSpPr>
        <xdr:cNvPr id="246" name="【体育館・プール】&#10;一人当たり面積該当値テキスト">
          <a:extLst>
            <a:ext uri="{FF2B5EF4-FFF2-40B4-BE49-F238E27FC236}">
              <a16:creationId xmlns:a16="http://schemas.microsoft.com/office/drawing/2014/main" id="{7AA7156A-4289-4AAC-B6C8-3C7B128F1943}"/>
            </a:ext>
          </a:extLst>
        </xdr:cNvPr>
        <xdr:cNvSpPr txBox="1"/>
      </xdr:nvSpPr>
      <xdr:spPr>
        <a:xfrm>
          <a:off x="9467850"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47" name="楕円 246">
          <a:extLst>
            <a:ext uri="{FF2B5EF4-FFF2-40B4-BE49-F238E27FC236}">
              <a16:creationId xmlns:a16="http://schemas.microsoft.com/office/drawing/2014/main" id="{679429D8-C765-412C-80DB-983ED3B89E26}"/>
            </a:ext>
          </a:extLst>
        </xdr:cNvPr>
        <xdr:cNvSpPr/>
      </xdr:nvSpPr>
      <xdr:spPr>
        <a:xfrm>
          <a:off x="8639175" y="102323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72390</xdr:rowOff>
    </xdr:to>
    <xdr:cxnSp macro="">
      <xdr:nvCxnSpPr>
        <xdr:cNvPr id="248" name="直線コネクタ 247">
          <a:extLst>
            <a:ext uri="{FF2B5EF4-FFF2-40B4-BE49-F238E27FC236}">
              <a16:creationId xmlns:a16="http://schemas.microsoft.com/office/drawing/2014/main" id="{858D3F09-2E8C-4798-BDE2-9EA8ABC3DA7E}"/>
            </a:ext>
          </a:extLst>
        </xdr:cNvPr>
        <xdr:cNvCxnSpPr/>
      </xdr:nvCxnSpPr>
      <xdr:spPr>
        <a:xfrm>
          <a:off x="8686800" y="102800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49" name="楕円 248">
          <a:extLst>
            <a:ext uri="{FF2B5EF4-FFF2-40B4-BE49-F238E27FC236}">
              <a16:creationId xmlns:a16="http://schemas.microsoft.com/office/drawing/2014/main" id="{B88A253B-2D3A-4412-9A41-802486801C4A}"/>
            </a:ext>
          </a:extLst>
        </xdr:cNvPr>
        <xdr:cNvSpPr/>
      </xdr:nvSpPr>
      <xdr:spPr>
        <a:xfrm>
          <a:off x="7839075" y="102323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72390</xdr:rowOff>
    </xdr:to>
    <xdr:cxnSp macro="">
      <xdr:nvCxnSpPr>
        <xdr:cNvPr id="250" name="直線コネクタ 249">
          <a:extLst>
            <a:ext uri="{FF2B5EF4-FFF2-40B4-BE49-F238E27FC236}">
              <a16:creationId xmlns:a16="http://schemas.microsoft.com/office/drawing/2014/main" id="{90130288-732A-4D71-8487-A815BDDACBDF}"/>
            </a:ext>
          </a:extLst>
        </xdr:cNvPr>
        <xdr:cNvCxnSpPr/>
      </xdr:nvCxnSpPr>
      <xdr:spPr>
        <a:xfrm>
          <a:off x="7886700" y="102800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1" name="楕円 250">
          <a:extLst>
            <a:ext uri="{FF2B5EF4-FFF2-40B4-BE49-F238E27FC236}">
              <a16:creationId xmlns:a16="http://schemas.microsoft.com/office/drawing/2014/main" id="{F0E23077-A8C1-4E8B-AFC8-9960D24AD192}"/>
            </a:ext>
          </a:extLst>
        </xdr:cNvPr>
        <xdr:cNvSpPr/>
      </xdr:nvSpPr>
      <xdr:spPr>
        <a:xfrm>
          <a:off x="7029450" y="102323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72390</xdr:rowOff>
    </xdr:to>
    <xdr:cxnSp macro="">
      <xdr:nvCxnSpPr>
        <xdr:cNvPr id="252" name="直線コネクタ 251">
          <a:extLst>
            <a:ext uri="{FF2B5EF4-FFF2-40B4-BE49-F238E27FC236}">
              <a16:creationId xmlns:a16="http://schemas.microsoft.com/office/drawing/2014/main" id="{2F6450DF-E535-430A-B83A-0309FC3C170D}"/>
            </a:ext>
          </a:extLst>
        </xdr:cNvPr>
        <xdr:cNvCxnSpPr/>
      </xdr:nvCxnSpPr>
      <xdr:spPr>
        <a:xfrm>
          <a:off x="7077075" y="102800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3" name="楕円 252">
          <a:extLst>
            <a:ext uri="{FF2B5EF4-FFF2-40B4-BE49-F238E27FC236}">
              <a16:creationId xmlns:a16="http://schemas.microsoft.com/office/drawing/2014/main" id="{32586960-9990-4D49-9966-65FD213D7E30}"/>
            </a:ext>
          </a:extLst>
        </xdr:cNvPr>
        <xdr:cNvSpPr/>
      </xdr:nvSpPr>
      <xdr:spPr>
        <a:xfrm>
          <a:off x="6238875" y="102323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72390</xdr:rowOff>
    </xdr:to>
    <xdr:cxnSp macro="">
      <xdr:nvCxnSpPr>
        <xdr:cNvPr id="254" name="直線コネクタ 253">
          <a:extLst>
            <a:ext uri="{FF2B5EF4-FFF2-40B4-BE49-F238E27FC236}">
              <a16:creationId xmlns:a16="http://schemas.microsoft.com/office/drawing/2014/main" id="{1F8B521F-05F8-4D4C-B3DF-6430554B1508}"/>
            </a:ext>
          </a:extLst>
        </xdr:cNvPr>
        <xdr:cNvCxnSpPr/>
      </xdr:nvCxnSpPr>
      <xdr:spPr>
        <a:xfrm>
          <a:off x="6286500" y="1028001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a:extLst>
            <a:ext uri="{FF2B5EF4-FFF2-40B4-BE49-F238E27FC236}">
              <a16:creationId xmlns:a16="http://schemas.microsoft.com/office/drawing/2014/main" id="{33DA53CA-84DE-4B42-86D4-6A9628BBC9C2}"/>
            </a:ext>
          </a:extLst>
        </xdr:cNvPr>
        <xdr:cNvSpPr txBox="1"/>
      </xdr:nvSpPr>
      <xdr:spPr>
        <a:xfrm>
          <a:off x="845827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a:extLst>
            <a:ext uri="{FF2B5EF4-FFF2-40B4-BE49-F238E27FC236}">
              <a16:creationId xmlns:a16="http://schemas.microsoft.com/office/drawing/2014/main" id="{9E677C24-6D33-4DFC-8C26-14E9A68BDFD1}"/>
            </a:ext>
          </a:extLst>
        </xdr:cNvPr>
        <xdr:cNvSpPr txBox="1"/>
      </xdr:nvSpPr>
      <xdr:spPr>
        <a:xfrm>
          <a:off x="7677227"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a:extLst>
            <a:ext uri="{FF2B5EF4-FFF2-40B4-BE49-F238E27FC236}">
              <a16:creationId xmlns:a16="http://schemas.microsoft.com/office/drawing/2014/main" id="{B3B3808F-177F-4D86-AE83-D1EDF3AAD711}"/>
            </a:ext>
          </a:extLst>
        </xdr:cNvPr>
        <xdr:cNvSpPr txBox="1"/>
      </xdr:nvSpPr>
      <xdr:spPr>
        <a:xfrm>
          <a:off x="6867602"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EC9FCFC2-C58D-4B1C-A955-7F2D8F9AC9C0}"/>
            </a:ext>
          </a:extLst>
        </xdr:cNvPr>
        <xdr:cNvSpPr txBox="1"/>
      </xdr:nvSpPr>
      <xdr:spPr>
        <a:xfrm>
          <a:off x="6067502"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114317</xdr:rowOff>
    </xdr:from>
    <xdr:ext cx="469744" cy="259045"/>
    <xdr:sp macro="" textlink="">
      <xdr:nvSpPr>
        <xdr:cNvPr id="259" name="n_1mainValue【体育館・プール】&#10;一人当たり面積">
          <a:extLst>
            <a:ext uri="{FF2B5EF4-FFF2-40B4-BE49-F238E27FC236}">
              <a16:creationId xmlns:a16="http://schemas.microsoft.com/office/drawing/2014/main" id="{5B03CD50-2F3F-4BF8-99BD-6112D05DF2EB}"/>
            </a:ext>
          </a:extLst>
        </xdr:cNvPr>
        <xdr:cNvSpPr txBox="1"/>
      </xdr:nvSpPr>
      <xdr:spPr>
        <a:xfrm>
          <a:off x="845827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114317</xdr:rowOff>
    </xdr:from>
    <xdr:ext cx="469744" cy="259045"/>
    <xdr:sp macro="" textlink="">
      <xdr:nvSpPr>
        <xdr:cNvPr id="260" name="n_2mainValue【体育館・プール】&#10;一人当たり面積">
          <a:extLst>
            <a:ext uri="{FF2B5EF4-FFF2-40B4-BE49-F238E27FC236}">
              <a16:creationId xmlns:a16="http://schemas.microsoft.com/office/drawing/2014/main" id="{DBB7417A-F0CB-44B6-B71D-C6035529B62E}"/>
            </a:ext>
          </a:extLst>
        </xdr:cNvPr>
        <xdr:cNvSpPr txBox="1"/>
      </xdr:nvSpPr>
      <xdr:spPr>
        <a:xfrm>
          <a:off x="767722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261" name="n_3mainValue【体育館・プール】&#10;一人当たり面積">
          <a:extLst>
            <a:ext uri="{FF2B5EF4-FFF2-40B4-BE49-F238E27FC236}">
              <a16:creationId xmlns:a16="http://schemas.microsoft.com/office/drawing/2014/main" id="{60A6E85B-6102-45BD-B237-FFC5CCE09148}"/>
            </a:ext>
          </a:extLst>
        </xdr:cNvPr>
        <xdr:cNvSpPr txBox="1"/>
      </xdr:nvSpPr>
      <xdr:spPr>
        <a:xfrm>
          <a:off x="6867602"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114317</xdr:rowOff>
    </xdr:from>
    <xdr:ext cx="469744" cy="259045"/>
    <xdr:sp macro="" textlink="">
      <xdr:nvSpPr>
        <xdr:cNvPr id="262" name="n_4mainValue【体育館・プール】&#10;一人当たり面積">
          <a:extLst>
            <a:ext uri="{FF2B5EF4-FFF2-40B4-BE49-F238E27FC236}">
              <a16:creationId xmlns:a16="http://schemas.microsoft.com/office/drawing/2014/main" id="{01DB0993-EB4A-4E1C-B335-AFB18B87B289}"/>
            </a:ext>
          </a:extLst>
        </xdr:cNvPr>
        <xdr:cNvSpPr txBox="1"/>
      </xdr:nvSpPr>
      <xdr:spPr>
        <a:xfrm>
          <a:off x="6067502"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D7D0DC8-57D8-4D70-94B4-D1A3B27442D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7DA1C30-010F-4888-A8A5-19E4D8C88E9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15B3A07-754F-47DD-B871-883CF6017AE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ECDC16B-2C57-48BE-89CC-5652C35E8E8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7AC49B0-2B0A-4DD7-BD1D-64570F25E20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7F4DE78-793B-44BE-9C05-109C598CA81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0ADAEE5-5248-4390-BF63-699A1E59037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C5736BD-27E5-43F1-9426-C86544C5B459}"/>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38AE237-B391-4F19-BED5-AC73AEB1BC9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08135C4-7BB0-4AF8-9E6C-7C9542DF190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A93C88A-D932-4CC7-996B-EAACAEEF6AA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86F5FAC-9981-444F-B716-1ED9F8AD9CED}"/>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7313ABD-8590-4F9F-A43D-73EAE4AD440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D0B707A-F129-4BF0-9D98-015BF4872AB9}"/>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DC3F27E-CFA1-4F3A-83E8-C6FF1F8B2054}"/>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6823D89-EA2F-4C02-A493-B5AF89DD4F85}"/>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00A1B8C-D097-45AF-AABC-E73F54A2BBD4}"/>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DB89A1C4-3724-4270-B91B-DC523683A4F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8FB5C1CE-2A0F-4615-B206-097125F72DC5}"/>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82CE41A-8846-4ACF-9550-03C2638BEA5C}"/>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B73063D-5DC9-434B-92EF-C3C10A49AC27}"/>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8553B5B-60AA-4A58-A991-96BA351773D4}"/>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BE0B2E06-C772-474A-9FB3-E52B9DA6FC93}"/>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A50D32B-53E3-4CD9-859E-AD12E8EEF24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C4DB25C8-EDF8-4F64-8757-6AF8E6EF94B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a:extLst>
            <a:ext uri="{FF2B5EF4-FFF2-40B4-BE49-F238E27FC236}">
              <a16:creationId xmlns:a16="http://schemas.microsoft.com/office/drawing/2014/main" id="{319B12C1-BCE7-4231-8C9A-5593DFCF048B}"/>
            </a:ext>
          </a:extLst>
        </xdr:cNvPr>
        <xdr:cNvCxnSpPr/>
      </xdr:nvCxnSpPr>
      <xdr:spPr>
        <a:xfrm flipV="1">
          <a:off x="4180840" y="12764226"/>
          <a:ext cx="0" cy="11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F904CFE3-FB76-412E-AC33-95D3771CB526}"/>
            </a:ext>
          </a:extLst>
        </xdr:cNvPr>
        <xdr:cNvSpPr txBox="1"/>
      </xdr:nvSpPr>
      <xdr:spPr>
        <a:xfrm>
          <a:off x="4219575" y="139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a:extLst>
            <a:ext uri="{FF2B5EF4-FFF2-40B4-BE49-F238E27FC236}">
              <a16:creationId xmlns:a16="http://schemas.microsoft.com/office/drawing/2014/main" id="{2B5884AE-016F-4FED-B720-BAF97BCE0CC7}"/>
            </a:ext>
          </a:extLst>
        </xdr:cNvPr>
        <xdr:cNvCxnSpPr/>
      </xdr:nvCxnSpPr>
      <xdr:spPr>
        <a:xfrm>
          <a:off x="4105275" y="13935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E724572-A15B-4811-B575-B94FDC40AAF5}"/>
            </a:ext>
          </a:extLst>
        </xdr:cNvPr>
        <xdr:cNvSpPr txBox="1"/>
      </xdr:nvSpPr>
      <xdr:spPr>
        <a:xfrm>
          <a:off x="4219575" y="125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a:extLst>
            <a:ext uri="{FF2B5EF4-FFF2-40B4-BE49-F238E27FC236}">
              <a16:creationId xmlns:a16="http://schemas.microsoft.com/office/drawing/2014/main" id="{85F4D1CD-A88E-4B57-8796-DD1E5ECF5C1B}"/>
            </a:ext>
          </a:extLst>
        </xdr:cNvPr>
        <xdr:cNvCxnSpPr/>
      </xdr:nvCxnSpPr>
      <xdr:spPr>
        <a:xfrm>
          <a:off x="4105275" y="127642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126109</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A38897E5-BA4F-4AE7-92DE-9742C71D7615}"/>
            </a:ext>
          </a:extLst>
        </xdr:cNvPr>
        <xdr:cNvSpPr txBox="1"/>
      </xdr:nvSpPr>
      <xdr:spPr>
        <a:xfrm>
          <a:off x="4219575" y="13248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a:extLst>
            <a:ext uri="{FF2B5EF4-FFF2-40B4-BE49-F238E27FC236}">
              <a16:creationId xmlns:a16="http://schemas.microsoft.com/office/drawing/2014/main" id="{45C03754-3B85-4D09-9516-3A4CEAC05803}"/>
            </a:ext>
          </a:extLst>
        </xdr:cNvPr>
        <xdr:cNvSpPr/>
      </xdr:nvSpPr>
      <xdr:spPr>
        <a:xfrm>
          <a:off x="4124325" y="1339378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a:extLst>
            <a:ext uri="{FF2B5EF4-FFF2-40B4-BE49-F238E27FC236}">
              <a16:creationId xmlns:a16="http://schemas.microsoft.com/office/drawing/2014/main" id="{B427698A-1827-4DB5-B776-8CA939C59CAB}"/>
            </a:ext>
          </a:extLst>
        </xdr:cNvPr>
        <xdr:cNvSpPr/>
      </xdr:nvSpPr>
      <xdr:spPr>
        <a:xfrm>
          <a:off x="3381375" y="133906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a:extLst>
            <a:ext uri="{FF2B5EF4-FFF2-40B4-BE49-F238E27FC236}">
              <a16:creationId xmlns:a16="http://schemas.microsoft.com/office/drawing/2014/main" id="{158E8983-DC42-47D1-97D9-8ACB029E21F4}"/>
            </a:ext>
          </a:extLst>
        </xdr:cNvPr>
        <xdr:cNvSpPr/>
      </xdr:nvSpPr>
      <xdr:spPr>
        <a:xfrm>
          <a:off x="2571750" y="13366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a:extLst>
            <a:ext uri="{FF2B5EF4-FFF2-40B4-BE49-F238E27FC236}">
              <a16:creationId xmlns:a16="http://schemas.microsoft.com/office/drawing/2014/main" id="{935A2322-FDDA-41A7-8E4C-C3235266EBB4}"/>
            </a:ext>
          </a:extLst>
        </xdr:cNvPr>
        <xdr:cNvSpPr/>
      </xdr:nvSpPr>
      <xdr:spPr>
        <a:xfrm>
          <a:off x="1781175" y="133562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a:extLst>
            <a:ext uri="{FF2B5EF4-FFF2-40B4-BE49-F238E27FC236}">
              <a16:creationId xmlns:a16="http://schemas.microsoft.com/office/drawing/2014/main" id="{ED914A24-071C-4FAE-8B41-54AA7EE6364C}"/>
            </a:ext>
          </a:extLst>
        </xdr:cNvPr>
        <xdr:cNvSpPr/>
      </xdr:nvSpPr>
      <xdr:spPr>
        <a:xfrm>
          <a:off x="981075" y="133089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8616ABE-F446-43B6-839C-B9AC34530D4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2B2C69E-25A7-4E03-8CC0-ED2E6ACF465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AAA85BC-4EBF-4C35-B501-FFCECCD8A40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AC388DB-07EE-4FA8-8724-F5A487F3D01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A6C3167-0D40-4ED8-ADA3-8C30C161EDE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8527</xdr:rowOff>
    </xdr:from>
    <xdr:to>
      <xdr:col>24</xdr:col>
      <xdr:colOff>114300</xdr:colOff>
      <xdr:row>83</xdr:row>
      <xdr:rowOff>110127</xdr:rowOff>
    </xdr:to>
    <xdr:sp macro="" textlink="">
      <xdr:nvSpPr>
        <xdr:cNvPr id="304" name="楕円 303">
          <a:extLst>
            <a:ext uri="{FF2B5EF4-FFF2-40B4-BE49-F238E27FC236}">
              <a16:creationId xmlns:a16="http://schemas.microsoft.com/office/drawing/2014/main" id="{3DE9246F-CAC2-48E4-8D38-522F61F6F34A}"/>
            </a:ext>
          </a:extLst>
        </xdr:cNvPr>
        <xdr:cNvSpPr/>
      </xdr:nvSpPr>
      <xdr:spPr>
        <a:xfrm>
          <a:off x="4124325" y="134610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158404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2779506C-C160-455C-BFA4-61FFD8D83AD7}"/>
            </a:ext>
          </a:extLst>
        </xdr:cNvPr>
        <xdr:cNvSpPr txBox="1"/>
      </xdr:nvSpPr>
      <xdr:spPr>
        <a:xfrm>
          <a:off x="4219575" y="13448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160382</xdr:rowOff>
    </xdr:from>
    <xdr:to>
      <xdr:col>20</xdr:col>
      <xdr:colOff>38100</xdr:colOff>
      <xdr:row>83</xdr:row>
      <xdr:rowOff>90532</xdr:rowOff>
    </xdr:to>
    <xdr:sp macro="" textlink="">
      <xdr:nvSpPr>
        <xdr:cNvPr id="306" name="楕円 305">
          <a:extLst>
            <a:ext uri="{FF2B5EF4-FFF2-40B4-BE49-F238E27FC236}">
              <a16:creationId xmlns:a16="http://schemas.microsoft.com/office/drawing/2014/main" id="{AC1587A4-A083-43C4-8F0C-354D3A0DE862}"/>
            </a:ext>
          </a:extLst>
        </xdr:cNvPr>
        <xdr:cNvSpPr/>
      </xdr:nvSpPr>
      <xdr:spPr>
        <a:xfrm>
          <a:off x="3381375" y="134509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39732</xdr:rowOff>
    </xdr:from>
    <xdr:to>
      <xdr:col>24</xdr:col>
      <xdr:colOff>63500</xdr:colOff>
      <xdr:row>83</xdr:row>
      <xdr:rowOff>59327</xdr:rowOff>
    </xdr:to>
    <xdr:cxnSp macro="">
      <xdr:nvCxnSpPr>
        <xdr:cNvPr id="307" name="直線コネクタ 306">
          <a:extLst>
            <a:ext uri="{FF2B5EF4-FFF2-40B4-BE49-F238E27FC236}">
              <a16:creationId xmlns:a16="http://schemas.microsoft.com/office/drawing/2014/main" id="{740A30F4-B87B-4E39-BA58-F75C6B19AF1A}"/>
            </a:ext>
          </a:extLst>
        </xdr:cNvPr>
        <xdr:cNvCxnSpPr/>
      </xdr:nvCxnSpPr>
      <xdr:spPr>
        <a:xfrm>
          <a:off x="3429000" y="13489032"/>
          <a:ext cx="7524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130992</xdr:rowOff>
    </xdr:from>
    <xdr:to>
      <xdr:col>15</xdr:col>
      <xdr:colOff>101600</xdr:colOff>
      <xdr:row>83</xdr:row>
      <xdr:rowOff>61142</xdr:rowOff>
    </xdr:to>
    <xdr:sp macro="" textlink="">
      <xdr:nvSpPr>
        <xdr:cNvPr id="308" name="楕円 307">
          <a:extLst>
            <a:ext uri="{FF2B5EF4-FFF2-40B4-BE49-F238E27FC236}">
              <a16:creationId xmlns:a16="http://schemas.microsoft.com/office/drawing/2014/main" id="{FF877FE3-10E0-4132-8ECF-B8E9BEACD70B}"/>
            </a:ext>
          </a:extLst>
        </xdr:cNvPr>
        <xdr:cNvSpPr/>
      </xdr:nvSpPr>
      <xdr:spPr>
        <a:xfrm>
          <a:off x="2571750" y="134183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10342</xdr:rowOff>
    </xdr:from>
    <xdr:to>
      <xdr:col>19</xdr:col>
      <xdr:colOff>177800</xdr:colOff>
      <xdr:row>83</xdr:row>
      <xdr:rowOff>39732</xdr:rowOff>
    </xdr:to>
    <xdr:cxnSp macro="">
      <xdr:nvCxnSpPr>
        <xdr:cNvPr id="309" name="直線コネクタ 308">
          <a:extLst>
            <a:ext uri="{FF2B5EF4-FFF2-40B4-BE49-F238E27FC236}">
              <a16:creationId xmlns:a16="http://schemas.microsoft.com/office/drawing/2014/main" id="{83C3AC09-6909-4CD6-B18D-583D48912A84}"/>
            </a:ext>
          </a:extLst>
        </xdr:cNvPr>
        <xdr:cNvCxnSpPr/>
      </xdr:nvCxnSpPr>
      <xdr:spPr>
        <a:xfrm>
          <a:off x="2619375" y="13456467"/>
          <a:ext cx="809625" cy="3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10" name="楕円 309">
          <a:extLst>
            <a:ext uri="{FF2B5EF4-FFF2-40B4-BE49-F238E27FC236}">
              <a16:creationId xmlns:a16="http://schemas.microsoft.com/office/drawing/2014/main" id="{87EAE9A3-0F8B-46E1-A34B-803291D02CF2}"/>
            </a:ext>
          </a:extLst>
        </xdr:cNvPr>
        <xdr:cNvSpPr/>
      </xdr:nvSpPr>
      <xdr:spPr>
        <a:xfrm>
          <a:off x="1781175" y="13392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10342</xdr:rowOff>
    </xdr:to>
    <xdr:cxnSp macro="">
      <xdr:nvCxnSpPr>
        <xdr:cNvPr id="311" name="直線コネクタ 310">
          <a:extLst>
            <a:ext uri="{FF2B5EF4-FFF2-40B4-BE49-F238E27FC236}">
              <a16:creationId xmlns:a16="http://schemas.microsoft.com/office/drawing/2014/main" id="{8606EE74-FBFA-4B27-8AC0-600035DDD7AD}"/>
            </a:ext>
          </a:extLst>
        </xdr:cNvPr>
        <xdr:cNvCxnSpPr/>
      </xdr:nvCxnSpPr>
      <xdr:spPr>
        <a:xfrm>
          <a:off x="1828800" y="13439775"/>
          <a:ext cx="790575"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46082</xdr:rowOff>
    </xdr:from>
    <xdr:to>
      <xdr:col>6</xdr:col>
      <xdr:colOff>38100</xdr:colOff>
      <xdr:row>82</xdr:row>
      <xdr:rowOff>147682</xdr:rowOff>
    </xdr:to>
    <xdr:sp macro="" textlink="">
      <xdr:nvSpPr>
        <xdr:cNvPr id="312" name="楕円 311">
          <a:extLst>
            <a:ext uri="{FF2B5EF4-FFF2-40B4-BE49-F238E27FC236}">
              <a16:creationId xmlns:a16="http://schemas.microsoft.com/office/drawing/2014/main" id="{F515D3C6-A83D-4167-9D4D-B2848674A35E}"/>
            </a:ext>
          </a:extLst>
        </xdr:cNvPr>
        <xdr:cNvSpPr/>
      </xdr:nvSpPr>
      <xdr:spPr>
        <a:xfrm>
          <a:off x="981075" y="133366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96882</xdr:rowOff>
    </xdr:from>
    <xdr:to>
      <xdr:col>10</xdr:col>
      <xdr:colOff>114300</xdr:colOff>
      <xdr:row>82</xdr:row>
      <xdr:rowOff>152400</xdr:rowOff>
    </xdr:to>
    <xdr:cxnSp macro="">
      <xdr:nvCxnSpPr>
        <xdr:cNvPr id="313" name="直線コネクタ 312">
          <a:extLst>
            <a:ext uri="{FF2B5EF4-FFF2-40B4-BE49-F238E27FC236}">
              <a16:creationId xmlns:a16="http://schemas.microsoft.com/office/drawing/2014/main" id="{23C77286-0721-4FC2-A8BF-3CB84BBDA631}"/>
            </a:ext>
          </a:extLst>
        </xdr:cNvPr>
        <xdr:cNvCxnSpPr/>
      </xdr:nvCxnSpPr>
      <xdr:spPr>
        <a:xfrm>
          <a:off x="1028700" y="13384257"/>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53176</xdr:rowOff>
    </xdr:from>
    <xdr:ext cx="405111" cy="259045"/>
    <xdr:sp macro="" textlink="">
      <xdr:nvSpPr>
        <xdr:cNvPr id="314" name="n_1aveValue【福祉施設】&#10;有形固定資産減価償却率">
          <a:extLst>
            <a:ext uri="{FF2B5EF4-FFF2-40B4-BE49-F238E27FC236}">
              <a16:creationId xmlns:a16="http://schemas.microsoft.com/office/drawing/2014/main" id="{170E56A8-CCA0-4B2B-BCDD-3C6520F78B17}"/>
            </a:ext>
          </a:extLst>
        </xdr:cNvPr>
        <xdr:cNvSpPr txBox="1"/>
      </xdr:nvSpPr>
      <xdr:spPr>
        <a:xfrm>
          <a:off x="3239144" y="1317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5" name="n_2aveValue【福祉施設】&#10;有形固定資産減価償却率">
          <a:extLst>
            <a:ext uri="{FF2B5EF4-FFF2-40B4-BE49-F238E27FC236}">
              <a16:creationId xmlns:a16="http://schemas.microsoft.com/office/drawing/2014/main" id="{1E96B4BC-EA3D-4F82-A3AC-90331275E73C}"/>
            </a:ext>
          </a:extLst>
        </xdr:cNvPr>
        <xdr:cNvSpPr txBox="1"/>
      </xdr:nvSpPr>
      <xdr:spPr>
        <a:xfrm>
          <a:off x="2439044"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316" name="n_3aveValue【福祉施設】&#10;有形固定資産減価償却率">
          <a:extLst>
            <a:ext uri="{FF2B5EF4-FFF2-40B4-BE49-F238E27FC236}">
              <a16:creationId xmlns:a16="http://schemas.microsoft.com/office/drawing/2014/main" id="{9B7E2553-0411-4CEE-8741-0C2AF9EC3095}"/>
            </a:ext>
          </a:extLst>
        </xdr:cNvPr>
        <xdr:cNvSpPr txBox="1"/>
      </xdr:nvSpPr>
      <xdr:spPr>
        <a:xfrm>
          <a:off x="1648469" y="13134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7" name="n_4aveValue【福祉施設】&#10;有形固定資産減価償却率">
          <a:extLst>
            <a:ext uri="{FF2B5EF4-FFF2-40B4-BE49-F238E27FC236}">
              <a16:creationId xmlns:a16="http://schemas.microsoft.com/office/drawing/2014/main" id="{C9958B63-2418-49B6-B1D5-DD65D279F2EB}"/>
            </a:ext>
          </a:extLst>
        </xdr:cNvPr>
        <xdr:cNvSpPr txBox="1"/>
      </xdr:nvSpPr>
      <xdr:spPr>
        <a:xfrm>
          <a:off x="848369"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81659</xdr:rowOff>
    </xdr:from>
    <xdr:ext cx="405111" cy="259045"/>
    <xdr:sp macro="" textlink="">
      <xdr:nvSpPr>
        <xdr:cNvPr id="318" name="n_1mainValue【福祉施設】&#10;有形固定資産減価償却率">
          <a:extLst>
            <a:ext uri="{FF2B5EF4-FFF2-40B4-BE49-F238E27FC236}">
              <a16:creationId xmlns:a16="http://schemas.microsoft.com/office/drawing/2014/main" id="{31473851-4BB5-4738-B25F-409BC86DA038}"/>
            </a:ext>
          </a:extLst>
        </xdr:cNvPr>
        <xdr:cNvSpPr txBox="1"/>
      </xdr:nvSpPr>
      <xdr:spPr>
        <a:xfrm>
          <a:off x="3239144"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52269</xdr:rowOff>
    </xdr:from>
    <xdr:ext cx="405111" cy="259045"/>
    <xdr:sp macro="" textlink="">
      <xdr:nvSpPr>
        <xdr:cNvPr id="319" name="n_2mainValue【福祉施設】&#10;有形固定資産減価償却率">
          <a:extLst>
            <a:ext uri="{FF2B5EF4-FFF2-40B4-BE49-F238E27FC236}">
              <a16:creationId xmlns:a16="http://schemas.microsoft.com/office/drawing/2014/main" id="{719B8233-B7DE-4006-BB56-D431F7D94500}"/>
            </a:ext>
          </a:extLst>
        </xdr:cNvPr>
        <xdr:cNvSpPr txBox="1"/>
      </xdr:nvSpPr>
      <xdr:spPr>
        <a:xfrm>
          <a:off x="2439044" y="1349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20" name="n_3mainValue【福祉施設】&#10;有形固定資産減価償却率">
          <a:extLst>
            <a:ext uri="{FF2B5EF4-FFF2-40B4-BE49-F238E27FC236}">
              <a16:creationId xmlns:a16="http://schemas.microsoft.com/office/drawing/2014/main" id="{0C12BA97-185C-4188-9D95-A2CB623B8917}"/>
            </a:ext>
          </a:extLst>
        </xdr:cNvPr>
        <xdr:cNvSpPr txBox="1"/>
      </xdr:nvSpPr>
      <xdr:spPr>
        <a:xfrm>
          <a:off x="1648469" y="1347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138809</xdr:rowOff>
    </xdr:from>
    <xdr:ext cx="405111" cy="259045"/>
    <xdr:sp macro="" textlink="">
      <xdr:nvSpPr>
        <xdr:cNvPr id="321" name="n_4mainValue【福祉施設】&#10;有形固定資産減価償却率">
          <a:extLst>
            <a:ext uri="{FF2B5EF4-FFF2-40B4-BE49-F238E27FC236}">
              <a16:creationId xmlns:a16="http://schemas.microsoft.com/office/drawing/2014/main" id="{9FE30EB1-0324-4289-8865-7930762EDF08}"/>
            </a:ext>
          </a:extLst>
        </xdr:cNvPr>
        <xdr:cNvSpPr txBox="1"/>
      </xdr:nvSpPr>
      <xdr:spPr>
        <a:xfrm>
          <a:off x="848369" y="1342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88F8737-AA24-4C27-A656-9140EF7E819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E67580D-0E6A-4D5F-A29D-07D6E29610E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43487F6-B061-4E20-814A-F0FB24C4967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DCCF66E-CF84-492E-918C-5227E097C3D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D8CA9D6-1281-48A3-B518-DB8FE626DF1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E7889E5-F86B-4826-829B-25FC9CC6AAF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E482DAA-2ACF-421C-8625-DEFFF3695B6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1BBA0B7-C21F-4103-85C5-2755146B3FC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DD230AF-3E77-4EB8-9838-45A97CC0657C}"/>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A65DCC4-8092-43FF-A1D8-62914271801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DB7CE6E-6E22-4BE5-8E58-6C7E0CE1084F}"/>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910AD8F-2B08-4FAF-83E8-15E74ACE05DA}"/>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4E8D1DC-20F8-4CD9-B7B2-C6A5FDC55D44}"/>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E71C9661-22AE-4049-96A8-FB33E6716FEA}"/>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48D42CF-DB5E-4F05-8955-18EC6CC6EFF6}"/>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D52861BD-10B2-4FB4-ABF4-FB797BF065D8}"/>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7D824DE-0819-4F80-8666-C30B0AFD9942}"/>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D29D701-1088-432C-ACF9-F5784CAF856C}"/>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80C645C-E5EE-4E44-9234-75D133F74016}"/>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AEC8175-47A2-4FAA-A571-1205B1A87A4C}"/>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C6CBFEA-1CF1-4DB7-BA25-18BA98EFE66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CE71D21B-A6A0-483F-9748-D2166DA5AF6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47B4368E-64AA-4C93-B356-DBD0EA334D1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a:extLst>
            <a:ext uri="{FF2B5EF4-FFF2-40B4-BE49-F238E27FC236}">
              <a16:creationId xmlns:a16="http://schemas.microsoft.com/office/drawing/2014/main" id="{1F8C8CEA-2783-4C17-B63B-85AA9F682FE0}"/>
            </a:ext>
          </a:extLst>
        </xdr:cNvPr>
        <xdr:cNvCxnSpPr/>
      </xdr:nvCxnSpPr>
      <xdr:spPr>
        <a:xfrm flipV="1">
          <a:off x="9429115" y="12573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a:extLst>
            <a:ext uri="{FF2B5EF4-FFF2-40B4-BE49-F238E27FC236}">
              <a16:creationId xmlns:a16="http://schemas.microsoft.com/office/drawing/2014/main" id="{A19BC280-DC3C-44DE-8924-0AC233A4948A}"/>
            </a:ext>
          </a:extLst>
        </xdr:cNvPr>
        <xdr:cNvSpPr txBox="1"/>
      </xdr:nvSpPr>
      <xdr:spPr>
        <a:xfrm>
          <a:off x="946785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a:extLst>
            <a:ext uri="{FF2B5EF4-FFF2-40B4-BE49-F238E27FC236}">
              <a16:creationId xmlns:a16="http://schemas.microsoft.com/office/drawing/2014/main" id="{3788971C-043A-4C86-8B36-F460398DAC5A}"/>
            </a:ext>
          </a:extLst>
        </xdr:cNvPr>
        <xdr:cNvCxnSpPr/>
      </xdr:nvCxnSpPr>
      <xdr:spPr>
        <a:xfrm>
          <a:off x="9363075" y="14001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a:extLst>
            <a:ext uri="{FF2B5EF4-FFF2-40B4-BE49-F238E27FC236}">
              <a16:creationId xmlns:a16="http://schemas.microsoft.com/office/drawing/2014/main" id="{C8504CC3-2EF9-4801-B875-2A47563ED6AE}"/>
            </a:ext>
          </a:extLst>
        </xdr:cNvPr>
        <xdr:cNvSpPr txBox="1"/>
      </xdr:nvSpPr>
      <xdr:spPr>
        <a:xfrm>
          <a:off x="9467850"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a:extLst>
            <a:ext uri="{FF2B5EF4-FFF2-40B4-BE49-F238E27FC236}">
              <a16:creationId xmlns:a16="http://schemas.microsoft.com/office/drawing/2014/main" id="{DEB90EAE-55C9-4BC2-9A94-974B0279673A}"/>
            </a:ext>
          </a:extLst>
        </xdr:cNvPr>
        <xdr:cNvCxnSpPr/>
      </xdr:nvCxnSpPr>
      <xdr:spPr>
        <a:xfrm>
          <a:off x="9363075" y="125730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50" name="【福祉施設】&#10;一人当たり面積平均値テキスト">
          <a:extLst>
            <a:ext uri="{FF2B5EF4-FFF2-40B4-BE49-F238E27FC236}">
              <a16:creationId xmlns:a16="http://schemas.microsoft.com/office/drawing/2014/main" id="{CE4832E8-39DB-4820-A424-FE4B4C7F9A75}"/>
            </a:ext>
          </a:extLst>
        </xdr:cNvPr>
        <xdr:cNvSpPr txBox="1"/>
      </xdr:nvSpPr>
      <xdr:spPr>
        <a:xfrm>
          <a:off x="9467850" y="13284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a:extLst>
            <a:ext uri="{FF2B5EF4-FFF2-40B4-BE49-F238E27FC236}">
              <a16:creationId xmlns:a16="http://schemas.microsoft.com/office/drawing/2014/main" id="{79C283C8-7F68-481E-9AE9-68C44630B6D6}"/>
            </a:ext>
          </a:extLst>
        </xdr:cNvPr>
        <xdr:cNvSpPr/>
      </xdr:nvSpPr>
      <xdr:spPr>
        <a:xfrm>
          <a:off x="9401175" y="134302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a:extLst>
            <a:ext uri="{FF2B5EF4-FFF2-40B4-BE49-F238E27FC236}">
              <a16:creationId xmlns:a16="http://schemas.microsoft.com/office/drawing/2014/main" id="{8E5BC7C6-2B7D-4E5A-97D0-D69CC4BA439C}"/>
            </a:ext>
          </a:extLst>
        </xdr:cNvPr>
        <xdr:cNvSpPr/>
      </xdr:nvSpPr>
      <xdr:spPr>
        <a:xfrm>
          <a:off x="8639175" y="134683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a:extLst>
            <a:ext uri="{FF2B5EF4-FFF2-40B4-BE49-F238E27FC236}">
              <a16:creationId xmlns:a16="http://schemas.microsoft.com/office/drawing/2014/main" id="{CBF0EC04-935C-4A53-A261-5420A43F2358}"/>
            </a:ext>
          </a:extLst>
        </xdr:cNvPr>
        <xdr:cNvSpPr/>
      </xdr:nvSpPr>
      <xdr:spPr>
        <a:xfrm>
          <a:off x="7839075" y="134683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a:extLst>
            <a:ext uri="{FF2B5EF4-FFF2-40B4-BE49-F238E27FC236}">
              <a16:creationId xmlns:a16="http://schemas.microsoft.com/office/drawing/2014/main" id="{FC7EC68C-16AB-4DDE-9B69-F3EA5D97740E}"/>
            </a:ext>
          </a:extLst>
        </xdr:cNvPr>
        <xdr:cNvSpPr/>
      </xdr:nvSpPr>
      <xdr:spPr>
        <a:xfrm>
          <a:off x="7029450"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a:extLst>
            <a:ext uri="{FF2B5EF4-FFF2-40B4-BE49-F238E27FC236}">
              <a16:creationId xmlns:a16="http://schemas.microsoft.com/office/drawing/2014/main" id="{EB87CC15-79FD-4B5F-B513-A87592929128}"/>
            </a:ext>
          </a:extLst>
        </xdr:cNvPr>
        <xdr:cNvSpPr/>
      </xdr:nvSpPr>
      <xdr:spPr>
        <a:xfrm>
          <a:off x="6238875" y="13439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A4B2466-393F-4ECC-8EFC-CF82D069597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6C3FAF2-8BA5-4765-8EC5-8DCF18A6874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2F2CF0-0DF5-4F3B-B15B-A2EC7C1E101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197B612-E83F-4819-B49C-8F0C73D49BF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F2B8BEF-424F-4980-AA29-574483BA074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xdr:rowOff>
    </xdr:from>
    <xdr:to>
      <xdr:col>55</xdr:col>
      <xdr:colOff>50800</xdr:colOff>
      <xdr:row>84</xdr:row>
      <xdr:rowOff>114300</xdr:rowOff>
    </xdr:to>
    <xdr:sp macro="" textlink="">
      <xdr:nvSpPr>
        <xdr:cNvPr id="361" name="楕円 360">
          <a:extLst>
            <a:ext uri="{FF2B5EF4-FFF2-40B4-BE49-F238E27FC236}">
              <a16:creationId xmlns:a16="http://schemas.microsoft.com/office/drawing/2014/main" id="{847FAEEE-96C5-4D81-B2D4-FC171A779ED5}"/>
            </a:ext>
          </a:extLst>
        </xdr:cNvPr>
        <xdr:cNvSpPr/>
      </xdr:nvSpPr>
      <xdr:spPr>
        <a:xfrm>
          <a:off x="9401175" y="1362075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162577</xdr:rowOff>
    </xdr:from>
    <xdr:ext cx="469744" cy="259045"/>
    <xdr:sp macro="" textlink="">
      <xdr:nvSpPr>
        <xdr:cNvPr id="362" name="【福祉施設】&#10;一人当たり面積該当値テキスト">
          <a:extLst>
            <a:ext uri="{FF2B5EF4-FFF2-40B4-BE49-F238E27FC236}">
              <a16:creationId xmlns:a16="http://schemas.microsoft.com/office/drawing/2014/main" id="{83838F23-1AF0-4220-921B-377EAD63A79B}"/>
            </a:ext>
          </a:extLst>
        </xdr:cNvPr>
        <xdr:cNvSpPr txBox="1"/>
      </xdr:nvSpPr>
      <xdr:spPr>
        <a:xfrm>
          <a:off x="9467850"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363" name="楕円 362">
          <a:extLst>
            <a:ext uri="{FF2B5EF4-FFF2-40B4-BE49-F238E27FC236}">
              <a16:creationId xmlns:a16="http://schemas.microsoft.com/office/drawing/2014/main" id="{3821DD88-AD3D-483B-B110-6D9F5D9E73C4}"/>
            </a:ext>
          </a:extLst>
        </xdr:cNvPr>
        <xdr:cNvSpPr/>
      </xdr:nvSpPr>
      <xdr:spPr>
        <a:xfrm>
          <a:off x="8639175" y="13639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63500</xdr:rowOff>
    </xdr:from>
    <xdr:to>
      <xdr:col>55</xdr:col>
      <xdr:colOff>0</xdr:colOff>
      <xdr:row>84</xdr:row>
      <xdr:rowOff>76200</xdr:rowOff>
    </xdr:to>
    <xdr:cxnSp macro="">
      <xdr:nvCxnSpPr>
        <xdr:cNvPr id="364" name="直線コネクタ 363">
          <a:extLst>
            <a:ext uri="{FF2B5EF4-FFF2-40B4-BE49-F238E27FC236}">
              <a16:creationId xmlns:a16="http://schemas.microsoft.com/office/drawing/2014/main" id="{2C5B579C-6A04-4CB6-B588-DA74EFCC4C40}"/>
            </a:ext>
          </a:extLst>
        </xdr:cNvPr>
        <xdr:cNvCxnSpPr/>
      </xdr:nvCxnSpPr>
      <xdr:spPr>
        <a:xfrm flipV="1">
          <a:off x="8686800" y="1367790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65" name="楕円 364">
          <a:extLst>
            <a:ext uri="{FF2B5EF4-FFF2-40B4-BE49-F238E27FC236}">
              <a16:creationId xmlns:a16="http://schemas.microsoft.com/office/drawing/2014/main" id="{5760095C-2152-4385-9B1A-5FBF7620561A}"/>
            </a:ext>
          </a:extLst>
        </xdr:cNvPr>
        <xdr:cNvSpPr/>
      </xdr:nvSpPr>
      <xdr:spPr>
        <a:xfrm>
          <a:off x="7839075" y="1363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76200</xdr:rowOff>
    </xdr:from>
    <xdr:to>
      <xdr:col>50</xdr:col>
      <xdr:colOff>114300</xdr:colOff>
      <xdr:row>84</xdr:row>
      <xdr:rowOff>76200</xdr:rowOff>
    </xdr:to>
    <xdr:cxnSp macro="">
      <xdr:nvCxnSpPr>
        <xdr:cNvPr id="366" name="直線コネクタ 365">
          <a:extLst>
            <a:ext uri="{FF2B5EF4-FFF2-40B4-BE49-F238E27FC236}">
              <a16:creationId xmlns:a16="http://schemas.microsoft.com/office/drawing/2014/main" id="{8C73B2CF-7B49-4FF9-B0F8-4DE58F43339F}"/>
            </a:ext>
          </a:extLst>
        </xdr:cNvPr>
        <xdr:cNvCxnSpPr/>
      </xdr:nvCxnSpPr>
      <xdr:spPr>
        <a:xfrm>
          <a:off x="7886700" y="136874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63500</xdr:rowOff>
    </xdr:from>
    <xdr:to>
      <xdr:col>41</xdr:col>
      <xdr:colOff>101600</xdr:colOff>
      <xdr:row>84</xdr:row>
      <xdr:rowOff>165100</xdr:rowOff>
    </xdr:to>
    <xdr:sp macro="" textlink="">
      <xdr:nvSpPr>
        <xdr:cNvPr id="367" name="楕円 366">
          <a:extLst>
            <a:ext uri="{FF2B5EF4-FFF2-40B4-BE49-F238E27FC236}">
              <a16:creationId xmlns:a16="http://schemas.microsoft.com/office/drawing/2014/main" id="{A0DB4102-6889-47CA-BB03-A6F8FD93DAE4}"/>
            </a:ext>
          </a:extLst>
        </xdr:cNvPr>
        <xdr:cNvSpPr/>
      </xdr:nvSpPr>
      <xdr:spPr>
        <a:xfrm>
          <a:off x="7029450" y="13677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114300</xdr:rowOff>
    </xdr:to>
    <xdr:cxnSp macro="">
      <xdr:nvCxnSpPr>
        <xdr:cNvPr id="368" name="直線コネクタ 367">
          <a:extLst>
            <a:ext uri="{FF2B5EF4-FFF2-40B4-BE49-F238E27FC236}">
              <a16:creationId xmlns:a16="http://schemas.microsoft.com/office/drawing/2014/main" id="{96E55F59-4457-4D4C-B9A9-D4333854B563}"/>
            </a:ext>
          </a:extLst>
        </xdr:cNvPr>
        <xdr:cNvCxnSpPr/>
      </xdr:nvCxnSpPr>
      <xdr:spPr>
        <a:xfrm flipV="1">
          <a:off x="7077075" y="136874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69" name="楕円 368">
          <a:extLst>
            <a:ext uri="{FF2B5EF4-FFF2-40B4-BE49-F238E27FC236}">
              <a16:creationId xmlns:a16="http://schemas.microsoft.com/office/drawing/2014/main" id="{11E320C7-3311-47CA-8A6A-74B89B343464}"/>
            </a:ext>
          </a:extLst>
        </xdr:cNvPr>
        <xdr:cNvSpPr/>
      </xdr:nvSpPr>
      <xdr:spPr>
        <a:xfrm>
          <a:off x="6238875" y="13677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114300</xdr:rowOff>
    </xdr:from>
    <xdr:to>
      <xdr:col>41</xdr:col>
      <xdr:colOff>50800</xdr:colOff>
      <xdr:row>84</xdr:row>
      <xdr:rowOff>114300</xdr:rowOff>
    </xdr:to>
    <xdr:cxnSp macro="">
      <xdr:nvCxnSpPr>
        <xdr:cNvPr id="370" name="直線コネクタ 369">
          <a:extLst>
            <a:ext uri="{FF2B5EF4-FFF2-40B4-BE49-F238E27FC236}">
              <a16:creationId xmlns:a16="http://schemas.microsoft.com/office/drawing/2014/main" id="{23C74D44-1558-4DBA-BBB1-BB495D77A607}"/>
            </a:ext>
          </a:extLst>
        </xdr:cNvPr>
        <xdr:cNvCxnSpPr/>
      </xdr:nvCxnSpPr>
      <xdr:spPr>
        <a:xfrm>
          <a:off x="6286500" y="13725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71" name="n_1aveValue【福祉施設】&#10;一人当たり面積">
          <a:extLst>
            <a:ext uri="{FF2B5EF4-FFF2-40B4-BE49-F238E27FC236}">
              <a16:creationId xmlns:a16="http://schemas.microsoft.com/office/drawing/2014/main" id="{8B546A19-0AB0-4D0C-91FA-811DF0DB74A0}"/>
            </a:ext>
          </a:extLst>
        </xdr:cNvPr>
        <xdr:cNvSpPr txBox="1"/>
      </xdr:nvSpPr>
      <xdr:spPr>
        <a:xfrm>
          <a:off x="8458277" y="132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2" name="n_2aveValue【福祉施設】&#10;一人当たり面積">
          <a:extLst>
            <a:ext uri="{FF2B5EF4-FFF2-40B4-BE49-F238E27FC236}">
              <a16:creationId xmlns:a16="http://schemas.microsoft.com/office/drawing/2014/main" id="{CF44C274-517A-469F-A45A-EA002BBE8AAC}"/>
            </a:ext>
          </a:extLst>
        </xdr:cNvPr>
        <xdr:cNvSpPr txBox="1"/>
      </xdr:nvSpPr>
      <xdr:spPr>
        <a:xfrm>
          <a:off x="7677227" y="132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73" name="n_3aveValue【福祉施設】&#10;一人当たり面積">
          <a:extLst>
            <a:ext uri="{FF2B5EF4-FFF2-40B4-BE49-F238E27FC236}">
              <a16:creationId xmlns:a16="http://schemas.microsoft.com/office/drawing/2014/main" id="{1912E27C-56AD-4CD6-AB87-1A728C3F16EF}"/>
            </a:ext>
          </a:extLst>
        </xdr:cNvPr>
        <xdr:cNvSpPr txBox="1"/>
      </xdr:nvSpPr>
      <xdr:spPr>
        <a:xfrm>
          <a:off x="6867602" y="1324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99077</xdr:rowOff>
    </xdr:from>
    <xdr:ext cx="469744" cy="259045"/>
    <xdr:sp macro="" textlink="">
      <xdr:nvSpPr>
        <xdr:cNvPr id="374" name="n_4aveValue【福祉施設】&#10;一人当たり面積">
          <a:extLst>
            <a:ext uri="{FF2B5EF4-FFF2-40B4-BE49-F238E27FC236}">
              <a16:creationId xmlns:a16="http://schemas.microsoft.com/office/drawing/2014/main" id="{40948634-1C08-4485-91B9-AD0F45E1CF48}"/>
            </a:ext>
          </a:extLst>
        </xdr:cNvPr>
        <xdr:cNvSpPr txBox="1"/>
      </xdr:nvSpPr>
      <xdr:spPr>
        <a:xfrm>
          <a:off x="6067502"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118127</xdr:rowOff>
    </xdr:from>
    <xdr:ext cx="469744" cy="259045"/>
    <xdr:sp macro="" textlink="">
      <xdr:nvSpPr>
        <xdr:cNvPr id="375" name="n_1mainValue【福祉施設】&#10;一人当たり面積">
          <a:extLst>
            <a:ext uri="{FF2B5EF4-FFF2-40B4-BE49-F238E27FC236}">
              <a16:creationId xmlns:a16="http://schemas.microsoft.com/office/drawing/2014/main" id="{98EACE4B-00A2-41E4-84B8-D929C865E620}"/>
            </a:ext>
          </a:extLst>
        </xdr:cNvPr>
        <xdr:cNvSpPr txBox="1"/>
      </xdr:nvSpPr>
      <xdr:spPr>
        <a:xfrm>
          <a:off x="845827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76" name="n_2mainValue【福祉施設】&#10;一人当たり面積">
          <a:extLst>
            <a:ext uri="{FF2B5EF4-FFF2-40B4-BE49-F238E27FC236}">
              <a16:creationId xmlns:a16="http://schemas.microsoft.com/office/drawing/2014/main" id="{6E98683C-1080-4751-9493-DEBA6F571F01}"/>
            </a:ext>
          </a:extLst>
        </xdr:cNvPr>
        <xdr:cNvSpPr txBox="1"/>
      </xdr:nvSpPr>
      <xdr:spPr>
        <a:xfrm>
          <a:off x="76772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156227</xdr:rowOff>
    </xdr:from>
    <xdr:ext cx="469744" cy="259045"/>
    <xdr:sp macro="" textlink="">
      <xdr:nvSpPr>
        <xdr:cNvPr id="377" name="n_3mainValue【福祉施設】&#10;一人当たり面積">
          <a:extLst>
            <a:ext uri="{FF2B5EF4-FFF2-40B4-BE49-F238E27FC236}">
              <a16:creationId xmlns:a16="http://schemas.microsoft.com/office/drawing/2014/main" id="{7DE520FE-FB90-4E8A-ACE3-691EF767F874}"/>
            </a:ext>
          </a:extLst>
        </xdr:cNvPr>
        <xdr:cNvSpPr txBox="1"/>
      </xdr:nvSpPr>
      <xdr:spPr>
        <a:xfrm>
          <a:off x="68676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8" name="n_4mainValue【福祉施設】&#10;一人当たり面積">
          <a:extLst>
            <a:ext uri="{FF2B5EF4-FFF2-40B4-BE49-F238E27FC236}">
              <a16:creationId xmlns:a16="http://schemas.microsoft.com/office/drawing/2014/main" id="{4E3BD615-D719-47A8-8095-B744F6AE9CB1}"/>
            </a:ext>
          </a:extLst>
        </xdr:cNvPr>
        <xdr:cNvSpPr txBox="1"/>
      </xdr:nvSpPr>
      <xdr:spPr>
        <a:xfrm>
          <a:off x="60675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C27B826F-8797-49AE-B095-C7A471BF669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998D46D-8653-4B2B-BDC9-56855244ECB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613C670-7666-40CE-8434-7BA81CF3C68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E64B20F-B940-4261-B2A6-27B20E6447F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70C2FA2-F5B7-45CF-BA6E-E387B6E210D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C1D5EFB-C3C2-4C09-B327-F7C00717E7EF}"/>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4FC7C76-84DB-4A50-9609-38CC9F0DD09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D99E9EB-6DDC-4B13-A096-5D482598CD4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AC17AB4-DDF0-459B-AE68-49A65FE1B232}"/>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D6C2FF9-1BFB-47FA-9064-7DB6AD342568}"/>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B525E85-4336-4A4F-A878-0AB2CC2D0EAC}"/>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592C14B-E10E-4ED7-920F-28F4200400FA}"/>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3203F64F-72AE-4869-8C4F-76D7A47B6DFA}"/>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610E34B7-9AAD-4494-9EB6-330C2338C592}"/>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9D3A4FF-3061-4584-9183-842F410E73C8}"/>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1FFC0DF0-8496-4473-A753-4567EA8E395B}"/>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C7753DC9-E7D7-433F-80C1-DB0160AF6A8B}"/>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0494ED3-9007-4FBF-A6C1-C382EE976121}"/>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78FE3596-F93A-41D5-930B-64BCA009ABED}"/>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3E0115D-1263-40E0-A707-0BE2DFB5434D}"/>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B0437E7D-E92E-4FDC-9EF9-879EBE5D8924}"/>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783E8F7D-729F-414D-B721-5461DD0FDBA6}"/>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FF7CD38C-3841-4C99-8781-060C489A138E}"/>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2063CDC-A8D4-4671-9059-33BA01B818E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5F132691-4233-43BA-8037-C0708B81D38A}"/>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a:extLst>
            <a:ext uri="{FF2B5EF4-FFF2-40B4-BE49-F238E27FC236}">
              <a16:creationId xmlns:a16="http://schemas.microsoft.com/office/drawing/2014/main" id="{0C46835C-0A73-4FFD-8D1E-013FE4DCBD01}"/>
            </a:ext>
          </a:extLst>
        </xdr:cNvPr>
        <xdr:cNvCxnSpPr/>
      </xdr:nvCxnSpPr>
      <xdr:spPr>
        <a:xfrm flipV="1">
          <a:off x="4180840" y="163427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F998800E-F403-4521-9D26-752687BEF64A}"/>
            </a:ext>
          </a:extLst>
        </xdr:cNvPr>
        <xdr:cNvSpPr txBox="1"/>
      </xdr:nvSpPr>
      <xdr:spPr>
        <a:xfrm>
          <a:off x="4219575" y="1776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a:extLst>
            <a:ext uri="{FF2B5EF4-FFF2-40B4-BE49-F238E27FC236}">
              <a16:creationId xmlns:a16="http://schemas.microsoft.com/office/drawing/2014/main" id="{773E1A35-DE9E-4A53-B090-A1E947500A10}"/>
            </a:ext>
          </a:extLst>
        </xdr:cNvPr>
        <xdr:cNvCxnSpPr/>
      </xdr:nvCxnSpPr>
      <xdr:spPr>
        <a:xfrm>
          <a:off x="4105275" y="177567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92C9D226-896B-4C78-A473-277095BA484C}"/>
            </a:ext>
          </a:extLst>
        </xdr:cNvPr>
        <xdr:cNvSpPr txBox="1"/>
      </xdr:nvSpPr>
      <xdr:spPr>
        <a:xfrm>
          <a:off x="4219575" y="161179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a:extLst>
            <a:ext uri="{FF2B5EF4-FFF2-40B4-BE49-F238E27FC236}">
              <a16:creationId xmlns:a16="http://schemas.microsoft.com/office/drawing/2014/main" id="{713A9B52-B777-4B81-82D3-79956FBA7768}"/>
            </a:ext>
          </a:extLst>
        </xdr:cNvPr>
        <xdr:cNvCxnSpPr/>
      </xdr:nvCxnSpPr>
      <xdr:spPr>
        <a:xfrm>
          <a:off x="4105275" y="163427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279BCC10-4AB8-4639-B76E-D4E950D5DB67}"/>
            </a:ext>
          </a:extLst>
        </xdr:cNvPr>
        <xdr:cNvSpPr txBox="1"/>
      </xdr:nvSpPr>
      <xdr:spPr>
        <a:xfrm>
          <a:off x="4219575" y="16904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a:extLst>
            <a:ext uri="{FF2B5EF4-FFF2-40B4-BE49-F238E27FC236}">
              <a16:creationId xmlns:a16="http://schemas.microsoft.com/office/drawing/2014/main" id="{F7001AFA-FF63-42A2-BEF4-11AC7814E24C}"/>
            </a:ext>
          </a:extLst>
        </xdr:cNvPr>
        <xdr:cNvSpPr/>
      </xdr:nvSpPr>
      <xdr:spPr>
        <a:xfrm>
          <a:off x="4124325" y="17059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id="{32380E37-037E-4B37-AF27-082EC02FA6FC}"/>
            </a:ext>
          </a:extLst>
        </xdr:cNvPr>
        <xdr:cNvSpPr/>
      </xdr:nvSpPr>
      <xdr:spPr>
        <a:xfrm>
          <a:off x="3381375" y="170202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a:extLst>
            <a:ext uri="{FF2B5EF4-FFF2-40B4-BE49-F238E27FC236}">
              <a16:creationId xmlns:a16="http://schemas.microsoft.com/office/drawing/2014/main" id="{FEC50D56-EF07-4B79-A161-558C7FD8D57D}"/>
            </a:ext>
          </a:extLst>
        </xdr:cNvPr>
        <xdr:cNvSpPr/>
      </xdr:nvSpPr>
      <xdr:spPr>
        <a:xfrm>
          <a:off x="2571750" y="17013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064D7499-9D86-4ED8-88F9-9D5D42D24061}"/>
            </a:ext>
          </a:extLst>
        </xdr:cNvPr>
        <xdr:cNvSpPr/>
      </xdr:nvSpPr>
      <xdr:spPr>
        <a:xfrm>
          <a:off x="1781175"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79C5BE1F-6216-40EC-A777-DF284070B382}"/>
            </a:ext>
          </a:extLst>
        </xdr:cNvPr>
        <xdr:cNvSpPr/>
      </xdr:nvSpPr>
      <xdr:spPr>
        <a:xfrm>
          <a:off x="981075" y="170871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CC0E334-6EB9-4B22-BC6B-05615D840B41}"/>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647D038-D7EA-4A41-8715-95D03289D83C}"/>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1F6E10A-D176-45CB-8F5E-9F2CC1293394}"/>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8286116-D7E1-4A48-8428-84B8711E792C}"/>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561D935-D9B8-42A4-B63D-C993DC874F9B}"/>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110308</xdr:rowOff>
    </xdr:from>
    <xdr:to>
      <xdr:col>24</xdr:col>
      <xdr:colOff>114300</xdr:colOff>
      <xdr:row>106</xdr:row>
      <xdr:rowOff>40458</xdr:rowOff>
    </xdr:to>
    <xdr:sp macro="" textlink="">
      <xdr:nvSpPr>
        <xdr:cNvPr id="420" name="楕円 419">
          <a:extLst>
            <a:ext uri="{FF2B5EF4-FFF2-40B4-BE49-F238E27FC236}">
              <a16:creationId xmlns:a16="http://schemas.microsoft.com/office/drawing/2014/main" id="{080D6975-663C-4418-AB4E-7B298D7293D9}"/>
            </a:ext>
          </a:extLst>
        </xdr:cNvPr>
        <xdr:cNvSpPr/>
      </xdr:nvSpPr>
      <xdr:spPr>
        <a:xfrm>
          <a:off x="4124325" y="172521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88735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B4F8100-2266-4BB4-ADE2-053BF68A78C9}"/>
            </a:ext>
          </a:extLst>
        </xdr:cNvPr>
        <xdr:cNvSpPr txBox="1"/>
      </xdr:nvSpPr>
      <xdr:spPr>
        <a:xfrm>
          <a:off x="4219575"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131536</xdr:rowOff>
    </xdr:from>
    <xdr:to>
      <xdr:col>20</xdr:col>
      <xdr:colOff>38100</xdr:colOff>
      <xdr:row>106</xdr:row>
      <xdr:rowOff>61686</xdr:rowOff>
    </xdr:to>
    <xdr:sp macro="" textlink="">
      <xdr:nvSpPr>
        <xdr:cNvPr id="422" name="楕円 421">
          <a:extLst>
            <a:ext uri="{FF2B5EF4-FFF2-40B4-BE49-F238E27FC236}">
              <a16:creationId xmlns:a16="http://schemas.microsoft.com/office/drawing/2014/main" id="{FB146710-D30F-4C22-81CE-893BC0115D80}"/>
            </a:ext>
          </a:extLst>
        </xdr:cNvPr>
        <xdr:cNvSpPr/>
      </xdr:nvSpPr>
      <xdr:spPr>
        <a:xfrm>
          <a:off x="3381375" y="17276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161108</xdr:rowOff>
    </xdr:from>
    <xdr:to>
      <xdr:col>24</xdr:col>
      <xdr:colOff>63500</xdr:colOff>
      <xdr:row>106</xdr:row>
      <xdr:rowOff>10886</xdr:rowOff>
    </xdr:to>
    <xdr:cxnSp macro="">
      <xdr:nvCxnSpPr>
        <xdr:cNvPr id="423" name="直線コネクタ 422">
          <a:extLst>
            <a:ext uri="{FF2B5EF4-FFF2-40B4-BE49-F238E27FC236}">
              <a16:creationId xmlns:a16="http://schemas.microsoft.com/office/drawing/2014/main" id="{14C250A0-B7C6-46CA-BFCC-37BADDDACD15}"/>
            </a:ext>
          </a:extLst>
        </xdr:cNvPr>
        <xdr:cNvCxnSpPr/>
      </xdr:nvCxnSpPr>
      <xdr:spPr>
        <a:xfrm flipV="1">
          <a:off x="3429000" y="17309283"/>
          <a:ext cx="752475"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92348</xdr:rowOff>
    </xdr:from>
    <xdr:to>
      <xdr:col>15</xdr:col>
      <xdr:colOff>101600</xdr:colOff>
      <xdr:row>106</xdr:row>
      <xdr:rowOff>22498</xdr:rowOff>
    </xdr:to>
    <xdr:sp macro="" textlink="">
      <xdr:nvSpPr>
        <xdr:cNvPr id="424" name="楕円 423">
          <a:extLst>
            <a:ext uri="{FF2B5EF4-FFF2-40B4-BE49-F238E27FC236}">
              <a16:creationId xmlns:a16="http://schemas.microsoft.com/office/drawing/2014/main" id="{7CDA4198-CB1C-40F1-93A5-FCC97B210E20}"/>
            </a:ext>
          </a:extLst>
        </xdr:cNvPr>
        <xdr:cNvSpPr/>
      </xdr:nvSpPr>
      <xdr:spPr>
        <a:xfrm>
          <a:off x="2571750" y="1723734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143148</xdr:rowOff>
    </xdr:from>
    <xdr:to>
      <xdr:col>19</xdr:col>
      <xdr:colOff>177800</xdr:colOff>
      <xdr:row>106</xdr:row>
      <xdr:rowOff>10886</xdr:rowOff>
    </xdr:to>
    <xdr:cxnSp macro="">
      <xdr:nvCxnSpPr>
        <xdr:cNvPr id="425" name="直線コネクタ 424">
          <a:extLst>
            <a:ext uri="{FF2B5EF4-FFF2-40B4-BE49-F238E27FC236}">
              <a16:creationId xmlns:a16="http://schemas.microsoft.com/office/drawing/2014/main" id="{25621275-0076-4441-8A9D-AFBA24E4A7F3}"/>
            </a:ext>
          </a:extLst>
        </xdr:cNvPr>
        <xdr:cNvCxnSpPr/>
      </xdr:nvCxnSpPr>
      <xdr:spPr>
        <a:xfrm>
          <a:off x="2619375" y="17284973"/>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426" name="楕円 425">
          <a:extLst>
            <a:ext uri="{FF2B5EF4-FFF2-40B4-BE49-F238E27FC236}">
              <a16:creationId xmlns:a16="http://schemas.microsoft.com/office/drawing/2014/main" id="{01B48400-2D92-4FA7-B475-F733185BE17E}"/>
            </a:ext>
          </a:extLst>
        </xdr:cNvPr>
        <xdr:cNvSpPr/>
      </xdr:nvSpPr>
      <xdr:spPr>
        <a:xfrm>
          <a:off x="1781175" y="171917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100693</xdr:rowOff>
    </xdr:from>
    <xdr:to>
      <xdr:col>15</xdr:col>
      <xdr:colOff>50800</xdr:colOff>
      <xdr:row>105</xdr:row>
      <xdr:rowOff>143148</xdr:rowOff>
    </xdr:to>
    <xdr:cxnSp macro="">
      <xdr:nvCxnSpPr>
        <xdr:cNvPr id="427" name="直線コネクタ 426">
          <a:extLst>
            <a:ext uri="{FF2B5EF4-FFF2-40B4-BE49-F238E27FC236}">
              <a16:creationId xmlns:a16="http://schemas.microsoft.com/office/drawing/2014/main" id="{F1D6260A-AF62-4EFC-B602-B37D117FE713}"/>
            </a:ext>
          </a:extLst>
        </xdr:cNvPr>
        <xdr:cNvCxnSpPr/>
      </xdr:nvCxnSpPr>
      <xdr:spPr>
        <a:xfrm>
          <a:off x="1828800" y="17248868"/>
          <a:ext cx="790575"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28" name="楕円 427">
          <a:extLst>
            <a:ext uri="{FF2B5EF4-FFF2-40B4-BE49-F238E27FC236}">
              <a16:creationId xmlns:a16="http://schemas.microsoft.com/office/drawing/2014/main" id="{7A4F70FF-F463-478F-A127-C8B5FD6ECAA5}"/>
            </a:ext>
          </a:extLst>
        </xdr:cNvPr>
        <xdr:cNvSpPr/>
      </xdr:nvSpPr>
      <xdr:spPr>
        <a:xfrm>
          <a:off x="981075" y="17162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68036</xdr:rowOff>
    </xdr:from>
    <xdr:to>
      <xdr:col>10</xdr:col>
      <xdr:colOff>114300</xdr:colOff>
      <xdr:row>105</xdr:row>
      <xdr:rowOff>100693</xdr:rowOff>
    </xdr:to>
    <xdr:cxnSp macro="">
      <xdr:nvCxnSpPr>
        <xdr:cNvPr id="429" name="直線コネクタ 428">
          <a:extLst>
            <a:ext uri="{FF2B5EF4-FFF2-40B4-BE49-F238E27FC236}">
              <a16:creationId xmlns:a16="http://schemas.microsoft.com/office/drawing/2014/main" id="{468AD333-3641-49E6-BAD5-0B23D08AC25E}"/>
            </a:ext>
          </a:extLst>
        </xdr:cNvPr>
        <xdr:cNvCxnSpPr/>
      </xdr:nvCxnSpPr>
      <xdr:spPr>
        <a:xfrm>
          <a:off x="1028700" y="17209861"/>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a:extLst>
            <a:ext uri="{FF2B5EF4-FFF2-40B4-BE49-F238E27FC236}">
              <a16:creationId xmlns:a16="http://schemas.microsoft.com/office/drawing/2014/main" id="{2E12CAC9-A411-459C-B844-669538B3873A}"/>
            </a:ext>
          </a:extLst>
        </xdr:cNvPr>
        <xdr:cNvSpPr txBox="1"/>
      </xdr:nvSpPr>
      <xdr:spPr>
        <a:xfrm>
          <a:off x="3239144" y="1679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431" name="n_2aveValue【市民会館】&#10;有形固定資産減価償却率">
          <a:extLst>
            <a:ext uri="{FF2B5EF4-FFF2-40B4-BE49-F238E27FC236}">
              <a16:creationId xmlns:a16="http://schemas.microsoft.com/office/drawing/2014/main" id="{7AD667A2-CB9F-4C33-8087-6E6008FC8CF3}"/>
            </a:ext>
          </a:extLst>
        </xdr:cNvPr>
        <xdr:cNvSpPr txBox="1"/>
      </xdr:nvSpPr>
      <xdr:spPr>
        <a:xfrm>
          <a:off x="2439044" y="167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市民会館】&#10;有形固定資産減価償却率">
          <a:extLst>
            <a:ext uri="{FF2B5EF4-FFF2-40B4-BE49-F238E27FC236}">
              <a16:creationId xmlns:a16="http://schemas.microsoft.com/office/drawing/2014/main" id="{ABE80F6F-3F70-4394-9D81-A31B0A9982D6}"/>
            </a:ext>
          </a:extLst>
        </xdr:cNvPr>
        <xdr:cNvSpPr txBox="1"/>
      </xdr:nvSpPr>
      <xdr:spPr>
        <a:xfrm>
          <a:off x="1648469" y="168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7C324EFD-58D1-4EBA-90FF-FE8EEB0B222E}"/>
            </a:ext>
          </a:extLst>
        </xdr:cNvPr>
        <xdr:cNvSpPr txBox="1"/>
      </xdr:nvSpPr>
      <xdr:spPr>
        <a:xfrm>
          <a:off x="848369" y="1686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52813</xdr:rowOff>
    </xdr:from>
    <xdr:ext cx="405111" cy="259045"/>
    <xdr:sp macro="" textlink="">
      <xdr:nvSpPr>
        <xdr:cNvPr id="434" name="n_1mainValue【市民会館】&#10;有形固定資産減価償却率">
          <a:extLst>
            <a:ext uri="{FF2B5EF4-FFF2-40B4-BE49-F238E27FC236}">
              <a16:creationId xmlns:a16="http://schemas.microsoft.com/office/drawing/2014/main" id="{7BBA6F0D-D6AD-4ED4-99D1-F7A14FCF57C2}"/>
            </a:ext>
          </a:extLst>
        </xdr:cNvPr>
        <xdr:cNvSpPr txBox="1"/>
      </xdr:nvSpPr>
      <xdr:spPr>
        <a:xfrm>
          <a:off x="3239144" y="1736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13625</xdr:rowOff>
    </xdr:from>
    <xdr:ext cx="405111" cy="259045"/>
    <xdr:sp macro="" textlink="">
      <xdr:nvSpPr>
        <xdr:cNvPr id="435" name="n_2mainValue【市民会館】&#10;有形固定資産減価償却率">
          <a:extLst>
            <a:ext uri="{FF2B5EF4-FFF2-40B4-BE49-F238E27FC236}">
              <a16:creationId xmlns:a16="http://schemas.microsoft.com/office/drawing/2014/main" id="{CD8451BC-FE21-47A6-ABEE-152C56EA807B}"/>
            </a:ext>
          </a:extLst>
        </xdr:cNvPr>
        <xdr:cNvSpPr txBox="1"/>
      </xdr:nvSpPr>
      <xdr:spPr>
        <a:xfrm>
          <a:off x="2439044"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436" name="n_3mainValue【市民会館】&#10;有形固定資産減価償却率">
          <a:extLst>
            <a:ext uri="{FF2B5EF4-FFF2-40B4-BE49-F238E27FC236}">
              <a16:creationId xmlns:a16="http://schemas.microsoft.com/office/drawing/2014/main" id="{65AAEB86-172C-4F6C-A089-4E0269036E92}"/>
            </a:ext>
          </a:extLst>
        </xdr:cNvPr>
        <xdr:cNvSpPr txBox="1"/>
      </xdr:nvSpPr>
      <xdr:spPr>
        <a:xfrm>
          <a:off x="1648469" y="1729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437" name="n_4mainValue【市民会館】&#10;有形固定資産減価償却率">
          <a:extLst>
            <a:ext uri="{FF2B5EF4-FFF2-40B4-BE49-F238E27FC236}">
              <a16:creationId xmlns:a16="http://schemas.microsoft.com/office/drawing/2014/main" id="{7879FCFD-D775-4A80-9838-D492951520E2}"/>
            </a:ext>
          </a:extLst>
        </xdr:cNvPr>
        <xdr:cNvSpPr txBox="1"/>
      </xdr:nvSpPr>
      <xdr:spPr>
        <a:xfrm>
          <a:off x="848369" y="1725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287048D8-926C-4F5E-B816-D55CFEF9604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610C54F-A586-4B30-A47E-68EF5D4FC358}"/>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BC74AC80-4785-4DCD-8760-40A80A04B89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3CADF30-229F-439F-9948-AB394CDA9DF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F246B8B-4C15-462E-B338-86749F1F889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ACDEF55-477A-4650-ABD5-6FCEEC6186E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9E6729D-403D-45F7-AE6A-83425940FD8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8F144A9-FCD1-4F6F-8F78-37F51624234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ED7C66E8-9A76-4E41-960F-80693EDBEB28}"/>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7449FECE-4ACB-4EFA-BC8D-2CAE863857C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886269C4-1194-4D28-A1B5-8FEC6A31EC4A}"/>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E99912F-8711-471D-B8E6-AFB62EBE8BE1}"/>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54089D76-E07B-4DBF-9897-D74FB796C210}"/>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1FE2FC4-2EBB-4F69-8DD8-879ED9BF44FD}"/>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394E130-18FC-4BBB-AD5E-B32967D2E396}"/>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D694633-298C-4243-A94A-3C257781BE80}"/>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5F8FBF95-DA79-47F3-9DFC-F908A2585D3B}"/>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4BEE48C4-1CE2-47A7-ABAA-FB261AC28100}"/>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E39060E6-68A3-478F-9F4B-62875E1E8911}"/>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E7969C1A-2276-486F-A460-22BF588F0402}"/>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74D8A44-263E-405F-96C6-23803FAB306D}"/>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2C25DF8-B262-48D7-B21A-8E0B97541699}"/>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E8BEA863-ADD9-4E11-A65A-1F562AC21BE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a:extLst>
            <a:ext uri="{FF2B5EF4-FFF2-40B4-BE49-F238E27FC236}">
              <a16:creationId xmlns:a16="http://schemas.microsoft.com/office/drawing/2014/main" id="{0A4DC4AD-5B79-48A0-96A8-C1B9342B8B3C}"/>
            </a:ext>
          </a:extLst>
        </xdr:cNvPr>
        <xdr:cNvCxnSpPr/>
      </xdr:nvCxnSpPr>
      <xdr:spPr>
        <a:xfrm flipV="1">
          <a:off x="9429115" y="16490314"/>
          <a:ext cx="0" cy="129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a:extLst>
            <a:ext uri="{FF2B5EF4-FFF2-40B4-BE49-F238E27FC236}">
              <a16:creationId xmlns:a16="http://schemas.microsoft.com/office/drawing/2014/main" id="{A8D010E8-37FC-47EA-85E0-3F3250AD34A6}"/>
            </a:ext>
          </a:extLst>
        </xdr:cNvPr>
        <xdr:cNvSpPr txBox="1"/>
      </xdr:nvSpPr>
      <xdr:spPr>
        <a:xfrm>
          <a:off x="9467850"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a:extLst>
            <a:ext uri="{FF2B5EF4-FFF2-40B4-BE49-F238E27FC236}">
              <a16:creationId xmlns:a16="http://schemas.microsoft.com/office/drawing/2014/main" id="{1D7AF48D-3EB2-40D6-B758-AFBF25293009}"/>
            </a:ext>
          </a:extLst>
        </xdr:cNvPr>
        <xdr:cNvCxnSpPr/>
      </xdr:nvCxnSpPr>
      <xdr:spPr>
        <a:xfrm>
          <a:off x="9363075" y="177844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65BE39C4-F2E5-47E0-B3FF-1BF20EEB6768}"/>
            </a:ext>
          </a:extLst>
        </xdr:cNvPr>
        <xdr:cNvSpPr txBox="1"/>
      </xdr:nvSpPr>
      <xdr:spPr>
        <a:xfrm>
          <a:off x="9467850"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a:extLst>
            <a:ext uri="{FF2B5EF4-FFF2-40B4-BE49-F238E27FC236}">
              <a16:creationId xmlns:a16="http://schemas.microsoft.com/office/drawing/2014/main" id="{23B72819-8D05-4495-89DC-A1D7FCB87819}"/>
            </a:ext>
          </a:extLst>
        </xdr:cNvPr>
        <xdr:cNvCxnSpPr/>
      </xdr:nvCxnSpPr>
      <xdr:spPr>
        <a:xfrm>
          <a:off x="9363075" y="164903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6" name="【市民会館】&#10;一人当たり面積平均値テキスト">
          <a:extLst>
            <a:ext uri="{FF2B5EF4-FFF2-40B4-BE49-F238E27FC236}">
              <a16:creationId xmlns:a16="http://schemas.microsoft.com/office/drawing/2014/main" id="{F226A1EC-CDFB-4E8F-90CF-6648536777D5}"/>
            </a:ext>
          </a:extLst>
        </xdr:cNvPr>
        <xdr:cNvSpPr txBox="1"/>
      </xdr:nvSpPr>
      <xdr:spPr>
        <a:xfrm>
          <a:off x="9467850" y="1705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a:extLst>
            <a:ext uri="{FF2B5EF4-FFF2-40B4-BE49-F238E27FC236}">
              <a16:creationId xmlns:a16="http://schemas.microsoft.com/office/drawing/2014/main" id="{6BFDFCB0-E78D-464E-8EC7-A5A50D51ACB7}"/>
            </a:ext>
          </a:extLst>
        </xdr:cNvPr>
        <xdr:cNvSpPr/>
      </xdr:nvSpPr>
      <xdr:spPr>
        <a:xfrm>
          <a:off x="9401175" y="172046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a:extLst>
            <a:ext uri="{FF2B5EF4-FFF2-40B4-BE49-F238E27FC236}">
              <a16:creationId xmlns:a16="http://schemas.microsoft.com/office/drawing/2014/main" id="{377D90F3-76D0-4C25-A57C-9E05018F8006}"/>
            </a:ext>
          </a:extLst>
        </xdr:cNvPr>
        <xdr:cNvSpPr/>
      </xdr:nvSpPr>
      <xdr:spPr>
        <a:xfrm>
          <a:off x="8639175" y="17231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a:extLst>
            <a:ext uri="{FF2B5EF4-FFF2-40B4-BE49-F238E27FC236}">
              <a16:creationId xmlns:a16="http://schemas.microsoft.com/office/drawing/2014/main" id="{807142CD-66AD-4305-AB05-093296923B57}"/>
            </a:ext>
          </a:extLst>
        </xdr:cNvPr>
        <xdr:cNvSpPr/>
      </xdr:nvSpPr>
      <xdr:spPr>
        <a:xfrm>
          <a:off x="7839075" y="1725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a:extLst>
            <a:ext uri="{FF2B5EF4-FFF2-40B4-BE49-F238E27FC236}">
              <a16:creationId xmlns:a16="http://schemas.microsoft.com/office/drawing/2014/main" id="{724F2E31-B312-41C4-A653-B0410260434B}"/>
            </a:ext>
          </a:extLst>
        </xdr:cNvPr>
        <xdr:cNvSpPr/>
      </xdr:nvSpPr>
      <xdr:spPr>
        <a:xfrm>
          <a:off x="7029450" y="172808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a:extLst>
            <a:ext uri="{FF2B5EF4-FFF2-40B4-BE49-F238E27FC236}">
              <a16:creationId xmlns:a16="http://schemas.microsoft.com/office/drawing/2014/main" id="{A5A4DA53-738A-4964-9D69-0C830AF22E7C}"/>
            </a:ext>
          </a:extLst>
        </xdr:cNvPr>
        <xdr:cNvSpPr/>
      </xdr:nvSpPr>
      <xdr:spPr>
        <a:xfrm>
          <a:off x="6238875" y="172853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CFC4127-A053-4594-8232-9F0F48B408D3}"/>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33DD84A-6CE1-4992-A634-1E336B5367E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54F3525-B68E-40CD-A4B9-92072629B55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0FC06B5-66EF-4A4A-B518-341A1DEF261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99E8999-8084-4AB5-A2DA-F44397A3B73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7" name="楕円 476">
          <a:extLst>
            <a:ext uri="{FF2B5EF4-FFF2-40B4-BE49-F238E27FC236}">
              <a16:creationId xmlns:a16="http://schemas.microsoft.com/office/drawing/2014/main" id="{FC746F0C-DB89-4F3F-94D1-F0BFAD39636B}"/>
            </a:ext>
          </a:extLst>
        </xdr:cNvPr>
        <xdr:cNvSpPr/>
      </xdr:nvSpPr>
      <xdr:spPr>
        <a:xfrm>
          <a:off x="9401175" y="173615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78" name="【市民会館】&#10;一人当たり面積該当値テキスト">
          <a:extLst>
            <a:ext uri="{FF2B5EF4-FFF2-40B4-BE49-F238E27FC236}">
              <a16:creationId xmlns:a16="http://schemas.microsoft.com/office/drawing/2014/main" id="{BCB11800-44B8-4F6D-9329-3CB4F0812A41}"/>
            </a:ext>
          </a:extLst>
        </xdr:cNvPr>
        <xdr:cNvSpPr txBox="1"/>
      </xdr:nvSpPr>
      <xdr:spPr>
        <a:xfrm>
          <a:off x="9467850" y="1734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9" name="楕円 478">
          <a:extLst>
            <a:ext uri="{FF2B5EF4-FFF2-40B4-BE49-F238E27FC236}">
              <a16:creationId xmlns:a16="http://schemas.microsoft.com/office/drawing/2014/main" id="{364340EB-789B-4421-9942-082D6E351D1B}"/>
            </a:ext>
          </a:extLst>
        </xdr:cNvPr>
        <xdr:cNvSpPr/>
      </xdr:nvSpPr>
      <xdr:spPr>
        <a:xfrm>
          <a:off x="8639175" y="173615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80" name="直線コネクタ 479">
          <a:extLst>
            <a:ext uri="{FF2B5EF4-FFF2-40B4-BE49-F238E27FC236}">
              <a16:creationId xmlns:a16="http://schemas.microsoft.com/office/drawing/2014/main" id="{D7E0BF1F-0561-4F1A-9407-9B2C8EA34DA3}"/>
            </a:ext>
          </a:extLst>
        </xdr:cNvPr>
        <xdr:cNvCxnSpPr/>
      </xdr:nvCxnSpPr>
      <xdr:spPr>
        <a:xfrm>
          <a:off x="8686800" y="174186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81" name="楕円 480">
          <a:extLst>
            <a:ext uri="{FF2B5EF4-FFF2-40B4-BE49-F238E27FC236}">
              <a16:creationId xmlns:a16="http://schemas.microsoft.com/office/drawing/2014/main" id="{A127EDC1-6B2C-409C-BABC-468983A3F98A}"/>
            </a:ext>
          </a:extLst>
        </xdr:cNvPr>
        <xdr:cNvSpPr/>
      </xdr:nvSpPr>
      <xdr:spPr>
        <a:xfrm>
          <a:off x="7839075" y="17361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82" name="直線コネクタ 481">
          <a:extLst>
            <a:ext uri="{FF2B5EF4-FFF2-40B4-BE49-F238E27FC236}">
              <a16:creationId xmlns:a16="http://schemas.microsoft.com/office/drawing/2014/main" id="{0120A497-CEBF-46C9-AF26-59C070EC12EF}"/>
            </a:ext>
          </a:extLst>
        </xdr:cNvPr>
        <xdr:cNvCxnSpPr/>
      </xdr:nvCxnSpPr>
      <xdr:spPr>
        <a:xfrm>
          <a:off x="7886700" y="174186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40639</xdr:rowOff>
    </xdr:from>
    <xdr:to>
      <xdr:col>41</xdr:col>
      <xdr:colOff>101600</xdr:colOff>
      <xdr:row>106</xdr:row>
      <xdr:rowOff>142239</xdr:rowOff>
    </xdr:to>
    <xdr:sp macro="" textlink="">
      <xdr:nvSpPr>
        <xdr:cNvPr id="483" name="楕円 482">
          <a:extLst>
            <a:ext uri="{FF2B5EF4-FFF2-40B4-BE49-F238E27FC236}">
              <a16:creationId xmlns:a16="http://schemas.microsoft.com/office/drawing/2014/main" id="{2A1AFE90-A879-442F-8E4A-5BF11913606B}"/>
            </a:ext>
          </a:extLst>
        </xdr:cNvPr>
        <xdr:cNvSpPr/>
      </xdr:nvSpPr>
      <xdr:spPr>
        <a:xfrm>
          <a:off x="7029450" y="17357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91439</xdr:rowOff>
    </xdr:from>
    <xdr:to>
      <xdr:col>45</xdr:col>
      <xdr:colOff>177800</xdr:colOff>
      <xdr:row>106</xdr:row>
      <xdr:rowOff>99061</xdr:rowOff>
    </xdr:to>
    <xdr:cxnSp macro="">
      <xdr:nvCxnSpPr>
        <xdr:cNvPr id="484" name="直線コネクタ 483">
          <a:extLst>
            <a:ext uri="{FF2B5EF4-FFF2-40B4-BE49-F238E27FC236}">
              <a16:creationId xmlns:a16="http://schemas.microsoft.com/office/drawing/2014/main" id="{1B6942E8-327B-45F5-A549-0D162697FD04}"/>
            </a:ext>
          </a:extLst>
        </xdr:cNvPr>
        <xdr:cNvCxnSpPr/>
      </xdr:nvCxnSpPr>
      <xdr:spPr>
        <a:xfrm>
          <a:off x="7077075" y="17404714"/>
          <a:ext cx="80962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485" name="楕円 484">
          <a:extLst>
            <a:ext uri="{FF2B5EF4-FFF2-40B4-BE49-F238E27FC236}">
              <a16:creationId xmlns:a16="http://schemas.microsoft.com/office/drawing/2014/main" id="{50AC7C5F-AAF4-467C-BD36-D9FB652D7014}"/>
            </a:ext>
          </a:extLst>
        </xdr:cNvPr>
        <xdr:cNvSpPr/>
      </xdr:nvSpPr>
      <xdr:spPr>
        <a:xfrm>
          <a:off x="6238875" y="17357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91439</xdr:rowOff>
    </xdr:from>
    <xdr:to>
      <xdr:col>41</xdr:col>
      <xdr:colOff>50800</xdr:colOff>
      <xdr:row>106</xdr:row>
      <xdr:rowOff>91439</xdr:rowOff>
    </xdr:to>
    <xdr:cxnSp macro="">
      <xdr:nvCxnSpPr>
        <xdr:cNvPr id="486" name="直線コネクタ 485">
          <a:extLst>
            <a:ext uri="{FF2B5EF4-FFF2-40B4-BE49-F238E27FC236}">
              <a16:creationId xmlns:a16="http://schemas.microsoft.com/office/drawing/2014/main" id="{592B17CB-D390-4890-9F6F-A74AED7D2D3F}"/>
            </a:ext>
          </a:extLst>
        </xdr:cNvPr>
        <xdr:cNvCxnSpPr/>
      </xdr:nvCxnSpPr>
      <xdr:spPr>
        <a:xfrm>
          <a:off x="6286500" y="174047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36847</xdr:rowOff>
    </xdr:from>
    <xdr:ext cx="469744" cy="259045"/>
    <xdr:sp macro="" textlink="">
      <xdr:nvSpPr>
        <xdr:cNvPr id="487" name="n_1aveValue【市民会館】&#10;一人当たり面積">
          <a:extLst>
            <a:ext uri="{FF2B5EF4-FFF2-40B4-BE49-F238E27FC236}">
              <a16:creationId xmlns:a16="http://schemas.microsoft.com/office/drawing/2014/main" id="{5401AD1D-8DCC-41D9-8AF6-6253FD83E5F3}"/>
            </a:ext>
          </a:extLst>
        </xdr:cNvPr>
        <xdr:cNvSpPr txBox="1"/>
      </xdr:nvSpPr>
      <xdr:spPr>
        <a:xfrm>
          <a:off x="845827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88" name="n_2aveValue【市民会館】&#10;一人当たり面積">
          <a:extLst>
            <a:ext uri="{FF2B5EF4-FFF2-40B4-BE49-F238E27FC236}">
              <a16:creationId xmlns:a16="http://schemas.microsoft.com/office/drawing/2014/main" id="{FBB0FE07-956E-4234-8545-1A8CE61A52A8}"/>
            </a:ext>
          </a:extLst>
        </xdr:cNvPr>
        <xdr:cNvSpPr txBox="1"/>
      </xdr:nvSpPr>
      <xdr:spPr>
        <a:xfrm>
          <a:off x="7677227" y="1703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9" name="n_3aveValue【市民会館】&#10;一人当たり面積">
          <a:extLst>
            <a:ext uri="{FF2B5EF4-FFF2-40B4-BE49-F238E27FC236}">
              <a16:creationId xmlns:a16="http://schemas.microsoft.com/office/drawing/2014/main" id="{C76BB51E-0C23-4BC1-9726-58721E9C37F5}"/>
            </a:ext>
          </a:extLst>
        </xdr:cNvPr>
        <xdr:cNvSpPr txBox="1"/>
      </xdr:nvSpPr>
      <xdr:spPr>
        <a:xfrm>
          <a:off x="6867602" y="1705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90" name="n_4aveValue【市民会館】&#10;一人当たり面積">
          <a:extLst>
            <a:ext uri="{FF2B5EF4-FFF2-40B4-BE49-F238E27FC236}">
              <a16:creationId xmlns:a16="http://schemas.microsoft.com/office/drawing/2014/main" id="{03BD1BDF-2CA5-4C17-B843-816A6785C89B}"/>
            </a:ext>
          </a:extLst>
        </xdr:cNvPr>
        <xdr:cNvSpPr txBox="1"/>
      </xdr:nvSpPr>
      <xdr:spPr>
        <a:xfrm>
          <a:off x="6067502" y="1706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91" name="n_1mainValue【市民会館】&#10;一人当たり面積">
          <a:extLst>
            <a:ext uri="{FF2B5EF4-FFF2-40B4-BE49-F238E27FC236}">
              <a16:creationId xmlns:a16="http://schemas.microsoft.com/office/drawing/2014/main" id="{98DC24FB-28FF-4D88-B044-DE38132CB887}"/>
            </a:ext>
          </a:extLst>
        </xdr:cNvPr>
        <xdr:cNvSpPr txBox="1"/>
      </xdr:nvSpPr>
      <xdr:spPr>
        <a:xfrm>
          <a:off x="8458277" y="174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2" name="n_2mainValue【市民会館】&#10;一人当たり面積">
          <a:extLst>
            <a:ext uri="{FF2B5EF4-FFF2-40B4-BE49-F238E27FC236}">
              <a16:creationId xmlns:a16="http://schemas.microsoft.com/office/drawing/2014/main" id="{53CA6D78-CCC9-44CA-887B-DBCC56078AB6}"/>
            </a:ext>
          </a:extLst>
        </xdr:cNvPr>
        <xdr:cNvSpPr txBox="1"/>
      </xdr:nvSpPr>
      <xdr:spPr>
        <a:xfrm>
          <a:off x="7677227" y="174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133366</xdr:rowOff>
    </xdr:from>
    <xdr:ext cx="469744" cy="259045"/>
    <xdr:sp macro="" textlink="">
      <xdr:nvSpPr>
        <xdr:cNvPr id="493" name="n_3mainValue【市民会館】&#10;一人当たり面積">
          <a:extLst>
            <a:ext uri="{FF2B5EF4-FFF2-40B4-BE49-F238E27FC236}">
              <a16:creationId xmlns:a16="http://schemas.microsoft.com/office/drawing/2014/main" id="{4D402FF5-5FDE-4D2A-B76B-83FBCCA5594E}"/>
            </a:ext>
          </a:extLst>
        </xdr:cNvPr>
        <xdr:cNvSpPr txBox="1"/>
      </xdr:nvSpPr>
      <xdr:spPr>
        <a:xfrm>
          <a:off x="6867602" y="1744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133366</xdr:rowOff>
    </xdr:from>
    <xdr:ext cx="469744" cy="259045"/>
    <xdr:sp macro="" textlink="">
      <xdr:nvSpPr>
        <xdr:cNvPr id="494" name="n_4mainValue【市民会館】&#10;一人当たり面積">
          <a:extLst>
            <a:ext uri="{FF2B5EF4-FFF2-40B4-BE49-F238E27FC236}">
              <a16:creationId xmlns:a16="http://schemas.microsoft.com/office/drawing/2014/main" id="{11D403B5-D59C-46C3-917D-4F45B57B2DF2}"/>
            </a:ext>
          </a:extLst>
        </xdr:cNvPr>
        <xdr:cNvSpPr txBox="1"/>
      </xdr:nvSpPr>
      <xdr:spPr>
        <a:xfrm>
          <a:off x="6067502" y="1744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4D6C413E-953F-4EE9-B1CD-8A126C385C5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2D3D665F-A29C-4948-A296-BDD9B5A88E3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2AE16348-1559-457E-94E3-C32D0FC6058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04CC224-6B35-414E-896D-9BE7609FB1B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72E9332-CCAE-4B34-8B83-F6B0EC3073C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6264727-9C26-427F-998B-56BAC46DCE9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E81927B-9191-4213-AD4B-C55572E5AEA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C2E4080-3452-4923-9E5E-074E918BA78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6C364A5-84F0-44D4-AF61-1859EA2A2C4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3D378981-36BB-490E-AFFF-4261894FC60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995C26A-128F-4FF7-A13F-2C8DDF043EA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BEB7E40-2D32-4B1F-A5D2-A8248B1C443F}"/>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F6210676-8767-40F5-8B27-40DCEE25DECD}"/>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D6F9D037-FCCC-4EC4-8A0A-904BF8B7BCAC}"/>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D90F6F90-1D7A-4CE9-9862-6A47C17380F7}"/>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5E85D87-34C6-48E2-BB7E-BAD8035E1E8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9A84B6DD-62CF-4CE2-B654-D954622E0F97}"/>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C9B4AF26-20FC-442D-8012-D3AA045761C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9472856D-AB60-46E8-8FD1-2D802B42CFD2}"/>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6BE00148-1EBF-47CC-9428-0B5E397B05E0}"/>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56BBB4B1-8D07-4709-8B83-94F9018E55CC}"/>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264399D-DC75-4F27-89D5-A2958ECFBC3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31C13BBD-5C99-4CCF-B632-6693370ABC43}"/>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D6FD53D1-D19C-431B-997F-03A5BE675FD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a:extLst>
            <a:ext uri="{FF2B5EF4-FFF2-40B4-BE49-F238E27FC236}">
              <a16:creationId xmlns:a16="http://schemas.microsoft.com/office/drawing/2014/main" id="{CCA789FC-6820-43D4-870C-4E8EC6626474}"/>
            </a:ext>
          </a:extLst>
        </xdr:cNvPr>
        <xdr:cNvCxnSpPr/>
      </xdr:nvCxnSpPr>
      <xdr:spPr>
        <a:xfrm flipV="1">
          <a:off x="14696439" y="5316220"/>
          <a:ext cx="0" cy="149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661F399D-00BC-4D10-80F2-67575D48F00F}"/>
            </a:ext>
          </a:extLst>
        </xdr:cNvPr>
        <xdr:cNvSpPr txBox="1"/>
      </xdr:nvSpPr>
      <xdr:spPr>
        <a:xfrm>
          <a:off x="14735175"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a:extLst>
            <a:ext uri="{FF2B5EF4-FFF2-40B4-BE49-F238E27FC236}">
              <a16:creationId xmlns:a16="http://schemas.microsoft.com/office/drawing/2014/main" id="{67F60B0B-F045-4BA0-9833-3865ED376BE6}"/>
            </a:ext>
          </a:extLst>
        </xdr:cNvPr>
        <xdr:cNvCxnSpPr/>
      </xdr:nvCxnSpPr>
      <xdr:spPr>
        <a:xfrm>
          <a:off x="14611350" y="6807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3F83D08-ABE9-45C7-9970-10F03FADB5D9}"/>
            </a:ext>
          </a:extLst>
        </xdr:cNvPr>
        <xdr:cNvSpPr txBox="1"/>
      </xdr:nvSpPr>
      <xdr:spPr>
        <a:xfrm>
          <a:off x="14735175" y="50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a:extLst>
            <a:ext uri="{FF2B5EF4-FFF2-40B4-BE49-F238E27FC236}">
              <a16:creationId xmlns:a16="http://schemas.microsoft.com/office/drawing/2014/main" id="{4CF3DA5A-9660-4199-9E12-3C099940C3DB}"/>
            </a:ext>
          </a:extLst>
        </xdr:cNvPr>
        <xdr:cNvCxnSpPr/>
      </xdr:nvCxnSpPr>
      <xdr:spPr>
        <a:xfrm>
          <a:off x="14611350" y="5316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7F15BFD-56C4-4865-AB17-F44A039D9EC7}"/>
            </a:ext>
          </a:extLst>
        </xdr:cNvPr>
        <xdr:cNvSpPr txBox="1"/>
      </xdr:nvSpPr>
      <xdr:spPr>
        <a:xfrm>
          <a:off x="14735175" y="6010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a:extLst>
            <a:ext uri="{FF2B5EF4-FFF2-40B4-BE49-F238E27FC236}">
              <a16:creationId xmlns:a16="http://schemas.microsoft.com/office/drawing/2014/main" id="{DD96D370-BFB5-42B5-9676-849085830328}"/>
            </a:ext>
          </a:extLst>
        </xdr:cNvPr>
        <xdr:cNvSpPr/>
      </xdr:nvSpPr>
      <xdr:spPr>
        <a:xfrm>
          <a:off x="14649450" y="615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a:extLst>
            <a:ext uri="{FF2B5EF4-FFF2-40B4-BE49-F238E27FC236}">
              <a16:creationId xmlns:a16="http://schemas.microsoft.com/office/drawing/2014/main" id="{70F2F347-CEEA-44EC-B6F6-AD1E713E6433}"/>
            </a:ext>
          </a:extLst>
        </xdr:cNvPr>
        <xdr:cNvSpPr/>
      </xdr:nvSpPr>
      <xdr:spPr>
        <a:xfrm>
          <a:off x="13887450" y="6197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a:extLst>
            <a:ext uri="{FF2B5EF4-FFF2-40B4-BE49-F238E27FC236}">
              <a16:creationId xmlns:a16="http://schemas.microsoft.com/office/drawing/2014/main" id="{6135F6DE-6664-4DAD-A3AE-A25DF459B5E7}"/>
            </a:ext>
          </a:extLst>
        </xdr:cNvPr>
        <xdr:cNvSpPr/>
      </xdr:nvSpPr>
      <xdr:spPr>
        <a:xfrm>
          <a:off x="13096875"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a:extLst>
            <a:ext uri="{FF2B5EF4-FFF2-40B4-BE49-F238E27FC236}">
              <a16:creationId xmlns:a16="http://schemas.microsoft.com/office/drawing/2014/main" id="{5F527F56-652B-43C6-A28E-4C7FA30046CF}"/>
            </a:ext>
          </a:extLst>
        </xdr:cNvPr>
        <xdr:cNvSpPr/>
      </xdr:nvSpPr>
      <xdr:spPr>
        <a:xfrm>
          <a:off x="12296775" y="62274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a:extLst>
            <a:ext uri="{FF2B5EF4-FFF2-40B4-BE49-F238E27FC236}">
              <a16:creationId xmlns:a16="http://schemas.microsoft.com/office/drawing/2014/main" id="{8A378E7E-DC2E-4096-BD80-F62A5DDC7239}"/>
            </a:ext>
          </a:extLst>
        </xdr:cNvPr>
        <xdr:cNvSpPr/>
      </xdr:nvSpPr>
      <xdr:spPr>
        <a:xfrm>
          <a:off x="11487150" y="62306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2A3E180-9532-419C-9FCE-F1E84AED7FC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D7A22FF-82A3-4B56-B15D-EFCC19F00B8D}"/>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B8A0AB0-9C77-419F-8494-7336B7BE341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44A5F7B-72D9-49B6-9ADC-DBD97A2C549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9583416-7BA2-494E-9B29-2CDDB951F9B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535" name="楕円 534">
          <a:extLst>
            <a:ext uri="{FF2B5EF4-FFF2-40B4-BE49-F238E27FC236}">
              <a16:creationId xmlns:a16="http://schemas.microsoft.com/office/drawing/2014/main" id="{52508A97-5B0B-4824-8297-A049CEB08CB4}"/>
            </a:ext>
          </a:extLst>
        </xdr:cNvPr>
        <xdr:cNvSpPr/>
      </xdr:nvSpPr>
      <xdr:spPr>
        <a:xfrm>
          <a:off x="14649450" y="6355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B56EEC07-6EC1-42C3-9021-A4F8CFB85605}"/>
            </a:ext>
          </a:extLst>
        </xdr:cNvPr>
        <xdr:cNvSpPr txBox="1"/>
      </xdr:nvSpPr>
      <xdr:spPr>
        <a:xfrm>
          <a:off x="14735175"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73025</xdr:rowOff>
    </xdr:from>
    <xdr:to>
      <xdr:col>81</xdr:col>
      <xdr:colOff>101600</xdr:colOff>
      <xdr:row>41</xdr:row>
      <xdr:rowOff>3175</xdr:rowOff>
    </xdr:to>
    <xdr:sp macro="" textlink="">
      <xdr:nvSpPr>
        <xdr:cNvPr id="537" name="楕円 536">
          <a:extLst>
            <a:ext uri="{FF2B5EF4-FFF2-40B4-BE49-F238E27FC236}">
              <a16:creationId xmlns:a16="http://schemas.microsoft.com/office/drawing/2014/main" id="{2DCB8DA2-588D-41C2-9638-B0D2615B9776}"/>
            </a:ext>
          </a:extLst>
        </xdr:cNvPr>
        <xdr:cNvSpPr/>
      </xdr:nvSpPr>
      <xdr:spPr>
        <a:xfrm>
          <a:off x="13887450" y="6559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78105</xdr:rowOff>
    </xdr:from>
    <xdr:to>
      <xdr:col>85</xdr:col>
      <xdr:colOff>127000</xdr:colOff>
      <xdr:row>40</xdr:row>
      <xdr:rowOff>123825</xdr:rowOff>
    </xdr:to>
    <xdr:cxnSp macro="">
      <xdr:nvCxnSpPr>
        <xdr:cNvPr id="538" name="直線コネクタ 537">
          <a:extLst>
            <a:ext uri="{FF2B5EF4-FFF2-40B4-BE49-F238E27FC236}">
              <a16:creationId xmlns:a16="http://schemas.microsoft.com/office/drawing/2014/main" id="{F3FC107B-39CE-430A-A53B-E9A1B76FE48F}"/>
            </a:ext>
          </a:extLst>
        </xdr:cNvPr>
        <xdr:cNvCxnSpPr/>
      </xdr:nvCxnSpPr>
      <xdr:spPr>
        <a:xfrm flipV="1">
          <a:off x="13935075" y="6402705"/>
          <a:ext cx="762000" cy="2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53975</xdr:rowOff>
    </xdr:from>
    <xdr:to>
      <xdr:col>76</xdr:col>
      <xdr:colOff>165100</xdr:colOff>
      <xdr:row>40</xdr:row>
      <xdr:rowOff>155575</xdr:rowOff>
    </xdr:to>
    <xdr:sp macro="" textlink="">
      <xdr:nvSpPr>
        <xdr:cNvPr id="539" name="楕円 538">
          <a:extLst>
            <a:ext uri="{FF2B5EF4-FFF2-40B4-BE49-F238E27FC236}">
              <a16:creationId xmlns:a16="http://schemas.microsoft.com/office/drawing/2014/main" id="{7D4CCA6A-1FDA-4071-83D0-CDC86B6CD5C3}"/>
            </a:ext>
          </a:extLst>
        </xdr:cNvPr>
        <xdr:cNvSpPr/>
      </xdr:nvSpPr>
      <xdr:spPr>
        <a:xfrm>
          <a:off x="13096875" y="65405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104775</xdr:rowOff>
    </xdr:from>
    <xdr:to>
      <xdr:col>81</xdr:col>
      <xdr:colOff>50800</xdr:colOff>
      <xdr:row>40</xdr:row>
      <xdr:rowOff>123825</xdr:rowOff>
    </xdr:to>
    <xdr:cxnSp macro="">
      <xdr:nvCxnSpPr>
        <xdr:cNvPr id="540" name="直線コネクタ 539">
          <a:extLst>
            <a:ext uri="{FF2B5EF4-FFF2-40B4-BE49-F238E27FC236}">
              <a16:creationId xmlns:a16="http://schemas.microsoft.com/office/drawing/2014/main" id="{30CBE05C-7EFA-4A07-84CC-2EDD1815B6E0}"/>
            </a:ext>
          </a:extLst>
        </xdr:cNvPr>
        <xdr:cNvCxnSpPr/>
      </xdr:nvCxnSpPr>
      <xdr:spPr>
        <a:xfrm>
          <a:off x="13144500" y="658812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21590</xdr:rowOff>
    </xdr:from>
    <xdr:to>
      <xdr:col>72</xdr:col>
      <xdr:colOff>38100</xdr:colOff>
      <xdr:row>40</xdr:row>
      <xdr:rowOff>123190</xdr:rowOff>
    </xdr:to>
    <xdr:sp macro="" textlink="">
      <xdr:nvSpPr>
        <xdr:cNvPr id="541" name="楕円 540">
          <a:extLst>
            <a:ext uri="{FF2B5EF4-FFF2-40B4-BE49-F238E27FC236}">
              <a16:creationId xmlns:a16="http://schemas.microsoft.com/office/drawing/2014/main" id="{B742484E-D0C8-4398-BB98-084B4D35D664}"/>
            </a:ext>
          </a:extLst>
        </xdr:cNvPr>
        <xdr:cNvSpPr/>
      </xdr:nvSpPr>
      <xdr:spPr>
        <a:xfrm>
          <a:off x="12296775" y="65081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72390</xdr:rowOff>
    </xdr:from>
    <xdr:to>
      <xdr:col>76</xdr:col>
      <xdr:colOff>114300</xdr:colOff>
      <xdr:row>40</xdr:row>
      <xdr:rowOff>104775</xdr:rowOff>
    </xdr:to>
    <xdr:cxnSp macro="">
      <xdr:nvCxnSpPr>
        <xdr:cNvPr id="542" name="直線コネクタ 541">
          <a:extLst>
            <a:ext uri="{FF2B5EF4-FFF2-40B4-BE49-F238E27FC236}">
              <a16:creationId xmlns:a16="http://schemas.microsoft.com/office/drawing/2014/main" id="{D1C8ABF9-8C04-4293-B87C-2E759CADC6A6}"/>
            </a:ext>
          </a:extLst>
        </xdr:cNvPr>
        <xdr:cNvCxnSpPr/>
      </xdr:nvCxnSpPr>
      <xdr:spPr>
        <a:xfrm>
          <a:off x="12344400" y="655574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160655</xdr:rowOff>
    </xdr:from>
    <xdr:to>
      <xdr:col>67</xdr:col>
      <xdr:colOff>101600</xdr:colOff>
      <xdr:row>40</xdr:row>
      <xdr:rowOff>90805</xdr:rowOff>
    </xdr:to>
    <xdr:sp macro="" textlink="">
      <xdr:nvSpPr>
        <xdr:cNvPr id="543" name="楕円 542">
          <a:extLst>
            <a:ext uri="{FF2B5EF4-FFF2-40B4-BE49-F238E27FC236}">
              <a16:creationId xmlns:a16="http://schemas.microsoft.com/office/drawing/2014/main" id="{9DCB27A0-DF6D-42B5-BEED-D9F2376A3E9E}"/>
            </a:ext>
          </a:extLst>
        </xdr:cNvPr>
        <xdr:cNvSpPr/>
      </xdr:nvSpPr>
      <xdr:spPr>
        <a:xfrm>
          <a:off x="11487150" y="64884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40005</xdr:rowOff>
    </xdr:from>
    <xdr:to>
      <xdr:col>71</xdr:col>
      <xdr:colOff>177800</xdr:colOff>
      <xdr:row>40</xdr:row>
      <xdr:rowOff>72390</xdr:rowOff>
    </xdr:to>
    <xdr:cxnSp macro="">
      <xdr:nvCxnSpPr>
        <xdr:cNvPr id="544" name="直線コネクタ 543">
          <a:extLst>
            <a:ext uri="{FF2B5EF4-FFF2-40B4-BE49-F238E27FC236}">
              <a16:creationId xmlns:a16="http://schemas.microsoft.com/office/drawing/2014/main" id="{56C0393D-0D6B-4228-818F-E09901829EB3}"/>
            </a:ext>
          </a:extLst>
        </xdr:cNvPr>
        <xdr:cNvCxnSpPr/>
      </xdr:nvCxnSpPr>
      <xdr:spPr>
        <a:xfrm>
          <a:off x="11534775" y="6526530"/>
          <a:ext cx="8096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F31BAF53-E64D-4073-8029-654A8DAF1CDD}"/>
            </a:ext>
          </a:extLst>
        </xdr:cNvPr>
        <xdr:cNvSpPr txBox="1"/>
      </xdr:nvSpPr>
      <xdr:spPr>
        <a:xfrm>
          <a:off x="13745219"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83CFBB48-1BF7-4213-BCB2-C3FEF12EF459}"/>
            </a:ext>
          </a:extLst>
        </xdr:cNvPr>
        <xdr:cNvSpPr txBox="1"/>
      </xdr:nvSpPr>
      <xdr:spPr>
        <a:xfrm>
          <a:off x="12964169"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8272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89C430D-24CF-471F-A958-10218F54CD88}"/>
            </a:ext>
          </a:extLst>
        </xdr:cNvPr>
        <xdr:cNvSpPr txBox="1"/>
      </xdr:nvSpPr>
      <xdr:spPr>
        <a:xfrm>
          <a:off x="12164069"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3427ECE4-8BCA-46B3-A302-9AD45042B009}"/>
            </a:ext>
          </a:extLst>
        </xdr:cNvPr>
        <xdr:cNvSpPr txBox="1"/>
      </xdr:nvSpPr>
      <xdr:spPr>
        <a:xfrm>
          <a:off x="113544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165752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DB450B13-E3C9-4252-9F72-D536B296B9E2}"/>
            </a:ext>
          </a:extLst>
        </xdr:cNvPr>
        <xdr:cNvSpPr txBox="1"/>
      </xdr:nvSpPr>
      <xdr:spPr>
        <a:xfrm>
          <a:off x="13745219" y="664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146702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B02C5EE1-BD66-4B0D-AD9A-D11DD89FAAE8}"/>
            </a:ext>
          </a:extLst>
        </xdr:cNvPr>
        <xdr:cNvSpPr txBox="1"/>
      </xdr:nvSpPr>
      <xdr:spPr>
        <a:xfrm>
          <a:off x="12964169"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114317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8944685C-EAD7-48C0-B0DF-028605896B72}"/>
            </a:ext>
          </a:extLst>
        </xdr:cNvPr>
        <xdr:cNvSpPr txBox="1"/>
      </xdr:nvSpPr>
      <xdr:spPr>
        <a:xfrm>
          <a:off x="12164069"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81932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E66D71B-BE5A-4380-B088-C7C8DA359941}"/>
            </a:ext>
          </a:extLst>
        </xdr:cNvPr>
        <xdr:cNvSpPr txBox="1"/>
      </xdr:nvSpPr>
      <xdr:spPr>
        <a:xfrm>
          <a:off x="11354444" y="657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329DB24A-B04E-4734-9FCC-B3A431F8577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BD9306A2-6A47-4094-8BCF-DF4998F376E1}"/>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44568663-5E3B-448E-ACEB-19CDE405FD4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D534C211-9452-458F-A030-926F96287EF5}"/>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AB165AD-0BB5-4657-8C8F-C474BA23959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CA946224-38CF-410A-B3BB-0BC146BD7F4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192AC6F-CF21-47E1-A76F-6EF378F569F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CAD9D930-2F29-4FBE-9A34-B32F7BF8B28C}"/>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B37E17CF-F184-43C2-B387-D7776F18EB1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0CC5AB7-02A6-4B7B-9FD1-E8BE33A3621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2AB34C45-4EBC-4C78-B6AD-17B76BD5D2C7}"/>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C41206C5-7302-43CB-82BF-4E2EE14CE736}"/>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6AA69D14-0B53-4462-B12A-7001E1CFB081}"/>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9819CC1D-094D-4548-88EE-4AC597C3B4AE}"/>
            </a:ext>
          </a:extLst>
        </xdr:cNvPr>
        <xdr:cNvSpPr txBox="1"/>
      </xdr:nvSpPr>
      <xdr:spPr>
        <a:xfrm>
          <a:off x="15985051"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5BF512F8-DF56-43E4-B17D-5077B0A292E6}"/>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50817227-3848-4013-AB4E-D71AD1A430AC}"/>
            </a:ext>
          </a:extLst>
        </xdr:cNvPr>
        <xdr:cNvSpPr txBox="1"/>
      </xdr:nvSpPr>
      <xdr:spPr>
        <a:xfrm>
          <a:off x="15985051"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C3C0C3AF-3A2B-4817-980C-7EAB89F493CC}"/>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06945D92-A56B-4894-9B95-A7BAE55F742B}"/>
            </a:ext>
          </a:extLst>
        </xdr:cNvPr>
        <xdr:cNvSpPr txBox="1"/>
      </xdr:nvSpPr>
      <xdr:spPr>
        <a:xfrm>
          <a:off x="15985051"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9B37E050-3B02-4500-99D9-8D74EC13337E}"/>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411CA198-0FF7-4FCF-83AC-86DDD2CC38F3}"/>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A6C667A9-A6CD-41DA-9172-572680DB5729}"/>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F3CA7FC8-8A46-412F-B216-9337196C5020}"/>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CC5DAF32-9C4C-4232-A4CA-6E9908206F6F}"/>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9747F3A0-1221-49E0-A229-BB2FD1803A30}"/>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919E739-5511-4FE4-8533-BDB5C237D84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a:extLst>
            <a:ext uri="{FF2B5EF4-FFF2-40B4-BE49-F238E27FC236}">
              <a16:creationId xmlns:a16="http://schemas.microsoft.com/office/drawing/2014/main" id="{497299F3-EBC7-4FC8-BFB4-C32C8E430B5C}"/>
            </a:ext>
          </a:extLst>
        </xdr:cNvPr>
        <xdr:cNvCxnSpPr/>
      </xdr:nvCxnSpPr>
      <xdr:spPr>
        <a:xfrm flipV="1">
          <a:off x="19954239" y="5456983"/>
          <a:ext cx="0" cy="140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BD420C0A-D3DD-43C3-A8CD-A8866707ED2A}"/>
            </a:ext>
          </a:extLst>
        </xdr:cNvPr>
        <xdr:cNvSpPr txBox="1"/>
      </xdr:nvSpPr>
      <xdr:spPr>
        <a:xfrm>
          <a:off x="19992975" y="685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a:extLst>
            <a:ext uri="{FF2B5EF4-FFF2-40B4-BE49-F238E27FC236}">
              <a16:creationId xmlns:a16="http://schemas.microsoft.com/office/drawing/2014/main" id="{FD11A4EC-1872-4E67-86BE-068190103C4F}"/>
            </a:ext>
          </a:extLst>
        </xdr:cNvPr>
        <xdr:cNvCxnSpPr/>
      </xdr:nvCxnSpPr>
      <xdr:spPr>
        <a:xfrm>
          <a:off x="19878675" y="68603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C755BF7F-96C2-46A2-9181-CF452EDF2862}"/>
            </a:ext>
          </a:extLst>
        </xdr:cNvPr>
        <xdr:cNvSpPr txBox="1"/>
      </xdr:nvSpPr>
      <xdr:spPr>
        <a:xfrm>
          <a:off x="19992975" y="524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a:extLst>
            <a:ext uri="{FF2B5EF4-FFF2-40B4-BE49-F238E27FC236}">
              <a16:creationId xmlns:a16="http://schemas.microsoft.com/office/drawing/2014/main" id="{7F32D04B-1B78-44AD-BBAD-DFB0557CC34A}"/>
            </a:ext>
          </a:extLst>
        </xdr:cNvPr>
        <xdr:cNvCxnSpPr/>
      </xdr:nvCxnSpPr>
      <xdr:spPr>
        <a:xfrm>
          <a:off x="19878675" y="5456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110202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A5695DEB-D579-4386-A18F-DDE27CB90EB7}"/>
            </a:ext>
          </a:extLst>
        </xdr:cNvPr>
        <xdr:cNvSpPr txBox="1"/>
      </xdr:nvSpPr>
      <xdr:spPr>
        <a:xfrm>
          <a:off x="19992975" y="62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a:extLst>
            <a:ext uri="{FF2B5EF4-FFF2-40B4-BE49-F238E27FC236}">
              <a16:creationId xmlns:a16="http://schemas.microsoft.com/office/drawing/2014/main" id="{D7B5A4C1-3E21-4E04-8D3A-A62FF6BBF265}"/>
            </a:ext>
          </a:extLst>
        </xdr:cNvPr>
        <xdr:cNvSpPr/>
      </xdr:nvSpPr>
      <xdr:spPr>
        <a:xfrm>
          <a:off x="19897725" y="6294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a:extLst>
            <a:ext uri="{FF2B5EF4-FFF2-40B4-BE49-F238E27FC236}">
              <a16:creationId xmlns:a16="http://schemas.microsoft.com/office/drawing/2014/main" id="{3D357EBF-04F7-4044-B8C9-A224BE780669}"/>
            </a:ext>
          </a:extLst>
        </xdr:cNvPr>
        <xdr:cNvSpPr/>
      </xdr:nvSpPr>
      <xdr:spPr>
        <a:xfrm>
          <a:off x="19154775" y="632556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a:extLst>
            <a:ext uri="{FF2B5EF4-FFF2-40B4-BE49-F238E27FC236}">
              <a16:creationId xmlns:a16="http://schemas.microsoft.com/office/drawing/2014/main" id="{6857603D-7954-4A35-8E6C-62CAC7259302}"/>
            </a:ext>
          </a:extLst>
        </xdr:cNvPr>
        <xdr:cNvSpPr/>
      </xdr:nvSpPr>
      <xdr:spPr>
        <a:xfrm>
          <a:off x="18345150" y="62943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a:extLst>
            <a:ext uri="{FF2B5EF4-FFF2-40B4-BE49-F238E27FC236}">
              <a16:creationId xmlns:a16="http://schemas.microsoft.com/office/drawing/2014/main" id="{8AD083B6-E228-4FA8-832B-D03464C288D3}"/>
            </a:ext>
          </a:extLst>
        </xdr:cNvPr>
        <xdr:cNvSpPr/>
      </xdr:nvSpPr>
      <xdr:spPr>
        <a:xfrm>
          <a:off x="17554575" y="63066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a:extLst>
            <a:ext uri="{FF2B5EF4-FFF2-40B4-BE49-F238E27FC236}">
              <a16:creationId xmlns:a16="http://schemas.microsoft.com/office/drawing/2014/main" id="{047F4BEF-71A8-4173-BBF5-24051D1DE2EC}"/>
            </a:ext>
          </a:extLst>
        </xdr:cNvPr>
        <xdr:cNvSpPr/>
      </xdr:nvSpPr>
      <xdr:spPr>
        <a:xfrm>
          <a:off x="16754475" y="6232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E38611B-A817-494C-BA40-70FBC2BBCE5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307CAF9-E688-4FFA-B507-6100F0CAFAD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DF72861-4229-4F93-A092-9D1FFC18237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3520998-22F5-49D4-8392-D3249AF7AFC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B0CD859-F019-4FE9-A298-131586446FF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115621</xdr:rowOff>
    </xdr:from>
    <xdr:to>
      <xdr:col>116</xdr:col>
      <xdr:colOff>114300</xdr:colOff>
      <xdr:row>38</xdr:row>
      <xdr:rowOff>45771</xdr:rowOff>
    </xdr:to>
    <xdr:sp macro="" textlink="">
      <xdr:nvSpPr>
        <xdr:cNvPr id="594" name="楕円 593">
          <a:extLst>
            <a:ext uri="{FF2B5EF4-FFF2-40B4-BE49-F238E27FC236}">
              <a16:creationId xmlns:a16="http://schemas.microsoft.com/office/drawing/2014/main" id="{97B47C74-F351-4ACE-B325-CBAE18513F3C}"/>
            </a:ext>
          </a:extLst>
        </xdr:cNvPr>
        <xdr:cNvSpPr/>
      </xdr:nvSpPr>
      <xdr:spPr>
        <a:xfrm>
          <a:off x="19897725" y="61163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138498</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7FDAE043-D5B9-4E19-A263-0C2FC598E39E}"/>
            </a:ext>
          </a:extLst>
        </xdr:cNvPr>
        <xdr:cNvSpPr txBox="1"/>
      </xdr:nvSpPr>
      <xdr:spPr>
        <a:xfrm>
          <a:off x="19992975" y="598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107946</xdr:rowOff>
    </xdr:from>
    <xdr:to>
      <xdr:col>112</xdr:col>
      <xdr:colOff>38100</xdr:colOff>
      <xdr:row>39</xdr:row>
      <xdr:rowOff>38096</xdr:rowOff>
    </xdr:to>
    <xdr:sp macro="" textlink="">
      <xdr:nvSpPr>
        <xdr:cNvPr id="596" name="楕円 595">
          <a:extLst>
            <a:ext uri="{FF2B5EF4-FFF2-40B4-BE49-F238E27FC236}">
              <a16:creationId xmlns:a16="http://schemas.microsoft.com/office/drawing/2014/main" id="{B5D0ABAF-6FDA-44E2-AE52-095E88A29F36}"/>
            </a:ext>
          </a:extLst>
        </xdr:cNvPr>
        <xdr:cNvSpPr/>
      </xdr:nvSpPr>
      <xdr:spPr>
        <a:xfrm>
          <a:off x="19154775" y="62674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166421</xdr:rowOff>
    </xdr:from>
    <xdr:to>
      <xdr:col>116</xdr:col>
      <xdr:colOff>63500</xdr:colOff>
      <xdr:row>38</xdr:row>
      <xdr:rowOff>158746</xdr:rowOff>
    </xdr:to>
    <xdr:cxnSp macro="">
      <xdr:nvCxnSpPr>
        <xdr:cNvPr id="597" name="直線コネクタ 596">
          <a:extLst>
            <a:ext uri="{FF2B5EF4-FFF2-40B4-BE49-F238E27FC236}">
              <a16:creationId xmlns:a16="http://schemas.microsoft.com/office/drawing/2014/main" id="{464AD361-7780-41AA-A31B-47C03E0C0838}"/>
            </a:ext>
          </a:extLst>
        </xdr:cNvPr>
        <xdr:cNvCxnSpPr/>
      </xdr:nvCxnSpPr>
      <xdr:spPr>
        <a:xfrm flipV="1">
          <a:off x="19202400" y="6163996"/>
          <a:ext cx="752475" cy="16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107097</xdr:rowOff>
    </xdr:from>
    <xdr:to>
      <xdr:col>107</xdr:col>
      <xdr:colOff>101600</xdr:colOff>
      <xdr:row>39</xdr:row>
      <xdr:rowOff>37247</xdr:rowOff>
    </xdr:to>
    <xdr:sp macro="" textlink="">
      <xdr:nvSpPr>
        <xdr:cNvPr id="598" name="楕円 597">
          <a:extLst>
            <a:ext uri="{FF2B5EF4-FFF2-40B4-BE49-F238E27FC236}">
              <a16:creationId xmlns:a16="http://schemas.microsoft.com/office/drawing/2014/main" id="{5CB1E6B1-7120-4FDA-B032-0B338EEF3142}"/>
            </a:ext>
          </a:extLst>
        </xdr:cNvPr>
        <xdr:cNvSpPr/>
      </xdr:nvSpPr>
      <xdr:spPr>
        <a:xfrm>
          <a:off x="18345150" y="62665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157897</xdr:rowOff>
    </xdr:from>
    <xdr:to>
      <xdr:col>111</xdr:col>
      <xdr:colOff>177800</xdr:colOff>
      <xdr:row>38</xdr:row>
      <xdr:rowOff>158746</xdr:rowOff>
    </xdr:to>
    <xdr:cxnSp macro="">
      <xdr:nvCxnSpPr>
        <xdr:cNvPr id="599" name="直線コネクタ 598">
          <a:extLst>
            <a:ext uri="{FF2B5EF4-FFF2-40B4-BE49-F238E27FC236}">
              <a16:creationId xmlns:a16="http://schemas.microsoft.com/office/drawing/2014/main" id="{C952050C-13F3-4E7F-B50C-7D1D92963B46}"/>
            </a:ext>
          </a:extLst>
        </xdr:cNvPr>
        <xdr:cNvCxnSpPr/>
      </xdr:nvCxnSpPr>
      <xdr:spPr>
        <a:xfrm>
          <a:off x="18392775" y="6323747"/>
          <a:ext cx="809625"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104311</xdr:rowOff>
    </xdr:from>
    <xdr:to>
      <xdr:col>102</xdr:col>
      <xdr:colOff>165100</xdr:colOff>
      <xdr:row>39</xdr:row>
      <xdr:rowOff>34461</xdr:rowOff>
    </xdr:to>
    <xdr:sp macro="" textlink="">
      <xdr:nvSpPr>
        <xdr:cNvPr id="600" name="楕円 599">
          <a:extLst>
            <a:ext uri="{FF2B5EF4-FFF2-40B4-BE49-F238E27FC236}">
              <a16:creationId xmlns:a16="http://schemas.microsoft.com/office/drawing/2014/main" id="{43A8E946-8173-4C96-A793-5D22E1B2FB1E}"/>
            </a:ext>
          </a:extLst>
        </xdr:cNvPr>
        <xdr:cNvSpPr/>
      </xdr:nvSpPr>
      <xdr:spPr>
        <a:xfrm>
          <a:off x="17554575" y="627016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155111</xdr:rowOff>
    </xdr:from>
    <xdr:to>
      <xdr:col>107</xdr:col>
      <xdr:colOff>50800</xdr:colOff>
      <xdr:row>38</xdr:row>
      <xdr:rowOff>157897</xdr:rowOff>
    </xdr:to>
    <xdr:cxnSp macro="">
      <xdr:nvCxnSpPr>
        <xdr:cNvPr id="601" name="直線コネクタ 600">
          <a:extLst>
            <a:ext uri="{FF2B5EF4-FFF2-40B4-BE49-F238E27FC236}">
              <a16:creationId xmlns:a16="http://schemas.microsoft.com/office/drawing/2014/main" id="{F97A75CE-9C01-410C-96FE-DF6F107F90B4}"/>
            </a:ext>
          </a:extLst>
        </xdr:cNvPr>
        <xdr:cNvCxnSpPr/>
      </xdr:nvCxnSpPr>
      <xdr:spPr>
        <a:xfrm>
          <a:off x="17602200" y="6317786"/>
          <a:ext cx="790575"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100523</xdr:rowOff>
    </xdr:from>
    <xdr:to>
      <xdr:col>98</xdr:col>
      <xdr:colOff>38100</xdr:colOff>
      <xdr:row>39</xdr:row>
      <xdr:rowOff>30673</xdr:rowOff>
    </xdr:to>
    <xdr:sp macro="" textlink="">
      <xdr:nvSpPr>
        <xdr:cNvPr id="602" name="楕円 601">
          <a:extLst>
            <a:ext uri="{FF2B5EF4-FFF2-40B4-BE49-F238E27FC236}">
              <a16:creationId xmlns:a16="http://schemas.microsoft.com/office/drawing/2014/main" id="{051EECBB-8D83-48F0-BFF5-6613A7F3A5B8}"/>
            </a:ext>
          </a:extLst>
        </xdr:cNvPr>
        <xdr:cNvSpPr/>
      </xdr:nvSpPr>
      <xdr:spPr>
        <a:xfrm>
          <a:off x="16754475" y="62663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151323</xdr:rowOff>
    </xdr:from>
    <xdr:to>
      <xdr:col>102</xdr:col>
      <xdr:colOff>114300</xdr:colOff>
      <xdr:row>38</xdr:row>
      <xdr:rowOff>155111</xdr:rowOff>
    </xdr:to>
    <xdr:cxnSp macro="">
      <xdr:nvCxnSpPr>
        <xdr:cNvPr id="603" name="直線コネクタ 602">
          <a:extLst>
            <a:ext uri="{FF2B5EF4-FFF2-40B4-BE49-F238E27FC236}">
              <a16:creationId xmlns:a16="http://schemas.microsoft.com/office/drawing/2014/main" id="{C8D76654-9100-4EC0-A3AF-8B75014382BA}"/>
            </a:ext>
          </a:extLst>
        </xdr:cNvPr>
        <xdr:cNvCxnSpPr/>
      </xdr:nvCxnSpPr>
      <xdr:spPr>
        <a:xfrm>
          <a:off x="16802100" y="6313998"/>
          <a:ext cx="8001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80996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F4BBF1BA-AFBC-40EC-92F9-50493128A508}"/>
            </a:ext>
          </a:extLst>
        </xdr:cNvPr>
        <xdr:cNvSpPr txBox="1"/>
      </xdr:nvSpPr>
      <xdr:spPr>
        <a:xfrm>
          <a:off x="18944736" y="640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52976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FD10AFB7-084D-4504-B25B-C5881F7C7BD3}"/>
            </a:ext>
          </a:extLst>
        </xdr:cNvPr>
        <xdr:cNvSpPr txBox="1"/>
      </xdr:nvSpPr>
      <xdr:spPr>
        <a:xfrm>
          <a:off x="18163686" y="63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68401</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1EAB0BA9-5E90-4E2B-9945-B643279A0545}"/>
            </a:ext>
          </a:extLst>
        </xdr:cNvPr>
        <xdr:cNvSpPr txBox="1"/>
      </xdr:nvSpPr>
      <xdr:spPr>
        <a:xfrm>
          <a:off x="17354061" y="638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8A0D2917-5EBC-4CB5-B43C-9683C7CF55DD}"/>
            </a:ext>
          </a:extLst>
        </xdr:cNvPr>
        <xdr:cNvSpPr txBox="1"/>
      </xdr:nvSpPr>
      <xdr:spPr>
        <a:xfrm>
          <a:off x="16563486" y="602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54624</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96E69310-B304-4BE5-AE2D-C24162ABC0EA}"/>
            </a:ext>
          </a:extLst>
        </xdr:cNvPr>
        <xdr:cNvSpPr txBox="1"/>
      </xdr:nvSpPr>
      <xdr:spPr>
        <a:xfrm>
          <a:off x="18944736" y="605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53774</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1365D64F-49CA-4605-84D6-74E071F3E830}"/>
            </a:ext>
          </a:extLst>
        </xdr:cNvPr>
        <xdr:cNvSpPr txBox="1"/>
      </xdr:nvSpPr>
      <xdr:spPr>
        <a:xfrm>
          <a:off x="18163686" y="605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50988</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1FDDE3A7-4F18-410D-93C9-25A607D95C27}"/>
            </a:ext>
          </a:extLst>
        </xdr:cNvPr>
        <xdr:cNvSpPr txBox="1"/>
      </xdr:nvSpPr>
      <xdr:spPr>
        <a:xfrm>
          <a:off x="17354061" y="60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21800</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3CAC807B-98E2-41D0-B067-39D674CB6724}"/>
            </a:ext>
          </a:extLst>
        </xdr:cNvPr>
        <xdr:cNvSpPr txBox="1"/>
      </xdr:nvSpPr>
      <xdr:spPr>
        <a:xfrm>
          <a:off x="16563486" y="63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293A8E68-1647-4240-AC13-9AEC3C69ACFF}"/>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CB4F03C-C74A-4302-9C72-8F39E4078EC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D5F9DEB-9B4B-4D02-BAEA-223D7058906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A94D40D4-B6F3-45A1-AF48-B87DF430865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1C30E27-7E81-416F-A318-1B1FE10A50F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A7F221B-3A7B-4FEE-B01B-BB34311A11C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BC8F0188-B31D-4160-9FAA-32E084D01DE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FBA458B0-EE48-4347-B5E3-63CB7C4BCCA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2C7D5A32-4FBE-499D-B50A-0B66C412E25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1CB2A08A-7252-4C58-BFA8-4E0AE8AB9E5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8050FC99-07BE-4C21-9488-DA6C5DDADA5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F346AF65-319B-451B-89C9-CAF7FAC3BB5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B871486E-2E82-4BEA-9238-A42C4088B6D5}"/>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50D467-440C-46D3-B65F-EF7C9584A21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32D57C18-8C85-41F9-B425-911E54EB6FE8}"/>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5849245D-D0FE-415B-AE55-E4E345089786}"/>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51163522-4842-4966-8A00-45EEBF99A8F0}"/>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3B7BDE-B3FE-4E25-842B-BA84AEA0D3CB}"/>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BEA61A71-46E8-4FA8-9E7B-0F08A6B3D144}"/>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AE4ACC6C-B0FF-4A32-A73E-C996F8E52B71}"/>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E97AF370-C6CA-4053-AC1A-5D88D80E2E15}"/>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40C45E84-EDD0-4CA9-827C-C4FB7D5573B4}"/>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5DA08960-7343-4C65-BAC7-9C3485C60600}"/>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5C948CE-0047-4674-96C7-2E080B4603A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34A8BD99-5F8C-4B5F-9CE9-54549E2D251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a:extLst>
            <a:ext uri="{FF2B5EF4-FFF2-40B4-BE49-F238E27FC236}">
              <a16:creationId xmlns:a16="http://schemas.microsoft.com/office/drawing/2014/main" id="{BDE631E1-007D-4A13-9AD2-9FAFC2BC7676}"/>
            </a:ext>
          </a:extLst>
        </xdr:cNvPr>
        <xdr:cNvCxnSpPr/>
      </xdr:nvCxnSpPr>
      <xdr:spPr>
        <a:xfrm flipV="1">
          <a:off x="14696439" y="9118147"/>
          <a:ext cx="0" cy="1218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5E501BA7-B6C5-4310-B350-83E64D5B53AC}"/>
            </a:ext>
          </a:extLst>
        </xdr:cNvPr>
        <xdr:cNvSpPr txBox="1"/>
      </xdr:nvSpPr>
      <xdr:spPr>
        <a:xfrm>
          <a:off x="14735175"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a:extLst>
            <a:ext uri="{FF2B5EF4-FFF2-40B4-BE49-F238E27FC236}">
              <a16:creationId xmlns:a16="http://schemas.microsoft.com/office/drawing/2014/main" id="{0AEC9950-F153-4E95-8B06-EBC3A1E9CDA4}"/>
            </a:ext>
          </a:extLst>
        </xdr:cNvPr>
        <xdr:cNvCxnSpPr/>
      </xdr:nvCxnSpPr>
      <xdr:spPr>
        <a:xfrm>
          <a:off x="14611350" y="10336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626BDDB5-AE3E-42BC-BCD3-2D27516CDA54}"/>
            </a:ext>
          </a:extLst>
        </xdr:cNvPr>
        <xdr:cNvSpPr txBox="1"/>
      </xdr:nvSpPr>
      <xdr:spPr>
        <a:xfrm>
          <a:off x="14735175" y="891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a:extLst>
            <a:ext uri="{FF2B5EF4-FFF2-40B4-BE49-F238E27FC236}">
              <a16:creationId xmlns:a16="http://schemas.microsoft.com/office/drawing/2014/main" id="{D703F4C9-3B3D-4962-8561-E1CCE7D2AAFD}"/>
            </a:ext>
          </a:extLst>
        </xdr:cNvPr>
        <xdr:cNvCxnSpPr/>
      </xdr:nvCxnSpPr>
      <xdr:spPr>
        <a:xfrm>
          <a:off x="14611350" y="9118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86C48D91-E2EB-4C28-9BF2-3FE73FD71E5E}"/>
            </a:ext>
          </a:extLst>
        </xdr:cNvPr>
        <xdr:cNvSpPr txBox="1"/>
      </xdr:nvSpPr>
      <xdr:spPr>
        <a:xfrm>
          <a:off x="14735175" y="9618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a:extLst>
            <a:ext uri="{FF2B5EF4-FFF2-40B4-BE49-F238E27FC236}">
              <a16:creationId xmlns:a16="http://schemas.microsoft.com/office/drawing/2014/main" id="{C7C5060F-CF0F-4DD7-A3FA-28DDA3EC952C}"/>
            </a:ext>
          </a:extLst>
        </xdr:cNvPr>
        <xdr:cNvSpPr/>
      </xdr:nvSpPr>
      <xdr:spPr>
        <a:xfrm>
          <a:off x="14649450" y="975432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a:extLst>
            <a:ext uri="{FF2B5EF4-FFF2-40B4-BE49-F238E27FC236}">
              <a16:creationId xmlns:a16="http://schemas.microsoft.com/office/drawing/2014/main" id="{5CAEBB9A-5E49-482C-84EB-0365EE48F1B7}"/>
            </a:ext>
          </a:extLst>
        </xdr:cNvPr>
        <xdr:cNvSpPr/>
      </xdr:nvSpPr>
      <xdr:spPr>
        <a:xfrm>
          <a:off x="13887450" y="97246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a:extLst>
            <a:ext uri="{FF2B5EF4-FFF2-40B4-BE49-F238E27FC236}">
              <a16:creationId xmlns:a16="http://schemas.microsoft.com/office/drawing/2014/main" id="{71FC0AE1-4D6F-46E1-918D-38D9F09FD28A}"/>
            </a:ext>
          </a:extLst>
        </xdr:cNvPr>
        <xdr:cNvSpPr/>
      </xdr:nvSpPr>
      <xdr:spPr>
        <a:xfrm>
          <a:off x="13096875" y="9687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a:extLst>
            <a:ext uri="{FF2B5EF4-FFF2-40B4-BE49-F238E27FC236}">
              <a16:creationId xmlns:a16="http://schemas.microsoft.com/office/drawing/2014/main" id="{19212D29-796D-45E6-8FE9-0CDCF74E675B}"/>
            </a:ext>
          </a:extLst>
        </xdr:cNvPr>
        <xdr:cNvSpPr/>
      </xdr:nvSpPr>
      <xdr:spPr>
        <a:xfrm>
          <a:off x="12296775" y="9695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a:extLst>
            <a:ext uri="{FF2B5EF4-FFF2-40B4-BE49-F238E27FC236}">
              <a16:creationId xmlns:a16="http://schemas.microsoft.com/office/drawing/2014/main" id="{60375DA5-EB73-4103-95E5-052BD5DA2D83}"/>
            </a:ext>
          </a:extLst>
        </xdr:cNvPr>
        <xdr:cNvSpPr/>
      </xdr:nvSpPr>
      <xdr:spPr>
        <a:xfrm>
          <a:off x="11487150" y="9680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AB51CA5-80B3-49F6-89FF-B9D454213F7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965A5E2-7A30-429C-93DE-1675BAF4CB88}"/>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F8A3684-25C5-43CE-B3C1-C70DF1196B3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448B9F72-3132-48F4-BCA7-A89817F3CA9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DF65FD6-C85F-4DF9-80ED-702CB097A9C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53" name="楕円 652">
          <a:extLst>
            <a:ext uri="{FF2B5EF4-FFF2-40B4-BE49-F238E27FC236}">
              <a16:creationId xmlns:a16="http://schemas.microsoft.com/office/drawing/2014/main" id="{8CAC05EA-7959-43AE-8294-48F328A57F74}"/>
            </a:ext>
          </a:extLst>
        </xdr:cNvPr>
        <xdr:cNvSpPr/>
      </xdr:nvSpPr>
      <xdr:spPr>
        <a:xfrm>
          <a:off x="14649450" y="9896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DDC15AF-9D21-499F-B2FE-320A7BE0FBED}"/>
            </a:ext>
          </a:extLst>
        </xdr:cNvPr>
        <xdr:cNvSpPr txBox="1"/>
      </xdr:nvSpPr>
      <xdr:spPr>
        <a:xfrm>
          <a:off x="14735175"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55" name="楕円 654">
          <a:extLst>
            <a:ext uri="{FF2B5EF4-FFF2-40B4-BE49-F238E27FC236}">
              <a16:creationId xmlns:a16="http://schemas.microsoft.com/office/drawing/2014/main" id="{EC8EC457-1282-4413-B784-605518CBF82F}"/>
            </a:ext>
          </a:extLst>
        </xdr:cNvPr>
        <xdr:cNvSpPr/>
      </xdr:nvSpPr>
      <xdr:spPr>
        <a:xfrm>
          <a:off x="13887450" y="98653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57150</xdr:rowOff>
    </xdr:to>
    <xdr:cxnSp macro="">
      <xdr:nvCxnSpPr>
        <xdr:cNvPr id="656" name="直線コネクタ 655">
          <a:extLst>
            <a:ext uri="{FF2B5EF4-FFF2-40B4-BE49-F238E27FC236}">
              <a16:creationId xmlns:a16="http://schemas.microsoft.com/office/drawing/2014/main" id="{BA37D352-1CBE-4A03-81A1-E5DCBD6BAABD}"/>
            </a:ext>
          </a:extLst>
        </xdr:cNvPr>
        <xdr:cNvCxnSpPr/>
      </xdr:nvCxnSpPr>
      <xdr:spPr>
        <a:xfrm>
          <a:off x="13935075" y="9912985"/>
          <a:ext cx="762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107587</xdr:rowOff>
    </xdr:from>
    <xdr:to>
      <xdr:col>76</xdr:col>
      <xdr:colOff>165100</xdr:colOff>
      <xdr:row>61</xdr:row>
      <xdr:rowOff>37737</xdr:rowOff>
    </xdr:to>
    <xdr:sp macro="" textlink="">
      <xdr:nvSpPr>
        <xdr:cNvPr id="657" name="楕円 656">
          <a:extLst>
            <a:ext uri="{FF2B5EF4-FFF2-40B4-BE49-F238E27FC236}">
              <a16:creationId xmlns:a16="http://schemas.microsoft.com/office/drawing/2014/main" id="{1CE08DCE-D373-4CA6-8536-5CEC6B0B526B}"/>
            </a:ext>
          </a:extLst>
        </xdr:cNvPr>
        <xdr:cNvSpPr/>
      </xdr:nvSpPr>
      <xdr:spPr>
        <a:xfrm>
          <a:off x="13096875" y="98294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158387</xdr:rowOff>
    </xdr:from>
    <xdr:to>
      <xdr:col>81</xdr:col>
      <xdr:colOff>50800</xdr:colOff>
      <xdr:row>61</xdr:row>
      <xdr:rowOff>22860</xdr:rowOff>
    </xdr:to>
    <xdr:cxnSp macro="">
      <xdr:nvCxnSpPr>
        <xdr:cNvPr id="658" name="直線コネクタ 657">
          <a:extLst>
            <a:ext uri="{FF2B5EF4-FFF2-40B4-BE49-F238E27FC236}">
              <a16:creationId xmlns:a16="http://schemas.microsoft.com/office/drawing/2014/main" id="{32A3FFB1-73F1-4CB7-B63A-893196929E4F}"/>
            </a:ext>
          </a:extLst>
        </xdr:cNvPr>
        <xdr:cNvCxnSpPr/>
      </xdr:nvCxnSpPr>
      <xdr:spPr>
        <a:xfrm>
          <a:off x="13144500" y="9886587"/>
          <a:ext cx="79057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73297</xdr:rowOff>
    </xdr:from>
    <xdr:to>
      <xdr:col>72</xdr:col>
      <xdr:colOff>38100</xdr:colOff>
      <xdr:row>61</xdr:row>
      <xdr:rowOff>3447</xdr:rowOff>
    </xdr:to>
    <xdr:sp macro="" textlink="">
      <xdr:nvSpPr>
        <xdr:cNvPr id="659" name="楕円 658">
          <a:extLst>
            <a:ext uri="{FF2B5EF4-FFF2-40B4-BE49-F238E27FC236}">
              <a16:creationId xmlns:a16="http://schemas.microsoft.com/office/drawing/2014/main" id="{9321C680-680B-445A-B1F7-8EC0B26A6AB0}"/>
            </a:ext>
          </a:extLst>
        </xdr:cNvPr>
        <xdr:cNvSpPr/>
      </xdr:nvSpPr>
      <xdr:spPr>
        <a:xfrm>
          <a:off x="12296775" y="97983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124097</xdr:rowOff>
    </xdr:from>
    <xdr:to>
      <xdr:col>76</xdr:col>
      <xdr:colOff>114300</xdr:colOff>
      <xdr:row>60</xdr:row>
      <xdr:rowOff>158387</xdr:rowOff>
    </xdr:to>
    <xdr:cxnSp macro="">
      <xdr:nvCxnSpPr>
        <xdr:cNvPr id="660" name="直線コネクタ 659">
          <a:extLst>
            <a:ext uri="{FF2B5EF4-FFF2-40B4-BE49-F238E27FC236}">
              <a16:creationId xmlns:a16="http://schemas.microsoft.com/office/drawing/2014/main" id="{0B623A84-DDBC-4B55-8ADC-8F9CA2BDA73D}"/>
            </a:ext>
          </a:extLst>
        </xdr:cNvPr>
        <xdr:cNvCxnSpPr/>
      </xdr:nvCxnSpPr>
      <xdr:spPr>
        <a:xfrm>
          <a:off x="12344400" y="9845947"/>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39007</xdr:rowOff>
    </xdr:from>
    <xdr:to>
      <xdr:col>67</xdr:col>
      <xdr:colOff>101600</xdr:colOff>
      <xdr:row>60</xdr:row>
      <xdr:rowOff>140607</xdr:rowOff>
    </xdr:to>
    <xdr:sp macro="" textlink="">
      <xdr:nvSpPr>
        <xdr:cNvPr id="661" name="楕円 660">
          <a:extLst>
            <a:ext uri="{FF2B5EF4-FFF2-40B4-BE49-F238E27FC236}">
              <a16:creationId xmlns:a16="http://schemas.microsoft.com/office/drawing/2014/main" id="{AA074452-6650-4E09-AFD1-14C7C9244F7E}"/>
            </a:ext>
          </a:extLst>
        </xdr:cNvPr>
        <xdr:cNvSpPr/>
      </xdr:nvSpPr>
      <xdr:spPr>
        <a:xfrm>
          <a:off x="11487150" y="97640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89807</xdr:rowOff>
    </xdr:from>
    <xdr:to>
      <xdr:col>71</xdr:col>
      <xdr:colOff>177800</xdr:colOff>
      <xdr:row>60</xdr:row>
      <xdr:rowOff>124097</xdr:rowOff>
    </xdr:to>
    <xdr:cxnSp macro="">
      <xdr:nvCxnSpPr>
        <xdr:cNvPr id="662" name="直線コネクタ 661">
          <a:extLst>
            <a:ext uri="{FF2B5EF4-FFF2-40B4-BE49-F238E27FC236}">
              <a16:creationId xmlns:a16="http://schemas.microsoft.com/office/drawing/2014/main" id="{A1A8E772-880A-4D91-B3BF-91687131D6A7}"/>
            </a:ext>
          </a:extLst>
        </xdr:cNvPr>
        <xdr:cNvCxnSpPr/>
      </xdr:nvCxnSpPr>
      <xdr:spPr>
        <a:xfrm>
          <a:off x="11534775" y="9811657"/>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4AE933F6-7799-42D2-9B8C-732B93CBC0AC}"/>
            </a:ext>
          </a:extLst>
        </xdr:cNvPr>
        <xdr:cNvSpPr txBox="1"/>
      </xdr:nvSpPr>
      <xdr:spPr>
        <a:xfrm>
          <a:off x="13745219" y="951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DF1AA64C-6ED1-4B5B-AF65-AE5363CE4356}"/>
            </a:ext>
          </a:extLst>
        </xdr:cNvPr>
        <xdr:cNvSpPr txBox="1"/>
      </xdr:nvSpPr>
      <xdr:spPr>
        <a:xfrm>
          <a:off x="12964169" y="947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BEC35C97-9236-444E-8D3C-7E61D5472235}"/>
            </a:ext>
          </a:extLst>
        </xdr:cNvPr>
        <xdr:cNvSpPr txBox="1"/>
      </xdr:nvSpPr>
      <xdr:spPr>
        <a:xfrm>
          <a:off x="12164069"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3C23CDB9-329E-4C4A-BF3F-3B92CF121424}"/>
            </a:ext>
          </a:extLst>
        </xdr:cNvPr>
        <xdr:cNvSpPr txBox="1"/>
      </xdr:nvSpPr>
      <xdr:spPr>
        <a:xfrm>
          <a:off x="11354444" y="946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3006599D-D8A4-4965-9034-03FD8E575EC8}"/>
            </a:ext>
          </a:extLst>
        </xdr:cNvPr>
        <xdr:cNvSpPr txBox="1"/>
      </xdr:nvSpPr>
      <xdr:spPr>
        <a:xfrm>
          <a:off x="13745219" y="995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28864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8113DBC3-981E-4360-B6A1-EE35016F157B}"/>
            </a:ext>
          </a:extLst>
        </xdr:cNvPr>
        <xdr:cNvSpPr txBox="1"/>
      </xdr:nvSpPr>
      <xdr:spPr>
        <a:xfrm>
          <a:off x="12964169" y="991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166024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56942C3A-E1A0-4180-A27E-93D5366E3359}"/>
            </a:ext>
          </a:extLst>
        </xdr:cNvPr>
        <xdr:cNvSpPr txBox="1"/>
      </xdr:nvSpPr>
      <xdr:spPr>
        <a:xfrm>
          <a:off x="12164069" y="988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4CE509D6-5647-415D-82FF-8C3B8B7BDD5B}"/>
            </a:ext>
          </a:extLst>
        </xdr:cNvPr>
        <xdr:cNvSpPr txBox="1"/>
      </xdr:nvSpPr>
      <xdr:spPr>
        <a:xfrm>
          <a:off x="11354444" y="98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EA12CDA9-57F4-4BAE-9FD1-7C73606FF60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362ACC72-C683-48C2-B7B0-D85A68F4EEB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367F69E-1122-4D42-9CE7-374C9842D44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67EB0779-6499-441E-B55C-092B34B40A2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726A34EE-D480-4D1E-830E-70B9176EE83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95C8808F-057B-4689-BAF7-F681505B602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29C62808-2016-483F-A027-DD6AB35FF1E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2755436D-418F-4BCD-BF27-5F39A31BCA2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94006953-EFCF-43BD-947D-8FFD3BB756F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2B184EDA-643C-433A-978C-B56CA48D649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17CEC179-34F0-4B8E-A688-24E850F60CA0}"/>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5629838B-7E00-4F13-A750-F8CD5C59339C}"/>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1F575A3C-3A3B-4A4C-B15C-32426575EEBB}"/>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B51146B1-FB1E-4DE6-9AED-2596BAB896CF}"/>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DE8260F8-731F-4F08-B2A9-5F1AFB65AACC}"/>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718C7559-1A5A-45D6-999F-E9DC6C3936F7}"/>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36C35457-48F9-41E7-87A0-463AFEA4781A}"/>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3FBDB58C-3B41-45BE-9EDF-F38A70EA7EE8}"/>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58D16931-A1E6-423D-BEA6-3322533160B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FD9C1878-B92E-4469-9F8A-ED45AAED86E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13B0E3CF-05F9-4691-BE08-0843A039044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a:extLst>
            <a:ext uri="{FF2B5EF4-FFF2-40B4-BE49-F238E27FC236}">
              <a16:creationId xmlns:a16="http://schemas.microsoft.com/office/drawing/2014/main" id="{6DFEF106-B09D-42B7-8331-CBAAA926B250}"/>
            </a:ext>
          </a:extLst>
        </xdr:cNvPr>
        <xdr:cNvCxnSpPr/>
      </xdr:nvCxnSpPr>
      <xdr:spPr>
        <a:xfrm flipV="1">
          <a:off x="19954239" y="9217660"/>
          <a:ext cx="0" cy="1138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80F32F3D-BA84-42C6-9115-E420C7DD133C}"/>
            </a:ext>
          </a:extLst>
        </xdr:cNvPr>
        <xdr:cNvSpPr txBox="1"/>
      </xdr:nvSpPr>
      <xdr:spPr>
        <a:xfrm>
          <a:off x="19992975"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a:extLst>
            <a:ext uri="{FF2B5EF4-FFF2-40B4-BE49-F238E27FC236}">
              <a16:creationId xmlns:a16="http://schemas.microsoft.com/office/drawing/2014/main" id="{79D0F26E-EA0A-41E9-BBDE-BF01B19C927F}"/>
            </a:ext>
          </a:extLst>
        </xdr:cNvPr>
        <xdr:cNvCxnSpPr/>
      </xdr:nvCxnSpPr>
      <xdr:spPr>
        <a:xfrm>
          <a:off x="19878675" y="10356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C4181114-077E-480A-A1F1-26180F4D7996}"/>
            </a:ext>
          </a:extLst>
        </xdr:cNvPr>
        <xdr:cNvSpPr txBox="1"/>
      </xdr:nvSpPr>
      <xdr:spPr>
        <a:xfrm>
          <a:off x="19992975" y="900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93ED5DBB-9215-404E-9259-111970871332}"/>
            </a:ext>
          </a:extLst>
        </xdr:cNvPr>
        <xdr:cNvCxnSpPr/>
      </xdr:nvCxnSpPr>
      <xdr:spPr>
        <a:xfrm>
          <a:off x="19878675" y="921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77F91AA5-3009-41A6-8A25-07416E2033C1}"/>
            </a:ext>
          </a:extLst>
        </xdr:cNvPr>
        <xdr:cNvSpPr txBox="1"/>
      </xdr:nvSpPr>
      <xdr:spPr>
        <a:xfrm>
          <a:off x="19992975" y="9848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1087D948-6124-4657-9CE9-EA34D1B06E44}"/>
            </a:ext>
          </a:extLst>
        </xdr:cNvPr>
        <xdr:cNvSpPr/>
      </xdr:nvSpPr>
      <xdr:spPr>
        <a:xfrm>
          <a:off x="19897725" y="9984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B5A443AD-DA97-4E05-9BC6-6AF2A000C5B7}"/>
            </a:ext>
          </a:extLst>
        </xdr:cNvPr>
        <xdr:cNvSpPr/>
      </xdr:nvSpPr>
      <xdr:spPr>
        <a:xfrm>
          <a:off x="19154775" y="9984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94BDEA07-70D4-4481-82CF-28070F69FF61}"/>
            </a:ext>
          </a:extLst>
        </xdr:cNvPr>
        <xdr:cNvSpPr/>
      </xdr:nvSpPr>
      <xdr:spPr>
        <a:xfrm>
          <a:off x="18345150" y="9984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17EC35F5-6FB5-44FB-B9EA-AC7B77DCA4D3}"/>
            </a:ext>
          </a:extLst>
        </xdr:cNvPr>
        <xdr:cNvSpPr/>
      </xdr:nvSpPr>
      <xdr:spPr>
        <a:xfrm>
          <a:off x="17554575" y="10010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14A648D2-FED9-4CB7-8D00-D70EA44C173D}"/>
            </a:ext>
          </a:extLst>
        </xdr:cNvPr>
        <xdr:cNvSpPr/>
      </xdr:nvSpPr>
      <xdr:spPr>
        <a:xfrm>
          <a:off x="16754475" y="9984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52E3EE9-4F3F-4608-A0FE-8169722F5D4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AFCC6E0-5CF9-4A7D-A664-C1410A40E2C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C02BA1F-9811-4C33-B8CE-3908CEF0295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7C0C84B-1989-4CDA-B949-FD729719F3A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2E7F9BE-979D-4C39-A9EF-47ADBBFD88F7}"/>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708" name="楕円 707">
          <a:extLst>
            <a:ext uri="{FF2B5EF4-FFF2-40B4-BE49-F238E27FC236}">
              <a16:creationId xmlns:a16="http://schemas.microsoft.com/office/drawing/2014/main" id="{563FAB56-2674-4A22-850A-03911E3DAAC3}"/>
            </a:ext>
          </a:extLst>
        </xdr:cNvPr>
        <xdr:cNvSpPr/>
      </xdr:nvSpPr>
      <xdr:spPr>
        <a:xfrm>
          <a:off x="19897725" y="10132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90EC954-9AD4-4DE2-8821-BEC1020F4D57}"/>
            </a:ext>
          </a:extLst>
        </xdr:cNvPr>
        <xdr:cNvSpPr txBox="1"/>
      </xdr:nvSpPr>
      <xdr:spPr>
        <a:xfrm>
          <a:off x="19992975" y="1011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710" name="楕円 709">
          <a:extLst>
            <a:ext uri="{FF2B5EF4-FFF2-40B4-BE49-F238E27FC236}">
              <a16:creationId xmlns:a16="http://schemas.microsoft.com/office/drawing/2014/main" id="{D3504F85-737D-46AC-985B-C5707745AD8D}"/>
            </a:ext>
          </a:extLst>
        </xdr:cNvPr>
        <xdr:cNvSpPr/>
      </xdr:nvSpPr>
      <xdr:spPr>
        <a:xfrm>
          <a:off x="19154775" y="10132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711" name="直線コネクタ 710">
          <a:extLst>
            <a:ext uri="{FF2B5EF4-FFF2-40B4-BE49-F238E27FC236}">
              <a16:creationId xmlns:a16="http://schemas.microsoft.com/office/drawing/2014/main" id="{7AAD6D74-BBE0-45FE-8E02-47B2F8A623C0}"/>
            </a:ext>
          </a:extLst>
        </xdr:cNvPr>
        <xdr:cNvCxnSpPr/>
      </xdr:nvCxnSpPr>
      <xdr:spPr>
        <a:xfrm>
          <a:off x="19202400" y="1018921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12" name="楕円 711">
          <a:extLst>
            <a:ext uri="{FF2B5EF4-FFF2-40B4-BE49-F238E27FC236}">
              <a16:creationId xmlns:a16="http://schemas.microsoft.com/office/drawing/2014/main" id="{7A861877-B1CB-4712-8E20-794E87F3C3B9}"/>
            </a:ext>
          </a:extLst>
        </xdr:cNvPr>
        <xdr:cNvSpPr/>
      </xdr:nvSpPr>
      <xdr:spPr>
        <a:xfrm>
          <a:off x="18345150" y="10132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713" name="直線コネクタ 712">
          <a:extLst>
            <a:ext uri="{FF2B5EF4-FFF2-40B4-BE49-F238E27FC236}">
              <a16:creationId xmlns:a16="http://schemas.microsoft.com/office/drawing/2014/main" id="{0518B498-DD03-4544-8336-0A6734EABD9B}"/>
            </a:ext>
          </a:extLst>
        </xdr:cNvPr>
        <xdr:cNvCxnSpPr/>
      </xdr:nvCxnSpPr>
      <xdr:spPr>
        <a:xfrm>
          <a:off x="18392775" y="1018921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14" name="楕円 713">
          <a:extLst>
            <a:ext uri="{FF2B5EF4-FFF2-40B4-BE49-F238E27FC236}">
              <a16:creationId xmlns:a16="http://schemas.microsoft.com/office/drawing/2014/main" id="{583416E4-59AB-46FE-A31A-CD3A1D018364}"/>
            </a:ext>
          </a:extLst>
        </xdr:cNvPr>
        <xdr:cNvSpPr/>
      </xdr:nvSpPr>
      <xdr:spPr>
        <a:xfrm>
          <a:off x="17554575" y="10132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137160</xdr:rowOff>
    </xdr:to>
    <xdr:cxnSp macro="">
      <xdr:nvCxnSpPr>
        <xdr:cNvPr id="715" name="直線コネクタ 714">
          <a:extLst>
            <a:ext uri="{FF2B5EF4-FFF2-40B4-BE49-F238E27FC236}">
              <a16:creationId xmlns:a16="http://schemas.microsoft.com/office/drawing/2014/main" id="{4DF0DCEE-6E31-4167-B5AA-55B882F91F97}"/>
            </a:ext>
          </a:extLst>
        </xdr:cNvPr>
        <xdr:cNvCxnSpPr/>
      </xdr:nvCxnSpPr>
      <xdr:spPr>
        <a:xfrm>
          <a:off x="17602200" y="101892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716" name="楕円 715">
          <a:extLst>
            <a:ext uri="{FF2B5EF4-FFF2-40B4-BE49-F238E27FC236}">
              <a16:creationId xmlns:a16="http://schemas.microsoft.com/office/drawing/2014/main" id="{89682515-8783-4379-85BF-446AB68E9FAC}"/>
            </a:ext>
          </a:extLst>
        </xdr:cNvPr>
        <xdr:cNvSpPr/>
      </xdr:nvSpPr>
      <xdr:spPr>
        <a:xfrm>
          <a:off x="16754475" y="10132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137160</xdr:rowOff>
    </xdr:to>
    <xdr:cxnSp macro="">
      <xdr:nvCxnSpPr>
        <xdr:cNvPr id="717" name="直線コネクタ 716">
          <a:extLst>
            <a:ext uri="{FF2B5EF4-FFF2-40B4-BE49-F238E27FC236}">
              <a16:creationId xmlns:a16="http://schemas.microsoft.com/office/drawing/2014/main" id="{C8694292-8334-4B79-A7F6-02FCBF1EE103}"/>
            </a:ext>
          </a:extLst>
        </xdr:cNvPr>
        <xdr:cNvCxnSpPr/>
      </xdr:nvCxnSpPr>
      <xdr:spPr>
        <a:xfrm>
          <a:off x="16802100" y="101892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314C80DF-EADB-4D8D-93B5-1AB041657913}"/>
            </a:ext>
          </a:extLst>
        </xdr:cNvPr>
        <xdr:cNvSpPr txBox="1"/>
      </xdr:nvSpPr>
      <xdr:spPr>
        <a:xfrm>
          <a:off x="18983402" y="97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105BD7CA-7C34-4FDF-910A-6B6861F1985C}"/>
            </a:ext>
          </a:extLst>
        </xdr:cNvPr>
        <xdr:cNvSpPr txBox="1"/>
      </xdr:nvSpPr>
      <xdr:spPr>
        <a:xfrm>
          <a:off x="18183302" y="97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0" name="n_3aveValue【保健センター・保健所】&#10;一人当たり面積">
          <a:extLst>
            <a:ext uri="{FF2B5EF4-FFF2-40B4-BE49-F238E27FC236}">
              <a16:creationId xmlns:a16="http://schemas.microsoft.com/office/drawing/2014/main" id="{CF44B610-095D-436E-91DC-B0CC0BE73892}"/>
            </a:ext>
          </a:extLst>
        </xdr:cNvPr>
        <xdr:cNvSpPr txBox="1"/>
      </xdr:nvSpPr>
      <xdr:spPr>
        <a:xfrm>
          <a:off x="17383202" y="978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206E6FBA-25BC-4A7A-9DB5-7CAC19704C01}"/>
            </a:ext>
          </a:extLst>
        </xdr:cNvPr>
        <xdr:cNvSpPr txBox="1"/>
      </xdr:nvSpPr>
      <xdr:spPr>
        <a:xfrm>
          <a:off x="16592627" y="97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722" name="n_1mainValue【保健センター・保健所】&#10;一人当たり面積">
          <a:extLst>
            <a:ext uri="{FF2B5EF4-FFF2-40B4-BE49-F238E27FC236}">
              <a16:creationId xmlns:a16="http://schemas.microsoft.com/office/drawing/2014/main" id="{E3982840-A55F-4EFE-878C-5C8D4AEAAE7A}"/>
            </a:ext>
          </a:extLst>
        </xdr:cNvPr>
        <xdr:cNvSpPr txBox="1"/>
      </xdr:nvSpPr>
      <xdr:spPr>
        <a:xfrm>
          <a:off x="18983402"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723" name="n_2mainValue【保健センター・保健所】&#10;一人当たり面積">
          <a:extLst>
            <a:ext uri="{FF2B5EF4-FFF2-40B4-BE49-F238E27FC236}">
              <a16:creationId xmlns:a16="http://schemas.microsoft.com/office/drawing/2014/main" id="{C203181C-A3A3-40A1-9E93-79A2F70566D3}"/>
            </a:ext>
          </a:extLst>
        </xdr:cNvPr>
        <xdr:cNvSpPr txBox="1"/>
      </xdr:nvSpPr>
      <xdr:spPr>
        <a:xfrm>
          <a:off x="18183302"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24" name="n_3mainValue【保健センター・保健所】&#10;一人当たり面積">
          <a:extLst>
            <a:ext uri="{FF2B5EF4-FFF2-40B4-BE49-F238E27FC236}">
              <a16:creationId xmlns:a16="http://schemas.microsoft.com/office/drawing/2014/main" id="{649DC61C-645E-46FD-93FF-E05F4E570421}"/>
            </a:ext>
          </a:extLst>
        </xdr:cNvPr>
        <xdr:cNvSpPr txBox="1"/>
      </xdr:nvSpPr>
      <xdr:spPr>
        <a:xfrm>
          <a:off x="17383202"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25" name="n_4mainValue【保健センター・保健所】&#10;一人当たり面積">
          <a:extLst>
            <a:ext uri="{FF2B5EF4-FFF2-40B4-BE49-F238E27FC236}">
              <a16:creationId xmlns:a16="http://schemas.microsoft.com/office/drawing/2014/main" id="{D6634255-AEF3-492B-A73C-138903620B9E}"/>
            </a:ext>
          </a:extLst>
        </xdr:cNvPr>
        <xdr:cNvSpPr txBox="1"/>
      </xdr:nvSpPr>
      <xdr:spPr>
        <a:xfrm>
          <a:off x="16592627"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DBDCD61-1383-468A-A361-1FDFDB4A15F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84E9A57-E771-4DBF-ACB8-5116BA018E9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A7A364B7-7576-46C4-AD03-0ED74312385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6BDFB4C-B969-454E-B165-910A1744123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40DD3E32-3BD4-47E3-8391-04667470A2B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A30D71D-48B7-4D34-9CE7-C7D9C6FD6D96}"/>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66FE314-9FFC-446E-BD08-4A3F12C88944}"/>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49604282-599B-4BEC-B2F7-DDFF85D3220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A913EA3D-8D19-4D22-9EAA-480EF6235DD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37347C5E-63CD-40C1-9F8B-3CDB85CBCEE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DC7AC43-2DA3-4A67-ADAA-4C650AE0076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8941DE60-1DC7-4929-A2A2-F4F8AF5DB7B7}"/>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2BB3ABDA-D16A-4F65-A5F1-B5CBB3A2C80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D41BF006-B427-4EDC-95E3-83401F7621D7}"/>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B12B5A24-449C-4571-9290-E8051F97C9C1}"/>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2A7AF9D1-DFF2-4036-B032-248DE4BB0969}"/>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A48F050-4360-4F25-9D5C-1283E9694069}"/>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BA33CF6-43CE-4E15-976D-5339DFD9A940}"/>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D2F58890-38EC-4B05-AACF-93132B9C958B}"/>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96CA9931-FBEA-4ADC-9381-899A45495C6B}"/>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A94578FD-EB60-4C4D-9828-17CEB393E371}"/>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CD2E43AD-3139-4A10-893B-F2A8C247069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F1C25071-D1B4-4134-8E19-A1F6E6A40680}"/>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2B2EEF10-A8B5-4FF3-92C5-63A946055F2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a:extLst>
            <a:ext uri="{FF2B5EF4-FFF2-40B4-BE49-F238E27FC236}">
              <a16:creationId xmlns:a16="http://schemas.microsoft.com/office/drawing/2014/main" id="{183BF9AF-0C9A-4510-9AE8-4632C2664879}"/>
            </a:ext>
          </a:extLst>
        </xdr:cNvPr>
        <xdr:cNvCxnSpPr/>
      </xdr:nvCxnSpPr>
      <xdr:spPr>
        <a:xfrm flipV="1">
          <a:off x="14696439" y="126987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405B7279-99D0-4D70-A45C-8766DA7B4561}"/>
            </a:ext>
          </a:extLst>
        </xdr:cNvPr>
        <xdr:cNvSpPr txBox="1"/>
      </xdr:nvSpPr>
      <xdr:spPr>
        <a:xfrm>
          <a:off x="14735175" y="1393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a:extLst>
            <a:ext uri="{FF2B5EF4-FFF2-40B4-BE49-F238E27FC236}">
              <a16:creationId xmlns:a16="http://schemas.microsoft.com/office/drawing/2014/main" id="{6ABB41F3-FDEE-4DD7-9F55-38F4575C7148}"/>
            </a:ext>
          </a:extLst>
        </xdr:cNvPr>
        <xdr:cNvCxnSpPr/>
      </xdr:nvCxnSpPr>
      <xdr:spPr>
        <a:xfrm>
          <a:off x="14611350" y="139274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AA1367E6-C1F5-4AC5-8BD7-8B4B15C81F23}"/>
            </a:ext>
          </a:extLst>
        </xdr:cNvPr>
        <xdr:cNvSpPr txBox="1"/>
      </xdr:nvSpPr>
      <xdr:spPr>
        <a:xfrm>
          <a:off x="14735175" y="1248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3BFA466C-7D73-48E8-B26C-34B47CA6FF73}"/>
            </a:ext>
          </a:extLst>
        </xdr:cNvPr>
        <xdr:cNvCxnSpPr/>
      </xdr:nvCxnSpPr>
      <xdr:spPr>
        <a:xfrm>
          <a:off x="14611350" y="12698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151147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4C08B000-F3FE-4D65-9B9A-03908FBFBA17}"/>
            </a:ext>
          </a:extLst>
        </xdr:cNvPr>
        <xdr:cNvSpPr txBox="1"/>
      </xdr:nvSpPr>
      <xdr:spPr>
        <a:xfrm>
          <a:off x="14735175" y="1311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a:extLst>
            <a:ext uri="{FF2B5EF4-FFF2-40B4-BE49-F238E27FC236}">
              <a16:creationId xmlns:a16="http://schemas.microsoft.com/office/drawing/2014/main" id="{B374CE13-A9BB-4381-9CA1-DE5B315DA29F}"/>
            </a:ext>
          </a:extLst>
        </xdr:cNvPr>
        <xdr:cNvSpPr/>
      </xdr:nvSpPr>
      <xdr:spPr>
        <a:xfrm>
          <a:off x="14649450" y="13250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a:extLst>
            <a:ext uri="{FF2B5EF4-FFF2-40B4-BE49-F238E27FC236}">
              <a16:creationId xmlns:a16="http://schemas.microsoft.com/office/drawing/2014/main" id="{6A31B9CE-B4A7-4029-BCB0-3FE63E93C877}"/>
            </a:ext>
          </a:extLst>
        </xdr:cNvPr>
        <xdr:cNvSpPr/>
      </xdr:nvSpPr>
      <xdr:spPr>
        <a:xfrm>
          <a:off x="13887450" y="132276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a:extLst>
            <a:ext uri="{FF2B5EF4-FFF2-40B4-BE49-F238E27FC236}">
              <a16:creationId xmlns:a16="http://schemas.microsoft.com/office/drawing/2014/main" id="{8E7160E4-7273-45BC-BD32-8F3BDC191C54}"/>
            </a:ext>
          </a:extLst>
        </xdr:cNvPr>
        <xdr:cNvSpPr/>
      </xdr:nvSpPr>
      <xdr:spPr>
        <a:xfrm>
          <a:off x="13096875" y="132403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a:extLst>
            <a:ext uri="{FF2B5EF4-FFF2-40B4-BE49-F238E27FC236}">
              <a16:creationId xmlns:a16="http://schemas.microsoft.com/office/drawing/2014/main" id="{9E909651-BCE6-472F-972D-46586885DD9A}"/>
            </a:ext>
          </a:extLst>
        </xdr:cNvPr>
        <xdr:cNvSpPr/>
      </xdr:nvSpPr>
      <xdr:spPr>
        <a:xfrm>
          <a:off x="12296775" y="132511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a:extLst>
            <a:ext uri="{FF2B5EF4-FFF2-40B4-BE49-F238E27FC236}">
              <a16:creationId xmlns:a16="http://schemas.microsoft.com/office/drawing/2014/main" id="{8EAE5B39-2042-4B05-9F64-49908D925D19}"/>
            </a:ext>
          </a:extLst>
        </xdr:cNvPr>
        <xdr:cNvSpPr/>
      </xdr:nvSpPr>
      <xdr:spPr>
        <a:xfrm>
          <a:off x="11487150" y="13246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2DDA34E-AB7D-48E7-A248-110004ACE17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500E962-AA83-40D8-A6E5-C49D55B0CED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53D6D6B-93C2-4B4F-ABD2-2D638F3D6CC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E4F4493-CD88-43CA-B21D-0496C1CD5E7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0FF6E58-28A9-4360-A38D-15635602311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766" name="楕円 765">
          <a:extLst>
            <a:ext uri="{FF2B5EF4-FFF2-40B4-BE49-F238E27FC236}">
              <a16:creationId xmlns:a16="http://schemas.microsoft.com/office/drawing/2014/main" id="{097F0099-2E56-4DFE-AEBB-4B10374F1BDC}"/>
            </a:ext>
          </a:extLst>
        </xdr:cNvPr>
        <xdr:cNvSpPr/>
      </xdr:nvSpPr>
      <xdr:spPr>
        <a:xfrm>
          <a:off x="14649450" y="132854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135272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1A6F68EF-391A-4A94-A724-886C6BB765F3}"/>
            </a:ext>
          </a:extLst>
        </xdr:cNvPr>
        <xdr:cNvSpPr txBox="1"/>
      </xdr:nvSpPr>
      <xdr:spPr>
        <a:xfrm>
          <a:off x="14735175"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768" name="楕円 767">
          <a:extLst>
            <a:ext uri="{FF2B5EF4-FFF2-40B4-BE49-F238E27FC236}">
              <a16:creationId xmlns:a16="http://schemas.microsoft.com/office/drawing/2014/main" id="{284F6622-7B8D-49D9-984C-0594B72ABC48}"/>
            </a:ext>
          </a:extLst>
        </xdr:cNvPr>
        <xdr:cNvSpPr/>
      </xdr:nvSpPr>
      <xdr:spPr>
        <a:xfrm>
          <a:off x="13887450" y="13315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36195</xdr:rowOff>
    </xdr:from>
    <xdr:to>
      <xdr:col>85</xdr:col>
      <xdr:colOff>127000</xdr:colOff>
      <xdr:row>82</xdr:row>
      <xdr:rowOff>76200</xdr:rowOff>
    </xdr:to>
    <xdr:cxnSp macro="">
      <xdr:nvCxnSpPr>
        <xdr:cNvPr id="769" name="直線コネクタ 768">
          <a:extLst>
            <a:ext uri="{FF2B5EF4-FFF2-40B4-BE49-F238E27FC236}">
              <a16:creationId xmlns:a16="http://schemas.microsoft.com/office/drawing/2014/main" id="{B68809D3-22BA-441B-B581-341E5CFE61CA}"/>
            </a:ext>
          </a:extLst>
        </xdr:cNvPr>
        <xdr:cNvCxnSpPr/>
      </xdr:nvCxnSpPr>
      <xdr:spPr>
        <a:xfrm flipV="1">
          <a:off x="13935075" y="1332357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2539</xdr:rowOff>
    </xdr:from>
    <xdr:to>
      <xdr:col>76</xdr:col>
      <xdr:colOff>165100</xdr:colOff>
      <xdr:row>82</xdr:row>
      <xdr:rowOff>104139</xdr:rowOff>
    </xdr:to>
    <xdr:sp macro="" textlink="">
      <xdr:nvSpPr>
        <xdr:cNvPr id="770" name="楕円 769">
          <a:extLst>
            <a:ext uri="{FF2B5EF4-FFF2-40B4-BE49-F238E27FC236}">
              <a16:creationId xmlns:a16="http://schemas.microsoft.com/office/drawing/2014/main" id="{F4C57363-172A-4A18-AC83-12CE42692C8A}"/>
            </a:ext>
          </a:extLst>
        </xdr:cNvPr>
        <xdr:cNvSpPr/>
      </xdr:nvSpPr>
      <xdr:spPr>
        <a:xfrm>
          <a:off x="13096875" y="132899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53339</xdr:rowOff>
    </xdr:from>
    <xdr:to>
      <xdr:col>81</xdr:col>
      <xdr:colOff>50800</xdr:colOff>
      <xdr:row>82</xdr:row>
      <xdr:rowOff>76200</xdr:rowOff>
    </xdr:to>
    <xdr:cxnSp macro="">
      <xdr:nvCxnSpPr>
        <xdr:cNvPr id="771" name="直線コネクタ 770">
          <a:extLst>
            <a:ext uri="{FF2B5EF4-FFF2-40B4-BE49-F238E27FC236}">
              <a16:creationId xmlns:a16="http://schemas.microsoft.com/office/drawing/2014/main" id="{7527A70E-A116-41EE-8267-B4B804503A64}"/>
            </a:ext>
          </a:extLst>
        </xdr:cNvPr>
        <xdr:cNvCxnSpPr/>
      </xdr:nvCxnSpPr>
      <xdr:spPr>
        <a:xfrm>
          <a:off x="13144500" y="13337539"/>
          <a:ext cx="7905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139700</xdr:rowOff>
    </xdr:from>
    <xdr:to>
      <xdr:col>72</xdr:col>
      <xdr:colOff>38100</xdr:colOff>
      <xdr:row>82</xdr:row>
      <xdr:rowOff>69850</xdr:rowOff>
    </xdr:to>
    <xdr:sp macro="" textlink="">
      <xdr:nvSpPr>
        <xdr:cNvPr id="772" name="楕円 771">
          <a:extLst>
            <a:ext uri="{FF2B5EF4-FFF2-40B4-BE49-F238E27FC236}">
              <a16:creationId xmlns:a16="http://schemas.microsoft.com/office/drawing/2014/main" id="{DFF254DC-E0D0-4AC8-B4C4-65F9B9F1BE4F}"/>
            </a:ext>
          </a:extLst>
        </xdr:cNvPr>
        <xdr:cNvSpPr/>
      </xdr:nvSpPr>
      <xdr:spPr>
        <a:xfrm>
          <a:off x="12296775" y="132683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19050</xdr:rowOff>
    </xdr:from>
    <xdr:to>
      <xdr:col>76</xdr:col>
      <xdr:colOff>114300</xdr:colOff>
      <xdr:row>82</xdr:row>
      <xdr:rowOff>53339</xdr:rowOff>
    </xdr:to>
    <xdr:cxnSp macro="">
      <xdr:nvCxnSpPr>
        <xdr:cNvPr id="773" name="直線コネクタ 772">
          <a:extLst>
            <a:ext uri="{FF2B5EF4-FFF2-40B4-BE49-F238E27FC236}">
              <a16:creationId xmlns:a16="http://schemas.microsoft.com/office/drawing/2014/main" id="{C4232F76-A246-46A7-8806-4767DB77F917}"/>
            </a:ext>
          </a:extLst>
        </xdr:cNvPr>
        <xdr:cNvCxnSpPr/>
      </xdr:nvCxnSpPr>
      <xdr:spPr>
        <a:xfrm>
          <a:off x="12344400" y="13306425"/>
          <a:ext cx="8001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38736</xdr:rowOff>
    </xdr:from>
    <xdr:to>
      <xdr:col>67</xdr:col>
      <xdr:colOff>101600</xdr:colOff>
      <xdr:row>82</xdr:row>
      <xdr:rowOff>140336</xdr:rowOff>
    </xdr:to>
    <xdr:sp macro="" textlink="">
      <xdr:nvSpPr>
        <xdr:cNvPr id="774" name="楕円 773">
          <a:extLst>
            <a:ext uri="{FF2B5EF4-FFF2-40B4-BE49-F238E27FC236}">
              <a16:creationId xmlns:a16="http://schemas.microsoft.com/office/drawing/2014/main" id="{8A1A3CBF-14E3-47EC-82AB-6B37E659533F}"/>
            </a:ext>
          </a:extLst>
        </xdr:cNvPr>
        <xdr:cNvSpPr/>
      </xdr:nvSpPr>
      <xdr:spPr>
        <a:xfrm>
          <a:off x="11487150" y="13326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19050</xdr:rowOff>
    </xdr:from>
    <xdr:to>
      <xdr:col>71</xdr:col>
      <xdr:colOff>177800</xdr:colOff>
      <xdr:row>82</xdr:row>
      <xdr:rowOff>89536</xdr:rowOff>
    </xdr:to>
    <xdr:cxnSp macro="">
      <xdr:nvCxnSpPr>
        <xdr:cNvPr id="775" name="直線コネクタ 774">
          <a:extLst>
            <a:ext uri="{FF2B5EF4-FFF2-40B4-BE49-F238E27FC236}">
              <a16:creationId xmlns:a16="http://schemas.microsoft.com/office/drawing/2014/main" id="{CA89C1CD-0A79-4387-BA72-5F8155686138}"/>
            </a:ext>
          </a:extLst>
        </xdr:cNvPr>
        <xdr:cNvCxnSpPr/>
      </xdr:nvCxnSpPr>
      <xdr:spPr>
        <a:xfrm flipV="1">
          <a:off x="11534775" y="13306425"/>
          <a:ext cx="809625"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76" name="n_1aveValue【消防施設】&#10;有形固定資産減価償却率">
          <a:extLst>
            <a:ext uri="{FF2B5EF4-FFF2-40B4-BE49-F238E27FC236}">
              <a16:creationId xmlns:a16="http://schemas.microsoft.com/office/drawing/2014/main" id="{06DA930A-9DA0-4849-A94A-EDE6FAF6C3C1}"/>
            </a:ext>
          </a:extLst>
        </xdr:cNvPr>
        <xdr:cNvSpPr txBox="1"/>
      </xdr:nvSpPr>
      <xdr:spPr>
        <a:xfrm>
          <a:off x="13745219"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77" name="n_2aveValue【消防施設】&#10;有形固定資産減価償却率">
          <a:extLst>
            <a:ext uri="{FF2B5EF4-FFF2-40B4-BE49-F238E27FC236}">
              <a16:creationId xmlns:a16="http://schemas.microsoft.com/office/drawing/2014/main" id="{837BA306-332F-484B-8587-6651C68B9BAD}"/>
            </a:ext>
          </a:extLst>
        </xdr:cNvPr>
        <xdr:cNvSpPr txBox="1"/>
      </xdr:nvSpPr>
      <xdr:spPr>
        <a:xfrm>
          <a:off x="12964169" y="1302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778" name="n_3aveValue【消防施設】&#10;有形固定資産減価償却率">
          <a:extLst>
            <a:ext uri="{FF2B5EF4-FFF2-40B4-BE49-F238E27FC236}">
              <a16:creationId xmlns:a16="http://schemas.microsoft.com/office/drawing/2014/main" id="{0CA3BB41-FB7C-413A-B9AD-88AB28583941}"/>
            </a:ext>
          </a:extLst>
        </xdr:cNvPr>
        <xdr:cNvSpPr txBox="1"/>
      </xdr:nvSpPr>
      <xdr:spPr>
        <a:xfrm>
          <a:off x="12164069" y="1302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79" name="n_4aveValue【消防施設】&#10;有形固定資産減価償却率">
          <a:extLst>
            <a:ext uri="{FF2B5EF4-FFF2-40B4-BE49-F238E27FC236}">
              <a16:creationId xmlns:a16="http://schemas.microsoft.com/office/drawing/2014/main" id="{AE70FD0E-6F0F-4848-A043-6B261FBB19C7}"/>
            </a:ext>
          </a:extLst>
        </xdr:cNvPr>
        <xdr:cNvSpPr txBox="1"/>
      </xdr:nvSpPr>
      <xdr:spPr>
        <a:xfrm>
          <a:off x="11354444"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118127</xdr:rowOff>
    </xdr:from>
    <xdr:ext cx="405111" cy="259045"/>
    <xdr:sp macro="" textlink="">
      <xdr:nvSpPr>
        <xdr:cNvPr id="780" name="n_1mainValue【消防施設】&#10;有形固定資産減価償却率">
          <a:extLst>
            <a:ext uri="{FF2B5EF4-FFF2-40B4-BE49-F238E27FC236}">
              <a16:creationId xmlns:a16="http://schemas.microsoft.com/office/drawing/2014/main" id="{1DD9B746-729A-43BF-BDB9-E0CA92111B99}"/>
            </a:ext>
          </a:extLst>
        </xdr:cNvPr>
        <xdr:cNvSpPr txBox="1"/>
      </xdr:nvSpPr>
      <xdr:spPr>
        <a:xfrm>
          <a:off x="13745219" y="1340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95266</xdr:rowOff>
    </xdr:from>
    <xdr:ext cx="405111" cy="259045"/>
    <xdr:sp macro="" textlink="">
      <xdr:nvSpPr>
        <xdr:cNvPr id="781" name="n_2mainValue【消防施設】&#10;有形固定資産減価償却率">
          <a:extLst>
            <a:ext uri="{FF2B5EF4-FFF2-40B4-BE49-F238E27FC236}">
              <a16:creationId xmlns:a16="http://schemas.microsoft.com/office/drawing/2014/main" id="{525B281A-CFC1-4B41-8E2E-EA4BC3085722}"/>
            </a:ext>
          </a:extLst>
        </xdr:cNvPr>
        <xdr:cNvSpPr txBox="1"/>
      </xdr:nvSpPr>
      <xdr:spPr>
        <a:xfrm>
          <a:off x="12964169" y="13382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82" name="n_3mainValue【消防施設】&#10;有形固定資産減価償却率">
          <a:extLst>
            <a:ext uri="{FF2B5EF4-FFF2-40B4-BE49-F238E27FC236}">
              <a16:creationId xmlns:a16="http://schemas.microsoft.com/office/drawing/2014/main" id="{257D2E66-0807-4C70-9863-5FB8787971D5}"/>
            </a:ext>
          </a:extLst>
        </xdr:cNvPr>
        <xdr:cNvSpPr txBox="1"/>
      </xdr:nvSpPr>
      <xdr:spPr>
        <a:xfrm>
          <a:off x="12164069" y="1335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131463</xdr:rowOff>
    </xdr:from>
    <xdr:ext cx="405111" cy="259045"/>
    <xdr:sp macro="" textlink="">
      <xdr:nvSpPr>
        <xdr:cNvPr id="783" name="n_4mainValue【消防施設】&#10;有形固定資産減価償却率">
          <a:extLst>
            <a:ext uri="{FF2B5EF4-FFF2-40B4-BE49-F238E27FC236}">
              <a16:creationId xmlns:a16="http://schemas.microsoft.com/office/drawing/2014/main" id="{49A94AF1-4901-4958-BC8A-EDE12CF9214B}"/>
            </a:ext>
          </a:extLst>
        </xdr:cNvPr>
        <xdr:cNvSpPr txBox="1"/>
      </xdr:nvSpPr>
      <xdr:spPr>
        <a:xfrm>
          <a:off x="11354444" y="1341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A743BAC-E626-454F-8E4E-C04896309B3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4E32E968-666C-4E91-9D44-A3648B7F3EF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62B6540-8E1B-4EF0-9590-14DBBAC9B41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45F6EEE7-13D9-4CF4-B47E-D4531E45746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8162E56D-4EB7-4303-A5BA-1804CD1E4B5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0E6B9B2-3EE6-495D-B6BF-EF551056683B}"/>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B93E326-8246-4392-8ED9-71C6BB063F7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F20954D7-A94D-4C8A-8D0E-A1E9E38A26A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7467278A-ACB0-413C-A0D5-557F0643A66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6C6F420C-A74D-4C63-BB5B-D19547427A1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D97A43B3-36FE-42ED-8465-BC1C30DD351A}"/>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23290811-29E6-45D2-8E86-A69C78646D9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912864ED-9A3B-452B-B539-65FE280A1AF7}"/>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F841599B-4777-4D83-920C-4C971C4E08DB}"/>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A7B442FA-89E8-4A60-BA80-E81317F14B31}"/>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29894932-61DC-434C-931C-9E82BA43473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B544225C-E61B-4D66-B00F-7B337A8B115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3875BD1D-3A0E-4325-AD1F-C184E6F0F154}"/>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A8CB5D83-2BCD-4C09-8EA1-D86658966DD3}"/>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B980797C-E330-4D68-B8A2-56564C558480}"/>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7E9CCEC-0491-4FF2-8832-0995E847B032}"/>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3F5D154E-E1FB-4F91-8967-0B1AC4B7AC0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4F6B062D-83EF-45D6-8649-A3D112E11C1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CCE155FB-96CB-4C30-BC4D-828C03230B30}"/>
            </a:ext>
          </a:extLst>
        </xdr:cNvPr>
        <xdr:cNvCxnSpPr/>
      </xdr:nvCxnSpPr>
      <xdr:spPr>
        <a:xfrm flipV="1">
          <a:off x="19954239" y="126396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E50B3B70-B8E4-4EC2-9AAD-F1B7FB7D1A01}"/>
            </a:ext>
          </a:extLst>
        </xdr:cNvPr>
        <xdr:cNvSpPr txBox="1"/>
      </xdr:nvSpPr>
      <xdr:spPr>
        <a:xfrm>
          <a:off x="19992975"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830DF76D-CFC8-48CD-88EA-352FD86F2277}"/>
            </a:ext>
          </a:extLst>
        </xdr:cNvPr>
        <xdr:cNvCxnSpPr/>
      </xdr:nvCxnSpPr>
      <xdr:spPr>
        <a:xfrm>
          <a:off x="19878675" y="1400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a:extLst>
            <a:ext uri="{FF2B5EF4-FFF2-40B4-BE49-F238E27FC236}">
              <a16:creationId xmlns:a16="http://schemas.microsoft.com/office/drawing/2014/main" id="{59AA114C-22FE-4C5A-80CB-13E30651BED0}"/>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a:extLst>
            <a:ext uri="{FF2B5EF4-FFF2-40B4-BE49-F238E27FC236}">
              <a16:creationId xmlns:a16="http://schemas.microsoft.com/office/drawing/2014/main" id="{1AAE7444-4D0D-433D-92C6-799530EB9A0E}"/>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F54BBF50-8261-4B14-A576-0C247614A405}"/>
            </a:ext>
          </a:extLst>
        </xdr:cNvPr>
        <xdr:cNvSpPr txBox="1"/>
      </xdr:nvSpPr>
      <xdr:spPr>
        <a:xfrm>
          <a:off x="19992975" y="13446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a:extLst>
            <a:ext uri="{FF2B5EF4-FFF2-40B4-BE49-F238E27FC236}">
              <a16:creationId xmlns:a16="http://schemas.microsoft.com/office/drawing/2014/main" id="{77C8556D-4D7D-4E0B-BD9C-4B0559178885}"/>
            </a:ext>
          </a:extLst>
        </xdr:cNvPr>
        <xdr:cNvSpPr/>
      </xdr:nvSpPr>
      <xdr:spPr>
        <a:xfrm>
          <a:off x="19897725" y="13582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a:extLst>
            <a:ext uri="{FF2B5EF4-FFF2-40B4-BE49-F238E27FC236}">
              <a16:creationId xmlns:a16="http://schemas.microsoft.com/office/drawing/2014/main" id="{966C785A-22A8-4255-98CC-33725D307E90}"/>
            </a:ext>
          </a:extLst>
        </xdr:cNvPr>
        <xdr:cNvSpPr/>
      </xdr:nvSpPr>
      <xdr:spPr>
        <a:xfrm>
          <a:off x="191547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a:extLst>
            <a:ext uri="{FF2B5EF4-FFF2-40B4-BE49-F238E27FC236}">
              <a16:creationId xmlns:a16="http://schemas.microsoft.com/office/drawing/2014/main" id="{828B14FC-5941-4F42-8E19-BB31516B49FA}"/>
            </a:ext>
          </a:extLst>
        </xdr:cNvPr>
        <xdr:cNvSpPr/>
      </xdr:nvSpPr>
      <xdr:spPr>
        <a:xfrm>
          <a:off x="18345150" y="135064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a:extLst>
            <a:ext uri="{FF2B5EF4-FFF2-40B4-BE49-F238E27FC236}">
              <a16:creationId xmlns:a16="http://schemas.microsoft.com/office/drawing/2014/main" id="{611D2E79-2F22-449E-BED5-27400CE88D90}"/>
            </a:ext>
          </a:extLst>
        </xdr:cNvPr>
        <xdr:cNvSpPr/>
      </xdr:nvSpPr>
      <xdr:spPr>
        <a:xfrm>
          <a:off x="17554575" y="135350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a:extLst>
            <a:ext uri="{FF2B5EF4-FFF2-40B4-BE49-F238E27FC236}">
              <a16:creationId xmlns:a16="http://schemas.microsoft.com/office/drawing/2014/main" id="{7FCD6A4D-C2AA-4188-9F64-C53FB5EE50D0}"/>
            </a:ext>
          </a:extLst>
        </xdr:cNvPr>
        <xdr:cNvSpPr/>
      </xdr:nvSpPr>
      <xdr:spPr>
        <a:xfrm>
          <a:off x="16754475" y="1353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835C628-03CF-48BF-BCA5-EC6940E37A4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F42A044-734F-42CD-97DC-ABA1C78D418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E039BDD-132F-4CD1-80D6-64B7C7D537A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2F2F715-98CE-4F81-A80F-EFE2C56BF4F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6E3CA18-7B61-4A2D-8D20-9F5E9BD8357C}"/>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xdr:rowOff>
    </xdr:from>
    <xdr:to>
      <xdr:col>116</xdr:col>
      <xdr:colOff>114300</xdr:colOff>
      <xdr:row>84</xdr:row>
      <xdr:rowOff>114300</xdr:rowOff>
    </xdr:to>
    <xdr:sp macro="" textlink="">
      <xdr:nvSpPr>
        <xdr:cNvPr id="823" name="楕円 822">
          <a:extLst>
            <a:ext uri="{FF2B5EF4-FFF2-40B4-BE49-F238E27FC236}">
              <a16:creationId xmlns:a16="http://schemas.microsoft.com/office/drawing/2014/main" id="{F752886D-73C8-475F-9E56-9168522EB6BD}"/>
            </a:ext>
          </a:extLst>
        </xdr:cNvPr>
        <xdr:cNvSpPr/>
      </xdr:nvSpPr>
      <xdr:spPr>
        <a:xfrm>
          <a:off x="19897725" y="13620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824" name="【消防施設】&#10;一人当たり面積該当値テキスト">
          <a:extLst>
            <a:ext uri="{FF2B5EF4-FFF2-40B4-BE49-F238E27FC236}">
              <a16:creationId xmlns:a16="http://schemas.microsoft.com/office/drawing/2014/main" id="{FCB280C6-501D-4402-8630-3ECC53EAC767}"/>
            </a:ext>
          </a:extLst>
        </xdr:cNvPr>
        <xdr:cNvSpPr txBox="1"/>
      </xdr:nvSpPr>
      <xdr:spPr>
        <a:xfrm>
          <a:off x="19992975"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xdr:rowOff>
    </xdr:from>
    <xdr:to>
      <xdr:col>112</xdr:col>
      <xdr:colOff>38100</xdr:colOff>
      <xdr:row>84</xdr:row>
      <xdr:rowOff>114300</xdr:rowOff>
    </xdr:to>
    <xdr:sp macro="" textlink="">
      <xdr:nvSpPr>
        <xdr:cNvPr id="825" name="楕円 824">
          <a:extLst>
            <a:ext uri="{FF2B5EF4-FFF2-40B4-BE49-F238E27FC236}">
              <a16:creationId xmlns:a16="http://schemas.microsoft.com/office/drawing/2014/main" id="{EADF0F61-A6A9-4BB9-B4B7-B6560B70DF91}"/>
            </a:ext>
          </a:extLst>
        </xdr:cNvPr>
        <xdr:cNvSpPr/>
      </xdr:nvSpPr>
      <xdr:spPr>
        <a:xfrm>
          <a:off x="19154775" y="13620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63500</xdr:rowOff>
    </xdr:from>
    <xdr:to>
      <xdr:col>116</xdr:col>
      <xdr:colOff>63500</xdr:colOff>
      <xdr:row>84</xdr:row>
      <xdr:rowOff>63500</xdr:rowOff>
    </xdr:to>
    <xdr:cxnSp macro="">
      <xdr:nvCxnSpPr>
        <xdr:cNvPr id="826" name="直線コネクタ 825">
          <a:extLst>
            <a:ext uri="{FF2B5EF4-FFF2-40B4-BE49-F238E27FC236}">
              <a16:creationId xmlns:a16="http://schemas.microsoft.com/office/drawing/2014/main" id="{5224E33C-17DB-4E9A-9663-0EA1FE27629A}"/>
            </a:ext>
          </a:extLst>
        </xdr:cNvPr>
        <xdr:cNvCxnSpPr/>
      </xdr:nvCxnSpPr>
      <xdr:spPr>
        <a:xfrm>
          <a:off x="19202400" y="136779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xdr:rowOff>
    </xdr:from>
    <xdr:to>
      <xdr:col>107</xdr:col>
      <xdr:colOff>101600</xdr:colOff>
      <xdr:row>84</xdr:row>
      <xdr:rowOff>114300</xdr:rowOff>
    </xdr:to>
    <xdr:sp macro="" textlink="">
      <xdr:nvSpPr>
        <xdr:cNvPr id="827" name="楕円 826">
          <a:extLst>
            <a:ext uri="{FF2B5EF4-FFF2-40B4-BE49-F238E27FC236}">
              <a16:creationId xmlns:a16="http://schemas.microsoft.com/office/drawing/2014/main" id="{5DE015D2-EF4F-46AF-8944-7367852946AD}"/>
            </a:ext>
          </a:extLst>
        </xdr:cNvPr>
        <xdr:cNvSpPr/>
      </xdr:nvSpPr>
      <xdr:spPr>
        <a:xfrm>
          <a:off x="18345150" y="136207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63500</xdr:rowOff>
    </xdr:from>
    <xdr:to>
      <xdr:col>111</xdr:col>
      <xdr:colOff>177800</xdr:colOff>
      <xdr:row>84</xdr:row>
      <xdr:rowOff>63500</xdr:rowOff>
    </xdr:to>
    <xdr:cxnSp macro="">
      <xdr:nvCxnSpPr>
        <xdr:cNvPr id="828" name="直線コネクタ 827">
          <a:extLst>
            <a:ext uri="{FF2B5EF4-FFF2-40B4-BE49-F238E27FC236}">
              <a16:creationId xmlns:a16="http://schemas.microsoft.com/office/drawing/2014/main" id="{C3169497-7B72-438A-8DEB-9B795CD15214}"/>
            </a:ext>
          </a:extLst>
        </xdr:cNvPr>
        <xdr:cNvCxnSpPr/>
      </xdr:nvCxnSpPr>
      <xdr:spPr>
        <a:xfrm>
          <a:off x="18392775" y="13677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829" name="楕円 828">
          <a:extLst>
            <a:ext uri="{FF2B5EF4-FFF2-40B4-BE49-F238E27FC236}">
              <a16:creationId xmlns:a16="http://schemas.microsoft.com/office/drawing/2014/main" id="{B6B6797D-5B50-4275-B31F-8A3F994E0693}"/>
            </a:ext>
          </a:extLst>
        </xdr:cNvPr>
        <xdr:cNvSpPr/>
      </xdr:nvSpPr>
      <xdr:spPr>
        <a:xfrm>
          <a:off x="17554575" y="136207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63500</xdr:rowOff>
    </xdr:from>
    <xdr:to>
      <xdr:col>107</xdr:col>
      <xdr:colOff>50800</xdr:colOff>
      <xdr:row>84</xdr:row>
      <xdr:rowOff>63500</xdr:rowOff>
    </xdr:to>
    <xdr:cxnSp macro="">
      <xdr:nvCxnSpPr>
        <xdr:cNvPr id="830" name="直線コネクタ 829">
          <a:extLst>
            <a:ext uri="{FF2B5EF4-FFF2-40B4-BE49-F238E27FC236}">
              <a16:creationId xmlns:a16="http://schemas.microsoft.com/office/drawing/2014/main" id="{EC7AF706-947E-43B2-B4B0-43A57C0F5EDB}"/>
            </a:ext>
          </a:extLst>
        </xdr:cNvPr>
        <xdr:cNvCxnSpPr/>
      </xdr:nvCxnSpPr>
      <xdr:spPr>
        <a:xfrm>
          <a:off x="17602200" y="136779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31" name="楕円 830">
          <a:extLst>
            <a:ext uri="{FF2B5EF4-FFF2-40B4-BE49-F238E27FC236}">
              <a16:creationId xmlns:a16="http://schemas.microsoft.com/office/drawing/2014/main" id="{FCAC665F-1D17-4A68-9C52-57A4240CA035}"/>
            </a:ext>
          </a:extLst>
        </xdr:cNvPr>
        <xdr:cNvSpPr/>
      </xdr:nvSpPr>
      <xdr:spPr>
        <a:xfrm>
          <a:off x="16754475" y="1363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63500</xdr:rowOff>
    </xdr:from>
    <xdr:to>
      <xdr:col>102</xdr:col>
      <xdr:colOff>114300</xdr:colOff>
      <xdr:row>84</xdr:row>
      <xdr:rowOff>76200</xdr:rowOff>
    </xdr:to>
    <xdr:cxnSp macro="">
      <xdr:nvCxnSpPr>
        <xdr:cNvPr id="832" name="直線コネクタ 831">
          <a:extLst>
            <a:ext uri="{FF2B5EF4-FFF2-40B4-BE49-F238E27FC236}">
              <a16:creationId xmlns:a16="http://schemas.microsoft.com/office/drawing/2014/main" id="{7E190110-6575-4858-B0F4-438C0815BD54}"/>
            </a:ext>
          </a:extLst>
        </xdr:cNvPr>
        <xdr:cNvCxnSpPr/>
      </xdr:nvCxnSpPr>
      <xdr:spPr>
        <a:xfrm flipV="1">
          <a:off x="16802100" y="1367790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a:extLst>
            <a:ext uri="{FF2B5EF4-FFF2-40B4-BE49-F238E27FC236}">
              <a16:creationId xmlns:a16="http://schemas.microsoft.com/office/drawing/2014/main" id="{86BC1874-8BAC-470A-93D8-D4F74C959873}"/>
            </a:ext>
          </a:extLst>
        </xdr:cNvPr>
        <xdr:cNvSpPr txBox="1"/>
      </xdr:nvSpPr>
      <xdr:spPr>
        <a:xfrm>
          <a:off x="189834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a:extLst>
            <a:ext uri="{FF2B5EF4-FFF2-40B4-BE49-F238E27FC236}">
              <a16:creationId xmlns:a16="http://schemas.microsoft.com/office/drawing/2014/main" id="{59C3F9BD-C7C4-4EE5-A55D-D10AC5AA8BFD}"/>
            </a:ext>
          </a:extLst>
        </xdr:cNvPr>
        <xdr:cNvSpPr txBox="1"/>
      </xdr:nvSpPr>
      <xdr:spPr>
        <a:xfrm>
          <a:off x="18183302"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a:extLst>
            <a:ext uri="{FF2B5EF4-FFF2-40B4-BE49-F238E27FC236}">
              <a16:creationId xmlns:a16="http://schemas.microsoft.com/office/drawing/2014/main" id="{1B3D4AF2-DCC6-4DD8-9ED9-A41F5BB61495}"/>
            </a:ext>
          </a:extLst>
        </xdr:cNvPr>
        <xdr:cNvSpPr txBox="1"/>
      </xdr:nvSpPr>
      <xdr:spPr>
        <a:xfrm>
          <a:off x="17383202"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a:extLst>
            <a:ext uri="{FF2B5EF4-FFF2-40B4-BE49-F238E27FC236}">
              <a16:creationId xmlns:a16="http://schemas.microsoft.com/office/drawing/2014/main" id="{72209A7C-1D58-4919-9EF5-9A01253409CE}"/>
            </a:ext>
          </a:extLst>
        </xdr:cNvPr>
        <xdr:cNvSpPr txBox="1"/>
      </xdr:nvSpPr>
      <xdr:spPr>
        <a:xfrm>
          <a:off x="165926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105427</xdr:rowOff>
    </xdr:from>
    <xdr:ext cx="469744" cy="259045"/>
    <xdr:sp macro="" textlink="">
      <xdr:nvSpPr>
        <xdr:cNvPr id="837" name="n_1mainValue【消防施設】&#10;一人当たり面積">
          <a:extLst>
            <a:ext uri="{FF2B5EF4-FFF2-40B4-BE49-F238E27FC236}">
              <a16:creationId xmlns:a16="http://schemas.microsoft.com/office/drawing/2014/main" id="{5485C1EA-89AA-4F39-BD5E-DDED19C2D1BF}"/>
            </a:ext>
          </a:extLst>
        </xdr:cNvPr>
        <xdr:cNvSpPr txBox="1"/>
      </xdr:nvSpPr>
      <xdr:spPr>
        <a:xfrm>
          <a:off x="18983402" y="137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105427</xdr:rowOff>
    </xdr:from>
    <xdr:ext cx="469744" cy="259045"/>
    <xdr:sp macro="" textlink="">
      <xdr:nvSpPr>
        <xdr:cNvPr id="838" name="n_2mainValue【消防施設】&#10;一人当たり面積">
          <a:extLst>
            <a:ext uri="{FF2B5EF4-FFF2-40B4-BE49-F238E27FC236}">
              <a16:creationId xmlns:a16="http://schemas.microsoft.com/office/drawing/2014/main" id="{D10DB43C-0655-46B2-96E8-381FAB3067FE}"/>
            </a:ext>
          </a:extLst>
        </xdr:cNvPr>
        <xdr:cNvSpPr txBox="1"/>
      </xdr:nvSpPr>
      <xdr:spPr>
        <a:xfrm>
          <a:off x="18183302" y="137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839" name="n_3mainValue【消防施設】&#10;一人当たり面積">
          <a:extLst>
            <a:ext uri="{FF2B5EF4-FFF2-40B4-BE49-F238E27FC236}">
              <a16:creationId xmlns:a16="http://schemas.microsoft.com/office/drawing/2014/main" id="{DEB118CC-DF3F-4FF7-888C-6A191D11D074}"/>
            </a:ext>
          </a:extLst>
        </xdr:cNvPr>
        <xdr:cNvSpPr txBox="1"/>
      </xdr:nvSpPr>
      <xdr:spPr>
        <a:xfrm>
          <a:off x="17383202" y="137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840" name="n_4mainValue【消防施設】&#10;一人当たり面積">
          <a:extLst>
            <a:ext uri="{FF2B5EF4-FFF2-40B4-BE49-F238E27FC236}">
              <a16:creationId xmlns:a16="http://schemas.microsoft.com/office/drawing/2014/main" id="{80ECBEAA-1416-429A-B8A4-31D1CB23AE3B}"/>
            </a:ext>
          </a:extLst>
        </xdr:cNvPr>
        <xdr:cNvSpPr txBox="1"/>
      </xdr:nvSpPr>
      <xdr:spPr>
        <a:xfrm>
          <a:off x="165926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99C3E96C-ED69-445C-8A2C-5F19B5F3F83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8CE54720-8160-495B-A81F-E91915DAB88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2DDA748C-1C07-4DDB-86F4-2D696D460EF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48CA044-0C8C-4B9C-9B8E-B4864A69E3A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A6AB3D05-B8EF-412C-9402-F3E00DFBD15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0E8AB76-6062-45F3-8ADB-526722D5DF9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0A58088-0115-4F2B-A029-EF461D985B0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DEAF34E-7219-48BC-A9E4-A8F2D6823B8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24197DF3-B0C0-4822-8345-DDC09EE558B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EC81FDB-D335-41AE-B481-FAE755FC24C4}"/>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E4D4E6A2-1756-477D-8771-3A85D3F2B06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E7506191-C0DE-42D6-A7C1-B431DD9EC470}"/>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123B77BD-0483-4BE6-82E4-9728C7CBAC2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5CC2FEE0-48F9-47D8-8A0C-7FDC534B1AE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2C73F5E3-732C-4789-BCA8-61EF47C77FFB}"/>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44EC7790-5595-4BC0-BE72-4709DE52DF7B}"/>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389C5147-610F-4AD9-B6DF-6129BCC6A7CC}"/>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35FBCFDA-EB19-404B-9C6F-66E0AF7D6B29}"/>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294AF51E-B19E-4C24-A79A-E0FB7F7378AE}"/>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9EA48D5C-F92C-4360-9D41-3C48052A376D}"/>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F21B915B-7EA5-4900-AF72-2626304281D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FC38C88-1066-417C-9B42-EBC2774907E0}"/>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8685EC1F-243C-4089-83EC-0E4D73F35686}"/>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4904A01A-0470-448D-817F-DF74C9ABBAD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9A3120EC-2B8D-49F0-A745-9B89E923912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a:extLst>
            <a:ext uri="{FF2B5EF4-FFF2-40B4-BE49-F238E27FC236}">
              <a16:creationId xmlns:a16="http://schemas.microsoft.com/office/drawing/2014/main" id="{94460DAA-A5DE-452C-B2F9-5B6815B72DC7}"/>
            </a:ext>
          </a:extLst>
        </xdr:cNvPr>
        <xdr:cNvCxnSpPr/>
      </xdr:nvCxnSpPr>
      <xdr:spPr>
        <a:xfrm flipV="1">
          <a:off x="14696439" y="16370391"/>
          <a:ext cx="0" cy="1278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a:extLst>
            <a:ext uri="{FF2B5EF4-FFF2-40B4-BE49-F238E27FC236}">
              <a16:creationId xmlns:a16="http://schemas.microsoft.com/office/drawing/2014/main" id="{24D56948-0699-4581-9382-9A10D82D145C}"/>
            </a:ext>
          </a:extLst>
        </xdr:cNvPr>
        <xdr:cNvSpPr txBox="1"/>
      </xdr:nvSpPr>
      <xdr:spPr>
        <a:xfrm>
          <a:off x="14735175" y="1765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a:extLst>
            <a:ext uri="{FF2B5EF4-FFF2-40B4-BE49-F238E27FC236}">
              <a16:creationId xmlns:a16="http://schemas.microsoft.com/office/drawing/2014/main" id="{6B64A4CE-9CFD-4646-B355-3A2A3FD01E9A}"/>
            </a:ext>
          </a:extLst>
        </xdr:cNvPr>
        <xdr:cNvCxnSpPr/>
      </xdr:nvCxnSpPr>
      <xdr:spPr>
        <a:xfrm>
          <a:off x="14611350" y="176490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a:extLst>
            <a:ext uri="{FF2B5EF4-FFF2-40B4-BE49-F238E27FC236}">
              <a16:creationId xmlns:a16="http://schemas.microsoft.com/office/drawing/2014/main" id="{C4DC3E88-4D41-4F74-9C80-CFAABB2DD5F5}"/>
            </a:ext>
          </a:extLst>
        </xdr:cNvPr>
        <xdr:cNvSpPr txBox="1"/>
      </xdr:nvSpPr>
      <xdr:spPr>
        <a:xfrm>
          <a:off x="14735175" y="161456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a:extLst>
            <a:ext uri="{FF2B5EF4-FFF2-40B4-BE49-F238E27FC236}">
              <a16:creationId xmlns:a16="http://schemas.microsoft.com/office/drawing/2014/main" id="{C250A989-BDFD-41CB-A768-C4EAB2D88B1B}"/>
            </a:ext>
          </a:extLst>
        </xdr:cNvPr>
        <xdr:cNvCxnSpPr/>
      </xdr:nvCxnSpPr>
      <xdr:spPr>
        <a:xfrm>
          <a:off x="14611350" y="16370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871" name="【庁舎】&#10;有形固定資産減価償却率平均値テキスト">
          <a:extLst>
            <a:ext uri="{FF2B5EF4-FFF2-40B4-BE49-F238E27FC236}">
              <a16:creationId xmlns:a16="http://schemas.microsoft.com/office/drawing/2014/main" id="{69D0D7CD-7E0B-490C-B63F-2B760E14103C}"/>
            </a:ext>
          </a:extLst>
        </xdr:cNvPr>
        <xdr:cNvSpPr txBox="1"/>
      </xdr:nvSpPr>
      <xdr:spPr>
        <a:xfrm>
          <a:off x="14735175" y="16897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a:extLst>
            <a:ext uri="{FF2B5EF4-FFF2-40B4-BE49-F238E27FC236}">
              <a16:creationId xmlns:a16="http://schemas.microsoft.com/office/drawing/2014/main" id="{390A925D-7595-4EBB-B3C0-F211598D1123}"/>
            </a:ext>
          </a:extLst>
        </xdr:cNvPr>
        <xdr:cNvSpPr/>
      </xdr:nvSpPr>
      <xdr:spPr>
        <a:xfrm>
          <a:off x="14649450" y="169189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a:extLst>
            <a:ext uri="{FF2B5EF4-FFF2-40B4-BE49-F238E27FC236}">
              <a16:creationId xmlns:a16="http://schemas.microsoft.com/office/drawing/2014/main" id="{C5D78A2E-055D-4CA4-B89D-44AC3BEACB0B}"/>
            </a:ext>
          </a:extLst>
        </xdr:cNvPr>
        <xdr:cNvSpPr/>
      </xdr:nvSpPr>
      <xdr:spPr>
        <a:xfrm>
          <a:off x="13887450" y="169270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a:extLst>
            <a:ext uri="{FF2B5EF4-FFF2-40B4-BE49-F238E27FC236}">
              <a16:creationId xmlns:a16="http://schemas.microsoft.com/office/drawing/2014/main" id="{45AA6BE4-0E4F-4113-B1B9-55EB48F44728}"/>
            </a:ext>
          </a:extLst>
        </xdr:cNvPr>
        <xdr:cNvSpPr/>
      </xdr:nvSpPr>
      <xdr:spPr>
        <a:xfrm>
          <a:off x="13096875" y="169825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a:extLst>
            <a:ext uri="{FF2B5EF4-FFF2-40B4-BE49-F238E27FC236}">
              <a16:creationId xmlns:a16="http://schemas.microsoft.com/office/drawing/2014/main" id="{0097B58E-BF5D-41E7-8D4B-17379A877022}"/>
            </a:ext>
          </a:extLst>
        </xdr:cNvPr>
        <xdr:cNvSpPr/>
      </xdr:nvSpPr>
      <xdr:spPr>
        <a:xfrm>
          <a:off x="12296775" y="16961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a:extLst>
            <a:ext uri="{FF2B5EF4-FFF2-40B4-BE49-F238E27FC236}">
              <a16:creationId xmlns:a16="http://schemas.microsoft.com/office/drawing/2014/main" id="{B1780CD6-8EB6-4234-A2D6-9E2292F9EF18}"/>
            </a:ext>
          </a:extLst>
        </xdr:cNvPr>
        <xdr:cNvSpPr/>
      </xdr:nvSpPr>
      <xdr:spPr>
        <a:xfrm>
          <a:off x="11487150" y="168977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598A349-C944-474C-9F8A-A82DA27A338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B146324-85E6-48E6-922B-21F05C6A1007}"/>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A2A1A8A-34E7-47CC-9141-DF7551D0796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BF2A813-67D9-47DF-8C43-B54F74E6504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59949AC8-4FB4-49A9-BF4E-9457EB28CD3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28666</xdr:rowOff>
    </xdr:from>
    <xdr:to>
      <xdr:col>85</xdr:col>
      <xdr:colOff>177800</xdr:colOff>
      <xdr:row>100</xdr:row>
      <xdr:rowOff>130266</xdr:rowOff>
    </xdr:to>
    <xdr:sp macro="" textlink="">
      <xdr:nvSpPr>
        <xdr:cNvPr id="882" name="楕円 881">
          <a:extLst>
            <a:ext uri="{FF2B5EF4-FFF2-40B4-BE49-F238E27FC236}">
              <a16:creationId xmlns:a16="http://schemas.microsoft.com/office/drawing/2014/main" id="{D996D1EE-3F50-404F-B87E-B6A5385D124D}"/>
            </a:ext>
          </a:extLst>
        </xdr:cNvPr>
        <xdr:cNvSpPr/>
      </xdr:nvSpPr>
      <xdr:spPr>
        <a:xfrm>
          <a:off x="14649450" y="163132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153143</xdr:rowOff>
    </xdr:from>
    <xdr:ext cx="340478" cy="259045"/>
    <xdr:sp macro="" textlink="">
      <xdr:nvSpPr>
        <xdr:cNvPr id="883" name="【庁舎】&#10;有形固定資産減価償却率該当値テキスト">
          <a:extLst>
            <a:ext uri="{FF2B5EF4-FFF2-40B4-BE49-F238E27FC236}">
              <a16:creationId xmlns:a16="http://schemas.microsoft.com/office/drawing/2014/main" id="{30445625-F6F2-437E-9EA5-A6844EA058F2}"/>
            </a:ext>
          </a:extLst>
        </xdr:cNvPr>
        <xdr:cNvSpPr txBox="1"/>
      </xdr:nvSpPr>
      <xdr:spPr>
        <a:xfrm>
          <a:off x="14735175" y="162694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159294</xdr:rowOff>
    </xdr:from>
    <xdr:to>
      <xdr:col>81</xdr:col>
      <xdr:colOff>101600</xdr:colOff>
      <xdr:row>100</xdr:row>
      <xdr:rowOff>89444</xdr:rowOff>
    </xdr:to>
    <xdr:sp macro="" textlink="">
      <xdr:nvSpPr>
        <xdr:cNvPr id="884" name="楕円 883">
          <a:extLst>
            <a:ext uri="{FF2B5EF4-FFF2-40B4-BE49-F238E27FC236}">
              <a16:creationId xmlns:a16="http://schemas.microsoft.com/office/drawing/2014/main" id="{BA451D2C-504A-41B4-AF69-C703D1FA1EEE}"/>
            </a:ext>
          </a:extLst>
        </xdr:cNvPr>
        <xdr:cNvSpPr/>
      </xdr:nvSpPr>
      <xdr:spPr>
        <a:xfrm>
          <a:off x="13887450" y="162787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38644</xdr:rowOff>
    </xdr:from>
    <xdr:to>
      <xdr:col>85</xdr:col>
      <xdr:colOff>127000</xdr:colOff>
      <xdr:row>100</xdr:row>
      <xdr:rowOff>79466</xdr:rowOff>
    </xdr:to>
    <xdr:cxnSp macro="">
      <xdr:nvCxnSpPr>
        <xdr:cNvPr id="885" name="直線コネクタ 884">
          <a:extLst>
            <a:ext uri="{FF2B5EF4-FFF2-40B4-BE49-F238E27FC236}">
              <a16:creationId xmlns:a16="http://schemas.microsoft.com/office/drawing/2014/main" id="{E017BA36-2499-41AC-B602-C4D0BA41DE5E}"/>
            </a:ext>
          </a:extLst>
        </xdr:cNvPr>
        <xdr:cNvCxnSpPr/>
      </xdr:nvCxnSpPr>
      <xdr:spPr>
        <a:xfrm>
          <a:off x="13935075" y="16326394"/>
          <a:ext cx="7620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164193</xdr:rowOff>
    </xdr:from>
    <xdr:to>
      <xdr:col>76</xdr:col>
      <xdr:colOff>165100</xdr:colOff>
      <xdr:row>101</xdr:row>
      <xdr:rowOff>94343</xdr:rowOff>
    </xdr:to>
    <xdr:sp macro="" textlink="">
      <xdr:nvSpPr>
        <xdr:cNvPr id="886" name="楕円 885">
          <a:extLst>
            <a:ext uri="{FF2B5EF4-FFF2-40B4-BE49-F238E27FC236}">
              <a16:creationId xmlns:a16="http://schemas.microsoft.com/office/drawing/2014/main" id="{DABA7B9A-15A0-40E3-92C5-17200C07217C}"/>
            </a:ext>
          </a:extLst>
        </xdr:cNvPr>
        <xdr:cNvSpPr/>
      </xdr:nvSpPr>
      <xdr:spPr>
        <a:xfrm>
          <a:off x="13096875" y="164487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38644</xdr:rowOff>
    </xdr:from>
    <xdr:to>
      <xdr:col>81</xdr:col>
      <xdr:colOff>50800</xdr:colOff>
      <xdr:row>101</xdr:row>
      <xdr:rowOff>43543</xdr:rowOff>
    </xdr:to>
    <xdr:cxnSp macro="">
      <xdr:nvCxnSpPr>
        <xdr:cNvPr id="887" name="直線コネクタ 886">
          <a:extLst>
            <a:ext uri="{FF2B5EF4-FFF2-40B4-BE49-F238E27FC236}">
              <a16:creationId xmlns:a16="http://schemas.microsoft.com/office/drawing/2014/main" id="{81648AC1-1F2F-4586-A165-85184AAAFAF6}"/>
            </a:ext>
          </a:extLst>
        </xdr:cNvPr>
        <xdr:cNvCxnSpPr/>
      </xdr:nvCxnSpPr>
      <xdr:spPr>
        <a:xfrm flipV="1">
          <a:off x="13144500" y="16326394"/>
          <a:ext cx="790575" cy="17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126637</xdr:rowOff>
    </xdr:from>
    <xdr:to>
      <xdr:col>72</xdr:col>
      <xdr:colOff>38100</xdr:colOff>
      <xdr:row>101</xdr:row>
      <xdr:rowOff>56787</xdr:rowOff>
    </xdr:to>
    <xdr:sp macro="" textlink="">
      <xdr:nvSpPr>
        <xdr:cNvPr id="888" name="楕円 887">
          <a:extLst>
            <a:ext uri="{FF2B5EF4-FFF2-40B4-BE49-F238E27FC236}">
              <a16:creationId xmlns:a16="http://schemas.microsoft.com/office/drawing/2014/main" id="{73267FBF-E8E8-4EBE-B208-ECE5834FD456}"/>
            </a:ext>
          </a:extLst>
        </xdr:cNvPr>
        <xdr:cNvSpPr/>
      </xdr:nvSpPr>
      <xdr:spPr>
        <a:xfrm>
          <a:off x="12296775" y="164112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5987</xdr:rowOff>
    </xdr:from>
    <xdr:to>
      <xdr:col>76</xdr:col>
      <xdr:colOff>114300</xdr:colOff>
      <xdr:row>101</xdr:row>
      <xdr:rowOff>43543</xdr:rowOff>
    </xdr:to>
    <xdr:cxnSp macro="">
      <xdr:nvCxnSpPr>
        <xdr:cNvPr id="889" name="直線コネクタ 888">
          <a:extLst>
            <a:ext uri="{FF2B5EF4-FFF2-40B4-BE49-F238E27FC236}">
              <a16:creationId xmlns:a16="http://schemas.microsoft.com/office/drawing/2014/main" id="{562C6B57-14E5-4728-AFE4-1C8513051905}"/>
            </a:ext>
          </a:extLst>
        </xdr:cNvPr>
        <xdr:cNvCxnSpPr/>
      </xdr:nvCxnSpPr>
      <xdr:spPr>
        <a:xfrm>
          <a:off x="12344400" y="16468362"/>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92348</xdr:rowOff>
    </xdr:from>
    <xdr:to>
      <xdr:col>67</xdr:col>
      <xdr:colOff>101600</xdr:colOff>
      <xdr:row>101</xdr:row>
      <xdr:rowOff>22498</xdr:rowOff>
    </xdr:to>
    <xdr:sp macro="" textlink="">
      <xdr:nvSpPr>
        <xdr:cNvPr id="890" name="楕円 889">
          <a:extLst>
            <a:ext uri="{FF2B5EF4-FFF2-40B4-BE49-F238E27FC236}">
              <a16:creationId xmlns:a16="http://schemas.microsoft.com/office/drawing/2014/main" id="{BDECC75D-358F-43BE-B163-E38ED9B22BC9}"/>
            </a:ext>
          </a:extLst>
        </xdr:cNvPr>
        <xdr:cNvSpPr/>
      </xdr:nvSpPr>
      <xdr:spPr>
        <a:xfrm>
          <a:off x="11487150" y="163800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143148</xdr:rowOff>
    </xdr:from>
    <xdr:to>
      <xdr:col>71</xdr:col>
      <xdr:colOff>177800</xdr:colOff>
      <xdr:row>101</xdr:row>
      <xdr:rowOff>5987</xdr:rowOff>
    </xdr:to>
    <xdr:cxnSp macro="">
      <xdr:nvCxnSpPr>
        <xdr:cNvPr id="891" name="直線コネクタ 890">
          <a:extLst>
            <a:ext uri="{FF2B5EF4-FFF2-40B4-BE49-F238E27FC236}">
              <a16:creationId xmlns:a16="http://schemas.microsoft.com/office/drawing/2014/main" id="{D56A6746-5CEE-4982-A421-268B947FA230}"/>
            </a:ext>
          </a:extLst>
        </xdr:cNvPr>
        <xdr:cNvCxnSpPr/>
      </xdr:nvCxnSpPr>
      <xdr:spPr>
        <a:xfrm>
          <a:off x="11534775" y="16427723"/>
          <a:ext cx="80962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892" name="n_1aveValue【庁舎】&#10;有形固定資産減価償却率">
          <a:extLst>
            <a:ext uri="{FF2B5EF4-FFF2-40B4-BE49-F238E27FC236}">
              <a16:creationId xmlns:a16="http://schemas.microsoft.com/office/drawing/2014/main" id="{104BAA3B-9F0A-48F7-91C5-0D2B237B9DB3}"/>
            </a:ext>
          </a:extLst>
        </xdr:cNvPr>
        <xdr:cNvSpPr txBox="1"/>
      </xdr:nvSpPr>
      <xdr:spPr>
        <a:xfrm>
          <a:off x="13745219" y="1701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3" name="n_2aveValue【庁舎】&#10;有形固定資産減価償却率">
          <a:extLst>
            <a:ext uri="{FF2B5EF4-FFF2-40B4-BE49-F238E27FC236}">
              <a16:creationId xmlns:a16="http://schemas.microsoft.com/office/drawing/2014/main" id="{E2D73857-3E24-48DD-8B42-8A1D0AFD9D5B}"/>
            </a:ext>
          </a:extLst>
        </xdr:cNvPr>
        <xdr:cNvSpPr txBox="1"/>
      </xdr:nvSpPr>
      <xdr:spPr>
        <a:xfrm>
          <a:off x="12964169" y="17075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83838</xdr:rowOff>
    </xdr:from>
    <xdr:ext cx="405111" cy="259045"/>
    <xdr:sp macro="" textlink="">
      <xdr:nvSpPr>
        <xdr:cNvPr id="894" name="n_3aveValue【庁舎】&#10;有形固定資産減価償却率">
          <a:extLst>
            <a:ext uri="{FF2B5EF4-FFF2-40B4-BE49-F238E27FC236}">
              <a16:creationId xmlns:a16="http://schemas.microsoft.com/office/drawing/2014/main" id="{1073FCA7-D0DD-4077-AFC0-83CB67966212}"/>
            </a:ext>
          </a:extLst>
        </xdr:cNvPr>
        <xdr:cNvSpPr txBox="1"/>
      </xdr:nvSpPr>
      <xdr:spPr>
        <a:xfrm>
          <a:off x="12164069" y="1706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16890</xdr:rowOff>
    </xdr:from>
    <xdr:ext cx="405111" cy="259045"/>
    <xdr:sp macro="" textlink="">
      <xdr:nvSpPr>
        <xdr:cNvPr id="895" name="n_4aveValue【庁舎】&#10;有形固定資産減価償却率">
          <a:extLst>
            <a:ext uri="{FF2B5EF4-FFF2-40B4-BE49-F238E27FC236}">
              <a16:creationId xmlns:a16="http://schemas.microsoft.com/office/drawing/2014/main" id="{47FB7439-2BB8-4147-A4A3-55E9264ADF89}"/>
            </a:ext>
          </a:extLst>
        </xdr:cNvPr>
        <xdr:cNvSpPr txBox="1"/>
      </xdr:nvSpPr>
      <xdr:spPr>
        <a:xfrm>
          <a:off x="11354444" y="1699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105971</xdr:rowOff>
    </xdr:from>
    <xdr:ext cx="340478" cy="259045"/>
    <xdr:sp macro="" textlink="">
      <xdr:nvSpPr>
        <xdr:cNvPr id="896" name="n_1mainValue【庁舎】&#10;有形固定資産減価償却率">
          <a:extLst>
            <a:ext uri="{FF2B5EF4-FFF2-40B4-BE49-F238E27FC236}">
              <a16:creationId xmlns:a16="http://schemas.microsoft.com/office/drawing/2014/main" id="{89ABCCF2-E9E9-471F-A094-F11407A7AE60}"/>
            </a:ext>
          </a:extLst>
        </xdr:cNvPr>
        <xdr:cNvSpPr txBox="1"/>
      </xdr:nvSpPr>
      <xdr:spPr>
        <a:xfrm>
          <a:off x="13774361" y="16047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110870</xdr:rowOff>
    </xdr:from>
    <xdr:ext cx="405111" cy="259045"/>
    <xdr:sp macro="" textlink="">
      <xdr:nvSpPr>
        <xdr:cNvPr id="897" name="n_2mainValue【庁舎】&#10;有形固定資産減価償却率">
          <a:extLst>
            <a:ext uri="{FF2B5EF4-FFF2-40B4-BE49-F238E27FC236}">
              <a16:creationId xmlns:a16="http://schemas.microsoft.com/office/drawing/2014/main" id="{D1873A6C-873C-4379-B87A-C556607C5C08}"/>
            </a:ext>
          </a:extLst>
        </xdr:cNvPr>
        <xdr:cNvSpPr txBox="1"/>
      </xdr:nvSpPr>
      <xdr:spPr>
        <a:xfrm>
          <a:off x="12964169" y="1622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73314</xdr:rowOff>
    </xdr:from>
    <xdr:ext cx="405111" cy="259045"/>
    <xdr:sp macro="" textlink="">
      <xdr:nvSpPr>
        <xdr:cNvPr id="898" name="n_3mainValue【庁舎】&#10;有形固定資産減価償却率">
          <a:extLst>
            <a:ext uri="{FF2B5EF4-FFF2-40B4-BE49-F238E27FC236}">
              <a16:creationId xmlns:a16="http://schemas.microsoft.com/office/drawing/2014/main" id="{9E31CA37-99C9-4B93-A0B0-A693E93F0041}"/>
            </a:ext>
          </a:extLst>
        </xdr:cNvPr>
        <xdr:cNvSpPr txBox="1"/>
      </xdr:nvSpPr>
      <xdr:spPr>
        <a:xfrm>
          <a:off x="12164069" y="1618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39025</xdr:rowOff>
    </xdr:from>
    <xdr:ext cx="405111" cy="259045"/>
    <xdr:sp macro="" textlink="">
      <xdr:nvSpPr>
        <xdr:cNvPr id="899" name="n_4mainValue【庁舎】&#10;有形固定資産減価償却率">
          <a:extLst>
            <a:ext uri="{FF2B5EF4-FFF2-40B4-BE49-F238E27FC236}">
              <a16:creationId xmlns:a16="http://schemas.microsoft.com/office/drawing/2014/main" id="{B836E292-725A-4F44-B701-A18E5C6A208D}"/>
            </a:ext>
          </a:extLst>
        </xdr:cNvPr>
        <xdr:cNvSpPr txBox="1"/>
      </xdr:nvSpPr>
      <xdr:spPr>
        <a:xfrm>
          <a:off x="11354444" y="1615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ED62AF5A-0149-489C-BE1E-DB021FD9085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C0CD400-49EB-4993-AC45-4A2E14DCC0C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EB0E8347-2395-42F1-9279-F9BDE34BD1D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58E45504-6D2C-49C9-B138-171D3B2F62DD}"/>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E92FE585-7BF8-47C4-AE78-A783B32F8A3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C764A64A-D2C7-49E9-8421-EFC960296ED5}"/>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27E2E1F8-9292-47DA-A854-4A3FFEF24B49}"/>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417A4BBD-9E37-4BB1-8CDF-989ECA78710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B97991E0-A34F-4C2F-B1CC-A7265D1EEAB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4FCB1DAB-10CD-4916-92F5-EBF69A993974}"/>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4ED3149D-DC81-4A32-A407-52F47DF4F6FD}"/>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5E2E5114-F303-4048-9DF3-C003590DE5A8}"/>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9D7644E7-6653-49D5-BD12-3D0258816D55}"/>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795D1728-CEC8-4047-B2F8-EEF12BD1D2DF}"/>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B0F7BBED-16E8-4450-82A2-63112666D4AA}"/>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B520096C-12CD-4369-844F-53E5C9797E5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D913B1F1-8DE4-4A1E-8290-B58F146BB462}"/>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CB72AF5A-732D-4B3E-815B-D804D4FD3C7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930E0D6F-E609-4A20-9B14-3DB6B9CDECFB}"/>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AC188978-3462-419F-9F9D-A1DC875565F2}"/>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594E0BDF-B356-4AB6-8B2A-7B7E55821D1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6A7977C0-5C50-4655-9B7C-110F7D06F93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6C867585-85ED-47FF-A291-23377C90330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a:extLst>
            <a:ext uri="{FF2B5EF4-FFF2-40B4-BE49-F238E27FC236}">
              <a16:creationId xmlns:a16="http://schemas.microsoft.com/office/drawing/2014/main" id="{1C469245-492B-4ED9-98BF-F10CA71FFDC2}"/>
            </a:ext>
          </a:extLst>
        </xdr:cNvPr>
        <xdr:cNvCxnSpPr/>
      </xdr:nvCxnSpPr>
      <xdr:spPr>
        <a:xfrm flipV="1">
          <a:off x="19954239" y="16523336"/>
          <a:ext cx="0" cy="105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a:extLst>
            <a:ext uri="{FF2B5EF4-FFF2-40B4-BE49-F238E27FC236}">
              <a16:creationId xmlns:a16="http://schemas.microsoft.com/office/drawing/2014/main" id="{8821AFF9-0291-4FC0-B79B-6411B884B479}"/>
            </a:ext>
          </a:extLst>
        </xdr:cNvPr>
        <xdr:cNvSpPr txBox="1"/>
      </xdr:nvSpPr>
      <xdr:spPr>
        <a:xfrm>
          <a:off x="19992975"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a:extLst>
            <a:ext uri="{FF2B5EF4-FFF2-40B4-BE49-F238E27FC236}">
              <a16:creationId xmlns:a16="http://schemas.microsoft.com/office/drawing/2014/main" id="{120F97A7-BD4B-495E-9B56-1D5F5F2F4D88}"/>
            </a:ext>
          </a:extLst>
        </xdr:cNvPr>
        <xdr:cNvCxnSpPr/>
      </xdr:nvCxnSpPr>
      <xdr:spPr>
        <a:xfrm>
          <a:off x="19878675" y="17576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a:extLst>
            <a:ext uri="{FF2B5EF4-FFF2-40B4-BE49-F238E27FC236}">
              <a16:creationId xmlns:a16="http://schemas.microsoft.com/office/drawing/2014/main" id="{4F61F1F2-03D6-4CDF-9ABC-440800010D32}"/>
            </a:ext>
          </a:extLst>
        </xdr:cNvPr>
        <xdr:cNvSpPr txBox="1"/>
      </xdr:nvSpPr>
      <xdr:spPr>
        <a:xfrm>
          <a:off x="19992975" y="1629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a:extLst>
            <a:ext uri="{FF2B5EF4-FFF2-40B4-BE49-F238E27FC236}">
              <a16:creationId xmlns:a16="http://schemas.microsoft.com/office/drawing/2014/main" id="{7ADE437D-73DC-4D7D-BFFD-381BC01C21A0}"/>
            </a:ext>
          </a:extLst>
        </xdr:cNvPr>
        <xdr:cNvCxnSpPr/>
      </xdr:nvCxnSpPr>
      <xdr:spPr>
        <a:xfrm>
          <a:off x="19878675" y="165233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928" name="【庁舎】&#10;一人当たり面積平均値テキスト">
          <a:extLst>
            <a:ext uri="{FF2B5EF4-FFF2-40B4-BE49-F238E27FC236}">
              <a16:creationId xmlns:a16="http://schemas.microsoft.com/office/drawing/2014/main" id="{FC131107-31A9-414A-A47F-EDFB0016C2FE}"/>
            </a:ext>
          </a:extLst>
        </xdr:cNvPr>
        <xdr:cNvSpPr txBox="1"/>
      </xdr:nvSpPr>
      <xdr:spPr>
        <a:xfrm>
          <a:off x="19992975" y="17079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a:extLst>
            <a:ext uri="{FF2B5EF4-FFF2-40B4-BE49-F238E27FC236}">
              <a16:creationId xmlns:a16="http://schemas.microsoft.com/office/drawing/2014/main" id="{CDA64EED-F091-48B1-B57F-AE444D7081CB}"/>
            </a:ext>
          </a:extLst>
        </xdr:cNvPr>
        <xdr:cNvSpPr/>
      </xdr:nvSpPr>
      <xdr:spPr>
        <a:xfrm>
          <a:off x="19897725"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a:extLst>
            <a:ext uri="{FF2B5EF4-FFF2-40B4-BE49-F238E27FC236}">
              <a16:creationId xmlns:a16="http://schemas.microsoft.com/office/drawing/2014/main" id="{2D90F407-5606-4BA9-89CC-96E42AA1B8F3}"/>
            </a:ext>
          </a:extLst>
        </xdr:cNvPr>
        <xdr:cNvSpPr/>
      </xdr:nvSpPr>
      <xdr:spPr>
        <a:xfrm>
          <a:off x="19154775" y="172281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a:extLst>
            <a:ext uri="{FF2B5EF4-FFF2-40B4-BE49-F238E27FC236}">
              <a16:creationId xmlns:a16="http://schemas.microsoft.com/office/drawing/2014/main" id="{5AD016BB-6E9F-4A0B-9062-5B67DC4E9C3A}"/>
            </a:ext>
          </a:extLst>
        </xdr:cNvPr>
        <xdr:cNvSpPr/>
      </xdr:nvSpPr>
      <xdr:spPr>
        <a:xfrm>
          <a:off x="18345150" y="17266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a:extLst>
            <a:ext uri="{FF2B5EF4-FFF2-40B4-BE49-F238E27FC236}">
              <a16:creationId xmlns:a16="http://schemas.microsoft.com/office/drawing/2014/main" id="{3C8AB252-0ED4-4E92-B78D-986FE931B933}"/>
            </a:ext>
          </a:extLst>
        </xdr:cNvPr>
        <xdr:cNvSpPr/>
      </xdr:nvSpPr>
      <xdr:spPr>
        <a:xfrm>
          <a:off x="17554575" y="172472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D76D0E3F-4A4D-4271-9CB8-DB1A15DFD4D5}"/>
            </a:ext>
          </a:extLst>
        </xdr:cNvPr>
        <xdr:cNvSpPr/>
      </xdr:nvSpPr>
      <xdr:spPr>
        <a:xfrm>
          <a:off x="16754475" y="172319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89B2BD1-13C7-45E1-9C84-CFF47F0EE5E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C612A6B-D79F-40AB-96FA-003A38E5A16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56220BF-CAF7-438D-9DB1-8FBB7A9B59F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D26CE29-9A48-46C5-B038-3F287C76A7B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86CF546-FA4F-44F1-A9C9-1EA3353C777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939" name="楕円 938">
          <a:extLst>
            <a:ext uri="{FF2B5EF4-FFF2-40B4-BE49-F238E27FC236}">
              <a16:creationId xmlns:a16="http://schemas.microsoft.com/office/drawing/2014/main" id="{6E09059C-EEC0-45A4-A1BA-FB2628BC2134}"/>
            </a:ext>
          </a:extLst>
        </xdr:cNvPr>
        <xdr:cNvSpPr/>
      </xdr:nvSpPr>
      <xdr:spPr>
        <a:xfrm>
          <a:off x="19897725" y="17402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940" name="【庁舎】&#10;一人当たり面積該当値テキスト">
          <a:extLst>
            <a:ext uri="{FF2B5EF4-FFF2-40B4-BE49-F238E27FC236}">
              <a16:creationId xmlns:a16="http://schemas.microsoft.com/office/drawing/2014/main" id="{BA206FDE-A5C2-439D-9613-305F4E491488}"/>
            </a:ext>
          </a:extLst>
        </xdr:cNvPr>
        <xdr:cNvSpPr txBox="1"/>
      </xdr:nvSpPr>
      <xdr:spPr>
        <a:xfrm>
          <a:off x="19992975" y="1738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941" name="楕円 940">
          <a:extLst>
            <a:ext uri="{FF2B5EF4-FFF2-40B4-BE49-F238E27FC236}">
              <a16:creationId xmlns:a16="http://schemas.microsoft.com/office/drawing/2014/main" id="{153BBA0A-B22F-47B6-BDF2-41DE425F5065}"/>
            </a:ext>
          </a:extLst>
        </xdr:cNvPr>
        <xdr:cNvSpPr/>
      </xdr:nvSpPr>
      <xdr:spPr>
        <a:xfrm>
          <a:off x="19154775" y="17402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133350</xdr:rowOff>
    </xdr:to>
    <xdr:cxnSp macro="">
      <xdr:nvCxnSpPr>
        <xdr:cNvPr id="942" name="直線コネクタ 941">
          <a:extLst>
            <a:ext uri="{FF2B5EF4-FFF2-40B4-BE49-F238E27FC236}">
              <a16:creationId xmlns:a16="http://schemas.microsoft.com/office/drawing/2014/main" id="{FFD5FCFC-CA39-47FC-AED9-64D41CF1F732}"/>
            </a:ext>
          </a:extLst>
        </xdr:cNvPr>
        <xdr:cNvCxnSpPr/>
      </xdr:nvCxnSpPr>
      <xdr:spPr>
        <a:xfrm>
          <a:off x="19202400" y="174498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147320</xdr:rowOff>
    </xdr:from>
    <xdr:to>
      <xdr:col>107</xdr:col>
      <xdr:colOff>101600</xdr:colOff>
      <xdr:row>108</xdr:row>
      <xdr:rowOff>77470</xdr:rowOff>
    </xdr:to>
    <xdr:sp macro="" textlink="">
      <xdr:nvSpPr>
        <xdr:cNvPr id="943" name="楕円 942">
          <a:extLst>
            <a:ext uri="{FF2B5EF4-FFF2-40B4-BE49-F238E27FC236}">
              <a16:creationId xmlns:a16="http://schemas.microsoft.com/office/drawing/2014/main" id="{68CD3DB9-984B-4B4C-B8E1-5EFC8C81D92F}"/>
            </a:ext>
          </a:extLst>
        </xdr:cNvPr>
        <xdr:cNvSpPr/>
      </xdr:nvSpPr>
      <xdr:spPr>
        <a:xfrm>
          <a:off x="18345150" y="176320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108</xdr:row>
      <xdr:rowOff>26670</xdr:rowOff>
    </xdr:to>
    <xdr:cxnSp macro="">
      <xdr:nvCxnSpPr>
        <xdr:cNvPr id="944" name="直線コネクタ 943">
          <a:extLst>
            <a:ext uri="{FF2B5EF4-FFF2-40B4-BE49-F238E27FC236}">
              <a16:creationId xmlns:a16="http://schemas.microsoft.com/office/drawing/2014/main" id="{E93B9F09-6D0B-4DC1-8B19-DC5CA1A43533}"/>
            </a:ext>
          </a:extLst>
        </xdr:cNvPr>
        <xdr:cNvCxnSpPr/>
      </xdr:nvCxnSpPr>
      <xdr:spPr>
        <a:xfrm flipV="1">
          <a:off x="18392775" y="17449800"/>
          <a:ext cx="809625" cy="2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147320</xdr:rowOff>
    </xdr:from>
    <xdr:to>
      <xdr:col>102</xdr:col>
      <xdr:colOff>165100</xdr:colOff>
      <xdr:row>108</xdr:row>
      <xdr:rowOff>77470</xdr:rowOff>
    </xdr:to>
    <xdr:sp macro="" textlink="">
      <xdr:nvSpPr>
        <xdr:cNvPr id="945" name="楕円 944">
          <a:extLst>
            <a:ext uri="{FF2B5EF4-FFF2-40B4-BE49-F238E27FC236}">
              <a16:creationId xmlns:a16="http://schemas.microsoft.com/office/drawing/2014/main" id="{63D6FDEB-8E50-4659-86BA-5680CA7E6B5C}"/>
            </a:ext>
          </a:extLst>
        </xdr:cNvPr>
        <xdr:cNvSpPr/>
      </xdr:nvSpPr>
      <xdr:spPr>
        <a:xfrm>
          <a:off x="17554575" y="176320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26670</xdr:rowOff>
    </xdr:from>
    <xdr:to>
      <xdr:col>107</xdr:col>
      <xdr:colOff>50800</xdr:colOff>
      <xdr:row>108</xdr:row>
      <xdr:rowOff>26670</xdr:rowOff>
    </xdr:to>
    <xdr:cxnSp macro="">
      <xdr:nvCxnSpPr>
        <xdr:cNvPr id="946" name="直線コネクタ 945">
          <a:extLst>
            <a:ext uri="{FF2B5EF4-FFF2-40B4-BE49-F238E27FC236}">
              <a16:creationId xmlns:a16="http://schemas.microsoft.com/office/drawing/2014/main" id="{E2C89A7E-A4EE-4E6E-9C65-35B08A2A15DF}"/>
            </a:ext>
          </a:extLst>
        </xdr:cNvPr>
        <xdr:cNvCxnSpPr/>
      </xdr:nvCxnSpPr>
      <xdr:spPr>
        <a:xfrm>
          <a:off x="17602200" y="176891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947" name="楕円 946">
          <a:extLst>
            <a:ext uri="{FF2B5EF4-FFF2-40B4-BE49-F238E27FC236}">
              <a16:creationId xmlns:a16="http://schemas.microsoft.com/office/drawing/2014/main" id="{E8A997E0-78BD-4D13-B230-175F2264DDA3}"/>
            </a:ext>
          </a:extLst>
        </xdr:cNvPr>
        <xdr:cNvSpPr/>
      </xdr:nvSpPr>
      <xdr:spPr>
        <a:xfrm>
          <a:off x="16754475" y="17628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26670</xdr:rowOff>
    </xdr:to>
    <xdr:cxnSp macro="">
      <xdr:nvCxnSpPr>
        <xdr:cNvPr id="948" name="直線コネクタ 947">
          <a:extLst>
            <a:ext uri="{FF2B5EF4-FFF2-40B4-BE49-F238E27FC236}">
              <a16:creationId xmlns:a16="http://schemas.microsoft.com/office/drawing/2014/main" id="{595073D0-4F31-4E50-B314-B5FD375C95DF}"/>
            </a:ext>
          </a:extLst>
        </xdr:cNvPr>
        <xdr:cNvCxnSpPr/>
      </xdr:nvCxnSpPr>
      <xdr:spPr>
        <a:xfrm>
          <a:off x="16802100" y="17685386"/>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33038</xdr:rowOff>
    </xdr:from>
    <xdr:ext cx="469744" cy="259045"/>
    <xdr:sp macro="" textlink="">
      <xdr:nvSpPr>
        <xdr:cNvPr id="949" name="n_1aveValue【庁舎】&#10;一人当たり面積">
          <a:extLst>
            <a:ext uri="{FF2B5EF4-FFF2-40B4-BE49-F238E27FC236}">
              <a16:creationId xmlns:a16="http://schemas.microsoft.com/office/drawing/2014/main" id="{66F8927D-7149-4D33-A899-D92D05279C1B}"/>
            </a:ext>
          </a:extLst>
        </xdr:cNvPr>
        <xdr:cNvSpPr txBox="1"/>
      </xdr:nvSpPr>
      <xdr:spPr>
        <a:xfrm>
          <a:off x="18983402" y="170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71138</xdr:rowOff>
    </xdr:from>
    <xdr:ext cx="469744" cy="259045"/>
    <xdr:sp macro="" textlink="">
      <xdr:nvSpPr>
        <xdr:cNvPr id="950" name="n_2aveValue【庁舎】&#10;一人当たり面積">
          <a:extLst>
            <a:ext uri="{FF2B5EF4-FFF2-40B4-BE49-F238E27FC236}">
              <a16:creationId xmlns:a16="http://schemas.microsoft.com/office/drawing/2014/main" id="{6CF07EFE-523E-4B4F-B0E1-9B0E736F9A92}"/>
            </a:ext>
          </a:extLst>
        </xdr:cNvPr>
        <xdr:cNvSpPr txBox="1"/>
      </xdr:nvSpPr>
      <xdr:spPr>
        <a:xfrm>
          <a:off x="18183302" y="1704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51" name="n_3aveValue【庁舎】&#10;一人当たり面積">
          <a:extLst>
            <a:ext uri="{FF2B5EF4-FFF2-40B4-BE49-F238E27FC236}">
              <a16:creationId xmlns:a16="http://schemas.microsoft.com/office/drawing/2014/main" id="{1680EFC2-B8DD-410D-B782-97DA555563D8}"/>
            </a:ext>
          </a:extLst>
        </xdr:cNvPr>
        <xdr:cNvSpPr txBox="1"/>
      </xdr:nvSpPr>
      <xdr:spPr>
        <a:xfrm>
          <a:off x="17383202" y="1702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庁舎】&#10;一人当たり面積">
          <a:extLst>
            <a:ext uri="{FF2B5EF4-FFF2-40B4-BE49-F238E27FC236}">
              <a16:creationId xmlns:a16="http://schemas.microsoft.com/office/drawing/2014/main" id="{E1838CA2-26F5-4D03-82F8-7B3BEA9DE15D}"/>
            </a:ext>
          </a:extLst>
        </xdr:cNvPr>
        <xdr:cNvSpPr txBox="1"/>
      </xdr:nvSpPr>
      <xdr:spPr>
        <a:xfrm>
          <a:off x="1659262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3827</xdr:rowOff>
    </xdr:from>
    <xdr:ext cx="469744" cy="259045"/>
    <xdr:sp macro="" textlink="">
      <xdr:nvSpPr>
        <xdr:cNvPr id="953" name="n_1mainValue【庁舎】&#10;一人当たり面積">
          <a:extLst>
            <a:ext uri="{FF2B5EF4-FFF2-40B4-BE49-F238E27FC236}">
              <a16:creationId xmlns:a16="http://schemas.microsoft.com/office/drawing/2014/main" id="{AF8AB184-7A7A-454D-8295-C5BC0049E627}"/>
            </a:ext>
          </a:extLst>
        </xdr:cNvPr>
        <xdr:cNvSpPr txBox="1"/>
      </xdr:nvSpPr>
      <xdr:spPr>
        <a:xfrm>
          <a:off x="18983402" y="174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68597</xdr:rowOff>
    </xdr:from>
    <xdr:ext cx="469744" cy="259045"/>
    <xdr:sp macro="" textlink="">
      <xdr:nvSpPr>
        <xdr:cNvPr id="954" name="n_2mainValue【庁舎】&#10;一人当たり面積">
          <a:extLst>
            <a:ext uri="{FF2B5EF4-FFF2-40B4-BE49-F238E27FC236}">
              <a16:creationId xmlns:a16="http://schemas.microsoft.com/office/drawing/2014/main" id="{86CAC711-B208-4AC8-BF66-BFF9719169F0}"/>
            </a:ext>
          </a:extLst>
        </xdr:cNvPr>
        <xdr:cNvSpPr txBox="1"/>
      </xdr:nvSpPr>
      <xdr:spPr>
        <a:xfrm>
          <a:off x="18183302" y="1772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68597</xdr:rowOff>
    </xdr:from>
    <xdr:ext cx="469744" cy="259045"/>
    <xdr:sp macro="" textlink="">
      <xdr:nvSpPr>
        <xdr:cNvPr id="955" name="n_3mainValue【庁舎】&#10;一人当たり面積">
          <a:extLst>
            <a:ext uri="{FF2B5EF4-FFF2-40B4-BE49-F238E27FC236}">
              <a16:creationId xmlns:a16="http://schemas.microsoft.com/office/drawing/2014/main" id="{4965F304-C6B0-4718-BFB9-08F6DA76D5CE}"/>
            </a:ext>
          </a:extLst>
        </xdr:cNvPr>
        <xdr:cNvSpPr txBox="1"/>
      </xdr:nvSpPr>
      <xdr:spPr>
        <a:xfrm>
          <a:off x="17383202" y="1772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956" name="n_4mainValue【庁舎】&#10;一人当たり面積">
          <a:extLst>
            <a:ext uri="{FF2B5EF4-FFF2-40B4-BE49-F238E27FC236}">
              <a16:creationId xmlns:a16="http://schemas.microsoft.com/office/drawing/2014/main" id="{94AE835D-7F1D-4093-907C-0811BE45C124}"/>
            </a:ext>
          </a:extLst>
        </xdr:cNvPr>
        <xdr:cNvSpPr txBox="1"/>
      </xdr:nvSpPr>
      <xdr:spPr>
        <a:xfrm>
          <a:off x="16592627" y="1772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60B38675-03E9-49C1-9B86-15111EE7920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9CCC550-671A-4AAB-B294-E0B805EB2D4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AB71A703-EE24-40EB-9244-7A71C9156E0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類似団体と比較して庁舎以外の有形固定資産減価償却率が高くなっている。庁舎については、平成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庁舎が供用開始</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なったほか、令和２年度に新第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庁舎においても供用開始となったことにより施設の更新が図られ</a:t>
          </a:r>
          <a:r>
            <a:rPr kumimoji="1" lang="ja-JP" altLang="en-US" sz="1100">
              <a:solidFill>
                <a:schemeClr val="dk1"/>
              </a:solidFill>
              <a:effectLst/>
              <a:latin typeface="+mn-lt"/>
              <a:ea typeface="+mn-ea"/>
              <a:cs typeface="+mn-cs"/>
            </a:rPr>
            <a:t>たことによる。</a:t>
          </a:r>
          <a:r>
            <a:rPr kumimoji="1" lang="ja-JP" altLang="ja-JP" sz="1100">
              <a:solidFill>
                <a:schemeClr val="dk1"/>
              </a:solidFill>
              <a:effectLst/>
              <a:latin typeface="+mn-lt"/>
              <a:ea typeface="+mn-ea"/>
              <a:cs typeface="+mn-cs"/>
            </a:rPr>
            <a:t>図書館、体育館・プール、保健センター、福祉施設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消防施設及び</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については、公共施設個別計画に基づき、築年度等に応じて計画的に建替え・改修を行うことで施設の安全性を図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一般廃棄物処理施設について</a:t>
          </a:r>
          <a:r>
            <a:rPr kumimoji="1" lang="ja-JP" altLang="en-US" sz="1100">
              <a:solidFill>
                <a:schemeClr val="dk1"/>
              </a:solidFill>
              <a:effectLst/>
              <a:latin typeface="+mn-lt"/>
              <a:ea typeface="+mn-ea"/>
              <a:cs typeface="+mn-cs"/>
            </a:rPr>
            <a:t>は発電設備タービンの切削修繕を行ったことから有形固定資産減価償却率が減少しており、今後も公共施設個別</a:t>
          </a:r>
          <a:r>
            <a:rPr kumimoji="1" lang="ja-JP" altLang="ja-JP" sz="1100">
              <a:solidFill>
                <a:schemeClr val="dk1"/>
              </a:solidFill>
              <a:effectLst/>
              <a:latin typeface="+mn-lt"/>
              <a:ea typeface="+mn-ea"/>
              <a:cs typeface="+mn-cs"/>
            </a:rPr>
            <a:t>計画に基づき築年度等に応じて計画的に建替え・改修を行うことと</a:t>
          </a:r>
          <a:r>
            <a:rPr kumimoji="1" lang="ja-JP" altLang="en-US" sz="1100">
              <a:solidFill>
                <a:schemeClr val="dk1"/>
              </a:solidFill>
              <a:effectLst/>
              <a:latin typeface="+mn-lt"/>
              <a:ea typeface="+mn-ea"/>
              <a:cs typeface="+mn-cs"/>
            </a:rPr>
            <a:t>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施設全体における更新・改修の費用の確保については、公共施設整備</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設置等も含め</a:t>
          </a:r>
          <a:r>
            <a:rPr kumimoji="1" lang="ja-JP" altLang="ja-JP" sz="1100">
              <a:solidFill>
                <a:schemeClr val="dk1"/>
              </a:solidFill>
              <a:effectLst/>
              <a:latin typeface="+mn-lt"/>
              <a:ea typeface="+mn-ea"/>
              <a:cs typeface="+mn-cs"/>
            </a:rPr>
            <a:t>、現役世代と将来世代の負担の平準化を図</a:t>
          </a:r>
          <a:r>
            <a:rPr kumimoji="1" lang="ja-JP" altLang="en-US" sz="1100">
              <a:solidFill>
                <a:schemeClr val="dk1"/>
              </a:solidFill>
              <a:effectLst/>
              <a:latin typeface="+mn-lt"/>
              <a:ea typeface="+mn-ea"/>
              <a:cs typeface="+mn-cs"/>
            </a:rPr>
            <a:t>りながら進めることとする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本市においては、個人市民税をはじめとする市税収入が、歳入全体に占める割合として高いが、令和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年度は新型コロナウイルス感染症の影響により市民税が減となったことに加え、歳出面でも臨時経済対策費が生じたことにより、前年度比では</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今後は、社会福祉費や生活保護費など社会保障関係経費の増大が想定されることに加え、都市基盤整備などの重要課題への対応が要されることから、引き続き財政基盤の強化に努める。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302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70555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70555</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164395</xdr:rowOff>
    </xdr:from>
    <xdr:to>
      <xdr:col>19</xdr:col>
      <xdr:colOff>184150</xdr:colOff>
      <xdr:row>39</xdr:row>
      <xdr:rowOff>94545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104722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19755</xdr:rowOff>
    </xdr:from>
    <xdr:to>
      <xdr:col>11</xdr:col>
      <xdr:colOff>82550</xdr:colOff>
      <xdr:row>39</xdr:row>
      <xdr:rowOff>121355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131532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本市の経常収支比率は、前年度と比較すると</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ポイント改善した。この主な要因としては、歳入面では個人消費の回復などにより地方消費税交付金が約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5,700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万円、たばこ１本あたりの税額が上がったことや売渡本数の増などにより市たばこ税が</a:t>
          </a:r>
          <a:r>
            <a:rPr kumimoji="1" lang="ja-JP"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ja-JP" sz="850" b="0" baseline="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、株式等譲渡所得割交付金が約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9,000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万円それぞれ増加したことなどにより、経常一般財源収入額全体では、約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9,300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万円増加となったことから、経常収支比率を</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させる要因となった。一方で歳出面では、物件費において、ＧＩＧＡスクール環境整備の進捗に伴うランニングコストの増、また、扶助費において、生活保護世帯・保育園の運営費が増となったことなどにより、経常経費充当一般財源では対前年度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5,700</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万円の増加となり、経常収支比率を</a:t>
          </a:r>
          <a:r>
            <a:rPr kumimoji="1" lang="en-US"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ポイント上昇させる要因となった。</a:t>
          </a:r>
          <a:endParaRPr lang="ja-JP" altLang="ja-JP" sz="850">
            <a:effectLst/>
            <a:latin typeface="ＭＳ Ｐゴシック" panose="020B0600070205080204" pitchFamily="50" charset="-128"/>
            <a:ea typeface="ＭＳ Ｐゴシック" panose="020B0600070205080204" pitchFamily="50" charset="-128"/>
          </a:endParaRPr>
        </a:p>
        <a:p>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　今後は、高齢化の進展や待機児童対策等にかかる扶助費の増加傾向が続くと予想されることに加え、原材料価格の上昇</a:t>
          </a:r>
          <a:r>
            <a:rPr kumimoji="1" lang="ja-JP" altLang="en-US" sz="850" baseline="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85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en-US" sz="850" baseline="0">
              <a:solidFill>
                <a:schemeClr val="dk1"/>
              </a:solidFill>
              <a:effectLst/>
              <a:latin typeface="ＭＳ Ｐゴシック" panose="020B0600070205080204" pitchFamily="50" charset="-128"/>
              <a:ea typeface="ＭＳ Ｐゴシック" panose="020B0600070205080204" pitchFamily="50" charset="-128"/>
              <a:cs typeface="+mn-cs"/>
            </a:rPr>
            <a:t>させる要因となることが見込まれる。そのため、</a:t>
          </a:r>
          <a:r>
            <a:rPr kumimoji="1" lang="ja-JP" altLang="ja-JP" sz="850" baseline="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事務事業の見直しといった行財政改革を推進するとともに、市税収入をはじめとする自主財源の確保に努めていく。</a:t>
          </a:r>
          <a:endParaRPr lang="ja-JP" altLang="ja-JP" sz="850">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57996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352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122344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593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122344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708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708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おいて、正規職員数については減となったものの昇給対象者数が多かったことに加え、会計年度任用職員数が増となったことで前年度を上回った。また、物件費においても新型コロナウイルスワクチン接種に係る委託料の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学校給食費の公会計化に伴う賄材料費が増となったことなどにより前年度を上回り、結果として一人当たりの合計額は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15,940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増加傾向にある会計年度任用職員人件費について、精査をしていくこと、また、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物件費等の経費については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労務単価の上昇が見込まれるため、委託内容の精査等を更に進め、経費の削減に努めていく。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147929</xdr:rowOff>
    </xdr:from>
    <xdr:to>
      <xdr:col>23</xdr:col>
      <xdr:colOff>133350</xdr:colOff>
      <xdr:row>84</xdr:row>
      <xdr:rowOff>18712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06829"/>
          <a:ext cx="838200" cy="2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01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46610</xdr:rowOff>
    </xdr:from>
    <xdr:to>
      <xdr:col>19</xdr:col>
      <xdr:colOff>133350</xdr:colOff>
      <xdr:row>82</xdr:row>
      <xdr:rowOff>147929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5510"/>
          <a:ext cx="889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143323</xdr:rowOff>
    </xdr:from>
    <xdr:to>
      <xdr:col>15</xdr:col>
      <xdr:colOff>82550</xdr:colOff>
      <xdr:row>82</xdr:row>
      <xdr:rowOff>46610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0773"/>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143323</xdr:rowOff>
    </xdr:from>
    <xdr:to>
      <xdr:col>11</xdr:col>
      <xdr:colOff>31750</xdr:colOff>
      <xdr:row>81</xdr:row>
      <xdr:rowOff>164759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30773"/>
          <a:ext cx="889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21548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70752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139362</xdr:rowOff>
    </xdr:from>
    <xdr:to>
      <xdr:col>23</xdr:col>
      <xdr:colOff>184150</xdr:colOff>
      <xdr:row>84</xdr:row>
      <xdr:rowOff>69512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111439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97129</xdr:rowOff>
    </xdr:from>
    <xdr:to>
      <xdr:col>19</xdr:col>
      <xdr:colOff>184150</xdr:colOff>
      <xdr:row>83</xdr:row>
      <xdr:rowOff>27279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4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167260</xdr:rowOff>
    </xdr:from>
    <xdr:to>
      <xdr:col>15</xdr:col>
      <xdr:colOff>133350</xdr:colOff>
      <xdr:row>82</xdr:row>
      <xdr:rowOff>97410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82187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92523</xdr:rowOff>
    </xdr:from>
    <xdr:to>
      <xdr:col>11</xdr:col>
      <xdr:colOff>82550</xdr:colOff>
      <xdr:row>82</xdr:row>
      <xdr:rowOff>22673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7450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113959</xdr:rowOff>
    </xdr:from>
    <xdr:to>
      <xdr:col>7</xdr:col>
      <xdr:colOff>31750</xdr:colOff>
      <xdr:row>82</xdr:row>
      <xdr:rowOff>44109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54286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本市のラスパイレス指数が恒常的に高い要因が、独自の給料表や昇格制度など、本市特有の要因であったことから、平成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年度からその効果が表れはじめており、ラスパイレス指数は適正化が図られている。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066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111125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人当たりの職員数が前年度に比べ、</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人増となったものの、引続き類似団体平均と同水準を維持している。なお、全体数については、業務のアウトソーシングや施設の民営化を進めたことにより、減員傾向にある。</a:t>
          </a:r>
        </a:p>
        <a:p>
          <a:r>
            <a:rPr kumimoji="1" lang="ja-JP" altLang="en-US" sz="1200">
              <a:latin typeface="ＭＳ Ｐゴシック" panose="020B0600070205080204" pitchFamily="50" charset="-128"/>
              <a:ea typeface="ＭＳ Ｐゴシック" panose="020B0600070205080204" pitchFamily="50" charset="-128"/>
            </a:rPr>
            <a:t>　本市では令和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年度に市川市定員管理方針を見直し、これまでの「職員数を増やさない」という目標を「適正な職員数を維持する」という目標に改めた。</a:t>
          </a:r>
        </a:p>
        <a:p>
          <a:r>
            <a:rPr kumimoji="1" lang="ja-JP" altLang="en-US" sz="1200">
              <a:latin typeface="ＭＳ Ｐゴシック" panose="020B0600070205080204" pitchFamily="50" charset="-128"/>
              <a:ea typeface="ＭＳ Ｐゴシック" panose="020B0600070205080204" pitchFamily="50" charset="-128"/>
            </a:rPr>
            <a:t>　今後も民営化やアウトソーシング、デジタル化による効率化などを図りつつ、業務量に応じた適正な職員数を維持できるよう努める。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3084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953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140261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27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20320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2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41003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5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70955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9978</xdr:rowOff>
    </xdr:from>
    <xdr:to>
      <xdr:col>68</xdr:col>
      <xdr:colOff>152400</xdr:colOff>
      <xdr:row>62</xdr:row>
      <xdr:rowOff>41003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39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60614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95811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76580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元利償還金等について、債務負担行為に基づく支出額が約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億円減、市債の年次進行による減少等により市債の元利償還金が約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億円減となったことなどから、単年度の実質公債費比率は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ヵ年平均でも類似団体を下回る</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と良好な水準を維持している。</a:t>
          </a:r>
        </a:p>
        <a:p>
          <a:r>
            <a:rPr kumimoji="1" lang="ja-JP" altLang="en-US" sz="1200">
              <a:latin typeface="ＭＳ Ｐゴシック" panose="020B0600070205080204" pitchFamily="50" charset="-128"/>
              <a:ea typeface="ＭＳ Ｐゴシック" panose="020B0600070205080204" pitchFamily="50" charset="-128"/>
            </a:rPr>
            <a:t>　今後は公共施設の更新を控えているが、これら経費に伴う公債費負担が過度に財政を圧迫することのないよう、数値の保持を図っていく。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148167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5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102205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算定の分子において、債務負担行為に基づく支出予定額、退職手当負担見込額、地方債現債高は減少したものの、公営企業等繰入見込額が増となっており、将来負担額は</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千万円の減となった。</a:t>
          </a:r>
        </a:p>
        <a:p>
          <a:r>
            <a:rPr kumimoji="1" lang="ja-JP" altLang="en-US" sz="1200">
              <a:latin typeface="ＭＳ Ｐゴシック" panose="020B0600070205080204" pitchFamily="50" charset="-128"/>
              <a:ea typeface="ＭＳ Ｐゴシック" panose="020B0600070205080204" pitchFamily="50" charset="-128"/>
            </a:rPr>
            <a:t>　また、充当可能特定歳入が増となり、前年同様、将来負担を充当可能財源で充当しきれる結果となり、将来負担比率は引き続き良好な水準を維持している。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今後も財政運営が圧迫されることのないよう、各種債務の的確な把握に努めるとともに、充当可能財源等の確保に努め将来負担額の抑制を図っていく。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人件費に係る経常収支比率は、類似団体平均に比べて高い水準となっているが、この主な要因は、本市の給料表や昇格基準において国と差異が生じていたことにある。</a:t>
          </a:r>
        </a:p>
        <a:p>
          <a:r>
            <a:rPr kumimoji="1" lang="ja-JP" altLang="en-US" sz="1200">
              <a:latin typeface="ＭＳ Ｐゴシック" panose="020B0600070205080204" pitchFamily="50" charset="-128"/>
              <a:ea typeface="ＭＳ Ｐゴシック" panose="020B0600070205080204" pitchFamily="50" charset="-128"/>
            </a:rPr>
            <a:t>　そこで、平成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年度に「人事給与制度改革」を実施し、国の制度を基本とした給料表や昇格基準に改めたことにより、本市の給料の水準は年々減少してきており、令和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年度決算では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ポイント改善していることからも、今後もこの傾向は続くものと見込んでいる。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123190</xdr:rowOff>
    </xdr:from>
    <xdr:to>
      <xdr:col>24</xdr:col>
      <xdr:colOff>25400</xdr:colOff>
      <xdr:row>39</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09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39</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4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43197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xdr:rowOff>
    </xdr:from>
    <xdr:to>
      <xdr:col>15</xdr:col>
      <xdr:colOff>98425</xdr:colOff>
      <xdr:row>39</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54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72390</xdr:rowOff>
    </xdr:from>
    <xdr:to>
      <xdr:col>24</xdr:col>
      <xdr:colOff>76200</xdr:colOff>
      <xdr:row>40</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118110</xdr:rowOff>
    </xdr:from>
    <xdr:to>
      <xdr:col>20</xdr:col>
      <xdr:colOff>38100</xdr:colOff>
      <xdr:row>40</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9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物件費に係る比率は、近年の経常一般財源の増加により減少してきたが、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21.0</a:t>
          </a:r>
          <a:r>
            <a:rPr kumimoji="1" lang="ja-JP" altLang="en-US" sz="1200">
              <a:latin typeface="ＭＳ Ｐゴシック" panose="020B0600070205080204" pitchFamily="50" charset="-128"/>
              <a:ea typeface="ＭＳ Ｐゴシック" panose="020B0600070205080204" pitchFamily="50" charset="-128"/>
            </a:rPr>
            <a:t>％と悪化し、類似団体平均値に比べ高い水準となっている。これは新型コロナウイルスワクチン接種に係る委託料の増や、学校給食費の公会計化に伴う賄材料費の増などによるものである。</a:t>
          </a:r>
        </a:p>
        <a:p>
          <a:r>
            <a:rPr kumimoji="1" lang="ja-JP" altLang="en-US" sz="1200">
              <a:latin typeface="ＭＳ Ｐゴシック" panose="020B0600070205080204" pitchFamily="50" charset="-128"/>
              <a:ea typeface="ＭＳ Ｐゴシック" panose="020B0600070205080204" pitchFamily="50" charset="-128"/>
            </a:rPr>
            <a:t>　今後、引続き労務単価の上昇が見込まれるため、より一層の委託内容の精査等を進め、費用の削減に努める。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123190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扶助費に係る経常収支比率は、</a:t>
          </a:r>
          <a:r>
            <a:rPr kumimoji="1" lang="en-US" altLang="ja-JP" sz="1000">
              <a:latin typeface="ＭＳ Ｐゴシック" panose="020B0600070205080204" pitchFamily="50" charset="-128"/>
              <a:ea typeface="ＭＳ Ｐゴシック" panose="020B0600070205080204" pitchFamily="50" charset="-128"/>
            </a:rPr>
            <a:t>17.2</a:t>
          </a:r>
          <a:r>
            <a:rPr kumimoji="1" lang="ja-JP" altLang="en-US" sz="1000">
              <a:latin typeface="ＭＳ Ｐゴシック" panose="020B0600070205080204" pitchFamily="50" charset="-128"/>
              <a:ea typeface="ＭＳ Ｐゴシック" panose="020B0600070205080204" pitchFamily="50" charset="-128"/>
            </a:rPr>
            <a:t>％と類似団体平均値を上回る状況が続いている。これは主に、私立保育園等の新規開設による私立保育園等保育委託料の増に加え、障がい者の自立支援給付サービスの利用者数の増等が要因となっている。私立保育園等の新規整備は、待機児童の解消により今後数年で落ち着くものと見込まれるものの、高齢化に伴う生活保護世帯の増加などにより、扶助費の増加傾向は継続していくものと分析している。私立保育園等の整備については、需要を見極め供給過剰とならないよう努め、生活保護については、生活保護に至る前段階での相談支援を進めるほか、生活保護世帯への就労支援など自立を支援する。これにより、福祉サービスの低下に繋がらないよう見極めつつも生活保護の適正実施を進め、過度に財政を圧迫することがないよう努めていく。</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18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152400</xdr:rowOff>
    </xdr:from>
    <xdr:to>
      <xdr:col>20</xdr:col>
      <xdr:colOff>38100</xdr:colOff>
      <xdr:row>60</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％と類似団体に比べ低い水準となっている。これは、国保会計や介護保険会計等に対する繰出額が、資格の適正化や地域的な特性等により類似団体に比べ低額となっていることが主な要因である。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　特別会計については、独立採算が原則であることから、今後も引き続き普通会計による負担額の適正化に努める。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12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1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58</xdr:row>
      <xdr:rowOff>20320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81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保育所や小規模保育所の新規開園により扶助費が増となった</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分につき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補助費等は減となったこと、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被災農業者向けの経営体育成支援事業が完了したことによる補助金の減など</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減となった一方、保育士等賃料支援事業における補助対象の増や商店街活性化事業補助金などの新規事業もあることから、扶助費と同様、供給過剰とならないよう適正支出に努めていく。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80736</xdr:rowOff>
    </xdr:from>
    <xdr:to>
      <xdr:col>82</xdr:col>
      <xdr:colOff>107950</xdr:colOff>
      <xdr:row>34</xdr:row>
      <xdr:rowOff>7257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38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xdr:rowOff>
    </xdr:from>
    <xdr:to>
      <xdr:col>78</xdr:col>
      <xdr:colOff>69850</xdr:colOff>
      <xdr:row>34</xdr:row>
      <xdr:rowOff>18143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3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168020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4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18143</xdr:rowOff>
    </xdr:from>
    <xdr:to>
      <xdr:col>73</xdr:col>
      <xdr:colOff>180975</xdr:colOff>
      <xdr:row>34</xdr:row>
      <xdr:rowOff>72572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135363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34</xdr:row>
      <xdr:rowOff>72572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515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29936</xdr:rowOff>
    </xdr:from>
    <xdr:to>
      <xdr:col>82</xdr:col>
      <xdr:colOff>158750</xdr:colOff>
      <xdr:row>33</xdr:row>
      <xdr:rowOff>131536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109963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96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127907</xdr:rowOff>
    </xdr:from>
    <xdr:to>
      <xdr:col>78</xdr:col>
      <xdr:colOff>120650</xdr:colOff>
      <xdr:row>34</xdr:row>
      <xdr:rowOff>58057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68234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5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138793</xdr:rowOff>
    </xdr:from>
    <xdr:to>
      <xdr:col>74</xdr:col>
      <xdr:colOff>31750</xdr:colOff>
      <xdr:row>34</xdr:row>
      <xdr:rowOff>68943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79120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21772</xdr:rowOff>
    </xdr:from>
    <xdr:to>
      <xdr:col>69</xdr:col>
      <xdr:colOff>142875</xdr:colOff>
      <xdr:row>34</xdr:row>
      <xdr:rowOff>123372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133549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前年度比較では、市債の年次進行等に伴う減により、公債費における経常経費充当一般財源は約</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千万円の減となり、分母の経常一般財源が増となったことから、前年度と比較して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ポイント減となっている。また、類似団体平均値との比較でも</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今後も緊急度、住民ニーズを判断した事業選択に留意し、債務費用が過度に財政を圧迫することのない範囲で数値の保持を図っていく。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73116</xdr:rowOff>
    </xdr:from>
    <xdr:to>
      <xdr:col>24</xdr:col>
      <xdr:colOff>25400</xdr:colOff>
      <xdr:row>75</xdr:row>
      <xdr:rowOff>112304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318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112304</xdr:rowOff>
    </xdr:from>
    <xdr:to>
      <xdr:col>19</xdr:col>
      <xdr:colOff>187325</xdr:colOff>
      <xdr:row>75</xdr:row>
      <xdr:rowOff>164556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164556</xdr:rowOff>
    </xdr:from>
    <xdr:to>
      <xdr:col>15</xdr:col>
      <xdr:colOff>98425</xdr:colOff>
      <xdr:row>75</xdr:row>
      <xdr:rowOff>164556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23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75</xdr:row>
      <xdr:rowOff>164556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23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22316</xdr:rowOff>
    </xdr:from>
    <xdr:to>
      <xdr:col>24</xdr:col>
      <xdr:colOff>76200</xdr:colOff>
      <xdr:row>75</xdr:row>
      <xdr:rowOff>123916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38843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61504</xdr:rowOff>
    </xdr:from>
    <xdr:to>
      <xdr:col>20</xdr:col>
      <xdr:colOff>38100</xdr:colOff>
      <xdr:row>75</xdr:row>
      <xdr:rowOff>163103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1831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113756</xdr:rowOff>
    </xdr:from>
    <xdr:to>
      <xdr:col>11</xdr:col>
      <xdr:colOff>60325</xdr:colOff>
      <xdr:row>76</xdr:row>
      <xdr:rowOff>43906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54083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公債費以外の経常収支比率は類似団体平均値に比べ、高い水準になっている。</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要因として、人件費・物件費・扶助費が高水準であることが挙げられる。人件費・物件費については、会計年度任用職員の増や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スクール環境整備に係る費用等が増となったもの。また、扶助費については、生活保護世帯や保育園の運営費の増などが主な要因である。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特に扶助費については高齢化の進展などで今後も増加傾向が続くと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見込まれる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ため、引続き</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経常収支比率を改善し、健全な財政運営ができるよう、事業・施設の統廃合といった行財政改革をさらに推進するとともに、市税収入をはじめとする自主財源の確保に努めていく。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64136</xdr:rowOff>
    </xdr:from>
    <xdr:to>
      <xdr:col>82</xdr:col>
      <xdr:colOff>107950</xdr:colOff>
      <xdr:row>78</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372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64136</xdr:rowOff>
    </xdr:from>
    <xdr:to>
      <xdr:col>78</xdr:col>
      <xdr:colOff>69850</xdr:colOff>
      <xdr:row>78</xdr:row>
      <xdr:rowOff>64136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37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28650"/>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127000</xdr:rowOff>
    </xdr:from>
    <xdr:to>
      <xdr:col>69</xdr:col>
      <xdr:colOff>92075</xdr:colOff>
      <xdr:row>78</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286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13336</xdr:rowOff>
    </xdr:from>
    <xdr:to>
      <xdr:col>78</xdr:col>
      <xdr:colOff>120650</xdr:colOff>
      <xdr:row>78</xdr:row>
      <xdr:rowOff>114936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99713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7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13336</xdr:rowOff>
    </xdr:from>
    <xdr:to>
      <xdr:col>74</xdr:col>
      <xdr:colOff>31750</xdr:colOff>
      <xdr:row>78</xdr:row>
      <xdr:rowOff>114936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99713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91110</xdr:rowOff>
    </xdr:from>
    <xdr:to>
      <xdr:col>29</xdr:col>
      <xdr:colOff>127000</xdr:colOff>
      <xdr:row>17</xdr:row>
      <xdr:rowOff>130429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3385"/>
          <a:ext cx="6477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130429</xdr:rowOff>
    </xdr:from>
    <xdr:to>
      <xdr:col>26</xdr:col>
      <xdr:colOff>50800</xdr:colOff>
      <xdr:row>17</xdr:row>
      <xdr:rowOff>147841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2704"/>
          <a:ext cx="698500" cy="1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147841</xdr:rowOff>
    </xdr:from>
    <xdr:to>
      <xdr:col>22</xdr:col>
      <xdr:colOff>114300</xdr:colOff>
      <xdr:row>18</xdr:row>
      <xdr:rowOff>12090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0116"/>
          <a:ext cx="698500" cy="3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125324</xdr:rowOff>
    </xdr:from>
    <xdr:to>
      <xdr:col>18</xdr:col>
      <xdr:colOff>177800</xdr:colOff>
      <xdr:row>18</xdr:row>
      <xdr:rowOff>12090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7599"/>
          <a:ext cx="698500" cy="5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169511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40310</xdr:rowOff>
    </xdr:from>
    <xdr:to>
      <xdr:col>29</xdr:col>
      <xdr:colOff>177800</xdr:colOff>
      <xdr:row>17</xdr:row>
      <xdr:rowOff>141910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79629</xdr:rowOff>
    </xdr:from>
    <xdr:to>
      <xdr:col>26</xdr:col>
      <xdr:colOff>101600</xdr:colOff>
      <xdr:row>18</xdr:row>
      <xdr:rowOff>9779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97041</xdr:rowOff>
    </xdr:from>
    <xdr:to>
      <xdr:col>22</xdr:col>
      <xdr:colOff>165100</xdr:colOff>
      <xdr:row>18</xdr:row>
      <xdr:rowOff>27191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132740</xdr:rowOff>
    </xdr:from>
    <xdr:to>
      <xdr:col>19</xdr:col>
      <xdr:colOff>38100</xdr:colOff>
      <xdr:row>18</xdr:row>
      <xdr:rowOff>62890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5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47667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74524</xdr:rowOff>
    </xdr:from>
    <xdr:to>
      <xdr:col>15</xdr:col>
      <xdr:colOff>101600</xdr:colOff>
      <xdr:row>18</xdr:row>
      <xdr:rowOff>4674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96330</xdr:rowOff>
    </xdr:from>
    <xdr:to>
      <xdr:col>29</xdr:col>
      <xdr:colOff>127000</xdr:colOff>
      <xdr:row>36</xdr:row>
      <xdr:rowOff>127419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9580"/>
          <a:ext cx="6477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96330</xdr:rowOff>
    </xdr:from>
    <xdr:to>
      <xdr:col>26</xdr:col>
      <xdr:colOff>50800</xdr:colOff>
      <xdr:row>36</xdr:row>
      <xdr:rowOff>121704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9580"/>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106121</xdr:rowOff>
    </xdr:from>
    <xdr:to>
      <xdr:col>22</xdr:col>
      <xdr:colOff>114300</xdr:colOff>
      <xdr:row>36</xdr:row>
      <xdr:rowOff>121704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59371"/>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106121</xdr:rowOff>
    </xdr:from>
    <xdr:to>
      <xdr:col>18</xdr:col>
      <xdr:colOff>177800</xdr:colOff>
      <xdr:row>36</xdr:row>
      <xdr:rowOff>134734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9371"/>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76619</xdr:rowOff>
    </xdr:from>
    <xdr:to>
      <xdr:col>29</xdr:col>
      <xdr:colOff>177800</xdr:colOff>
      <xdr:row>37</xdr:row>
      <xdr:rowOff>6769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48696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0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45530</xdr:rowOff>
    </xdr:from>
    <xdr:to>
      <xdr:col>26</xdr:col>
      <xdr:colOff>101600</xdr:colOff>
      <xdr:row>36</xdr:row>
      <xdr:rowOff>147130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131907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70904</xdr:rowOff>
    </xdr:from>
    <xdr:to>
      <xdr:col>22</xdr:col>
      <xdr:colOff>165100</xdr:colOff>
      <xdr:row>37</xdr:row>
      <xdr:rowOff>1054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55321</xdr:rowOff>
    </xdr:from>
    <xdr:to>
      <xdr:col>19</xdr:col>
      <xdr:colOff>38100</xdr:colOff>
      <xdr:row>36</xdr:row>
      <xdr:rowOff>156921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141698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83934</xdr:rowOff>
    </xdr:from>
    <xdr:to>
      <xdr:col>15</xdr:col>
      <xdr:colOff>101600</xdr:colOff>
      <xdr:row>37</xdr:row>
      <xdr:rowOff>14084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170311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15505</xdr:rowOff>
    </xdr:from>
    <xdr:to>
      <xdr:col>24</xdr:col>
      <xdr:colOff>63500</xdr:colOff>
      <xdr:row>35</xdr:row>
      <xdr:rowOff>42153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6255"/>
          <a:ext cx="8382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2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42153</xdr:rowOff>
    </xdr:from>
    <xdr:to>
      <xdr:col>19</xdr:col>
      <xdr:colOff>177800</xdr:colOff>
      <xdr:row>36</xdr:row>
      <xdr:rowOff>13970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2903"/>
          <a:ext cx="8890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150635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13970</xdr:rowOff>
    </xdr:from>
    <xdr:to>
      <xdr:col>15</xdr:col>
      <xdr:colOff>50800</xdr:colOff>
      <xdr:row>36</xdr:row>
      <xdr:rowOff>64523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6170"/>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125947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155865</xdr:rowOff>
    </xdr:from>
    <xdr:to>
      <xdr:col>10</xdr:col>
      <xdr:colOff>114300</xdr:colOff>
      <xdr:row>36</xdr:row>
      <xdr:rowOff>64523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56615"/>
          <a:ext cx="889000" cy="8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128821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136155</xdr:rowOff>
    </xdr:from>
    <xdr:to>
      <xdr:col>24</xdr:col>
      <xdr:colOff>114300</xdr:colOff>
      <xdr:row>35</xdr:row>
      <xdr:rowOff>66305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159032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162803</xdr:rowOff>
    </xdr:from>
    <xdr:to>
      <xdr:col>20</xdr:col>
      <xdr:colOff>38100</xdr:colOff>
      <xdr:row>35</xdr:row>
      <xdr:rowOff>92953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109480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134620</xdr:rowOff>
    </xdr:from>
    <xdr:to>
      <xdr:col>15</xdr:col>
      <xdr:colOff>101600</xdr:colOff>
      <xdr:row>36</xdr:row>
      <xdr:rowOff>64770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81297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13723</xdr:rowOff>
    </xdr:from>
    <xdr:to>
      <xdr:col>10</xdr:col>
      <xdr:colOff>165100</xdr:colOff>
      <xdr:row>36</xdr:row>
      <xdr:rowOff>115323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131850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105065</xdr:rowOff>
    </xdr:from>
    <xdr:to>
      <xdr:col>6</xdr:col>
      <xdr:colOff>38100</xdr:colOff>
      <xdr:row>36</xdr:row>
      <xdr:rowOff>35215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51742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8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114116</xdr:rowOff>
    </xdr:from>
    <xdr:to>
      <xdr:col>24</xdr:col>
      <xdr:colOff>63500</xdr:colOff>
      <xdr:row>57</xdr:row>
      <xdr:rowOff>59652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43866"/>
          <a:ext cx="8382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59652</xdr:rowOff>
    </xdr:from>
    <xdr:to>
      <xdr:col>19</xdr:col>
      <xdr:colOff>177800</xdr:colOff>
      <xdr:row>57</xdr:row>
      <xdr:rowOff>114040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32302"/>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114040</xdr:rowOff>
    </xdr:from>
    <xdr:to>
      <xdr:col>15</xdr:col>
      <xdr:colOff>50800</xdr:colOff>
      <xdr:row>58</xdr:row>
      <xdr:rowOff>15494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8669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10598</xdr:rowOff>
    </xdr:from>
    <xdr:to>
      <xdr:col>10</xdr:col>
      <xdr:colOff>114300</xdr:colOff>
      <xdr:row>58</xdr:row>
      <xdr:rowOff>15494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54698"/>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63316</xdr:rowOff>
    </xdr:from>
    <xdr:to>
      <xdr:col>24</xdr:col>
      <xdr:colOff>114300</xdr:colOff>
      <xdr:row>55</xdr:row>
      <xdr:rowOff>164916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86193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4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8852</xdr:rowOff>
    </xdr:from>
    <xdr:to>
      <xdr:col>20</xdr:col>
      <xdr:colOff>38100</xdr:colOff>
      <xdr:row>57</xdr:row>
      <xdr:rowOff>110452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126979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63240</xdr:rowOff>
    </xdr:from>
    <xdr:to>
      <xdr:col>15</xdr:col>
      <xdr:colOff>101600</xdr:colOff>
      <xdr:row>57</xdr:row>
      <xdr:rowOff>164840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136144</xdr:rowOff>
    </xdr:from>
    <xdr:to>
      <xdr:col>10</xdr:col>
      <xdr:colOff>165100</xdr:colOff>
      <xdr:row>58</xdr:row>
      <xdr:rowOff>66294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82821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131248</xdr:rowOff>
    </xdr:from>
    <xdr:to>
      <xdr:col>6</xdr:col>
      <xdr:colOff>38100</xdr:colOff>
      <xdr:row>58</xdr:row>
      <xdr:rowOff>61398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52525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64354</xdr:rowOff>
    </xdr:from>
    <xdr:to>
      <xdr:col>24</xdr:col>
      <xdr:colOff>63500</xdr:colOff>
      <xdr:row>77</xdr:row>
      <xdr:rowOff>73955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6600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63531</xdr:rowOff>
    </xdr:from>
    <xdr:to>
      <xdr:col>19</xdr:col>
      <xdr:colOff>177800</xdr:colOff>
      <xdr:row>77</xdr:row>
      <xdr:rowOff>64354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6518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62891</xdr:rowOff>
    </xdr:from>
    <xdr:to>
      <xdr:col>15</xdr:col>
      <xdr:colOff>50800</xdr:colOff>
      <xdr:row>77</xdr:row>
      <xdr:rowOff>63531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6454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62891</xdr:rowOff>
    </xdr:from>
    <xdr:to>
      <xdr:col>10</xdr:col>
      <xdr:colOff>114300</xdr:colOff>
      <xdr:row>77</xdr:row>
      <xdr:rowOff>68652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4541"/>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23155</xdr:rowOff>
    </xdr:from>
    <xdr:to>
      <xdr:col>24</xdr:col>
      <xdr:colOff>114300</xdr:colOff>
      <xdr:row>77</xdr:row>
      <xdr:rowOff>124755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13554</xdr:rowOff>
    </xdr:from>
    <xdr:to>
      <xdr:col>20</xdr:col>
      <xdr:colOff>38100</xdr:colOff>
      <xdr:row>77</xdr:row>
      <xdr:rowOff>115154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106281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12731</xdr:rowOff>
    </xdr:from>
    <xdr:to>
      <xdr:col>15</xdr:col>
      <xdr:colOff>101600</xdr:colOff>
      <xdr:row>77</xdr:row>
      <xdr:rowOff>114331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105458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12091</xdr:rowOff>
    </xdr:from>
    <xdr:to>
      <xdr:col>10</xdr:col>
      <xdr:colOff>165100</xdr:colOff>
      <xdr:row>77</xdr:row>
      <xdr:rowOff>113691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104818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17852</xdr:rowOff>
    </xdr:from>
    <xdr:to>
      <xdr:col>6</xdr:col>
      <xdr:colOff>38100</xdr:colOff>
      <xdr:row>77</xdr:row>
      <xdr:rowOff>119452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110579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9156</xdr:rowOff>
    </xdr:from>
    <xdr:to>
      <xdr:col>24</xdr:col>
      <xdr:colOff>63500</xdr:colOff>
      <xdr:row>98</xdr:row>
      <xdr:rowOff>37058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68356"/>
          <a:ext cx="838200" cy="3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37058</xdr:rowOff>
    </xdr:from>
    <xdr:to>
      <xdr:col>19</xdr:col>
      <xdr:colOff>177800</xdr:colOff>
      <xdr:row>98</xdr:row>
      <xdr:rowOff>115315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39158"/>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63377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115315</xdr:rowOff>
    </xdr:from>
    <xdr:to>
      <xdr:col>15</xdr:col>
      <xdr:colOff>50800</xdr:colOff>
      <xdr:row>99</xdr:row>
      <xdr:rowOff>20613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17415"/>
          <a:ext cx="889000" cy="7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127830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20613</xdr:rowOff>
    </xdr:from>
    <xdr:to>
      <xdr:col>10</xdr:col>
      <xdr:colOff>114300</xdr:colOff>
      <xdr:row>99</xdr:row>
      <xdr:rowOff>41821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4163"/>
          <a:ext cx="889000" cy="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19638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41152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129806</xdr:rowOff>
    </xdr:from>
    <xdr:to>
      <xdr:col>24</xdr:col>
      <xdr:colOff>114300</xdr:colOff>
      <xdr:row>96</xdr:row>
      <xdr:rowOff>59956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152683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6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157708</xdr:rowOff>
    </xdr:from>
    <xdr:to>
      <xdr:col>20</xdr:col>
      <xdr:colOff>38100</xdr:colOff>
      <xdr:row>98</xdr:row>
      <xdr:rowOff>87858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78985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8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64515</xdr:rowOff>
    </xdr:from>
    <xdr:to>
      <xdr:col>15</xdr:col>
      <xdr:colOff>101600</xdr:colOff>
      <xdr:row>98</xdr:row>
      <xdr:rowOff>166115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157242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141263</xdr:rowOff>
    </xdr:from>
    <xdr:to>
      <xdr:col>10</xdr:col>
      <xdr:colOff>165100</xdr:colOff>
      <xdr:row>99</xdr:row>
      <xdr:rowOff>71413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62540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162471</xdr:rowOff>
    </xdr:from>
    <xdr:to>
      <xdr:col>6</xdr:col>
      <xdr:colOff>38100</xdr:colOff>
      <xdr:row>99</xdr:row>
      <xdr:rowOff>92621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83748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5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122000</xdr:rowOff>
    </xdr:from>
    <xdr:to>
      <xdr:col>55</xdr:col>
      <xdr:colOff>0</xdr:colOff>
      <xdr:row>38</xdr:row>
      <xdr:rowOff>88559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436950"/>
          <a:ext cx="838200" cy="116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87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122000</xdr:rowOff>
    </xdr:from>
    <xdr:to>
      <xdr:col>50</xdr:col>
      <xdr:colOff>114300</xdr:colOff>
      <xdr:row>38</xdr:row>
      <xdr:rowOff>101861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36950"/>
          <a:ext cx="889000" cy="1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35969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98715</xdr:rowOff>
    </xdr:from>
    <xdr:to>
      <xdr:col>45</xdr:col>
      <xdr:colOff>177800</xdr:colOff>
      <xdr:row>38</xdr:row>
      <xdr:rowOff>101861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613815"/>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19542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98715</xdr:rowOff>
    </xdr:from>
    <xdr:to>
      <xdr:col>41</xdr:col>
      <xdr:colOff>50800</xdr:colOff>
      <xdr:row>38</xdr:row>
      <xdr:rowOff>160622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613815"/>
          <a:ext cx="889000" cy="6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33835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44754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37759</xdr:rowOff>
    </xdr:from>
    <xdr:to>
      <xdr:col>55</xdr:col>
      <xdr:colOff>50800</xdr:colOff>
      <xdr:row>38</xdr:row>
      <xdr:rowOff>139359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124136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71200</xdr:rowOff>
    </xdr:from>
    <xdr:to>
      <xdr:col>50</xdr:col>
      <xdr:colOff>165100</xdr:colOff>
      <xdr:row>32</xdr:row>
      <xdr:rowOff>1350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163927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4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51061</xdr:rowOff>
    </xdr:from>
    <xdr:to>
      <xdr:col>46</xdr:col>
      <xdr:colOff>38100</xdr:colOff>
      <xdr:row>38</xdr:row>
      <xdr:rowOff>152661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143788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47915</xdr:rowOff>
    </xdr:from>
    <xdr:to>
      <xdr:col>41</xdr:col>
      <xdr:colOff>101600</xdr:colOff>
      <xdr:row>38</xdr:row>
      <xdr:rowOff>149515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140642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109822</xdr:rowOff>
    </xdr:from>
    <xdr:to>
      <xdr:col>36</xdr:col>
      <xdr:colOff>165100</xdr:colOff>
      <xdr:row>39</xdr:row>
      <xdr:rowOff>39972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6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31099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71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109734</xdr:rowOff>
    </xdr:from>
    <xdr:to>
      <xdr:col>55</xdr:col>
      <xdr:colOff>0</xdr:colOff>
      <xdr:row>55</xdr:row>
      <xdr:rowOff>168428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368034"/>
          <a:ext cx="838200" cy="23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109734</xdr:rowOff>
    </xdr:from>
    <xdr:to>
      <xdr:col>50</xdr:col>
      <xdr:colOff>114300</xdr:colOff>
      <xdr:row>55</xdr:row>
      <xdr:rowOff>57918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68034"/>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57918</xdr:rowOff>
    </xdr:from>
    <xdr:to>
      <xdr:col>45</xdr:col>
      <xdr:colOff>177800</xdr:colOff>
      <xdr:row>56</xdr:row>
      <xdr:rowOff>140919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87668"/>
          <a:ext cx="889000" cy="25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95009</xdr:rowOff>
    </xdr:from>
    <xdr:to>
      <xdr:col>41</xdr:col>
      <xdr:colOff>50800</xdr:colOff>
      <xdr:row>56</xdr:row>
      <xdr:rowOff>140919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53309"/>
          <a:ext cx="889000" cy="38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165631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161053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117628</xdr:rowOff>
    </xdr:from>
    <xdr:to>
      <xdr:col>55</xdr:col>
      <xdr:colOff>50800</xdr:colOff>
      <xdr:row>56</xdr:row>
      <xdr:rowOff>47778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96055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2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58934</xdr:rowOff>
    </xdr:from>
    <xdr:to>
      <xdr:col>50</xdr:col>
      <xdr:colOff>165100</xdr:colOff>
      <xdr:row>54</xdr:row>
      <xdr:rowOff>160534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5611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7118</xdr:rowOff>
    </xdr:from>
    <xdr:to>
      <xdr:col>46</xdr:col>
      <xdr:colOff>38100</xdr:colOff>
      <xdr:row>55</xdr:row>
      <xdr:rowOff>108718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99845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2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90119</xdr:rowOff>
    </xdr:from>
    <xdr:to>
      <xdr:col>41</xdr:col>
      <xdr:colOff>101600</xdr:colOff>
      <xdr:row>57</xdr:row>
      <xdr:rowOff>20269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44209</xdr:rowOff>
    </xdr:from>
    <xdr:to>
      <xdr:col>36</xdr:col>
      <xdr:colOff>165100</xdr:colOff>
      <xdr:row>54</xdr:row>
      <xdr:rowOff>145809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0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162336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7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145117</xdr:rowOff>
    </xdr:from>
    <xdr:to>
      <xdr:col>55</xdr:col>
      <xdr:colOff>0</xdr:colOff>
      <xdr:row>78</xdr:row>
      <xdr:rowOff>59302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03867"/>
          <a:ext cx="838200" cy="42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145117</xdr:rowOff>
    </xdr:from>
    <xdr:to>
      <xdr:col>50</xdr:col>
      <xdr:colOff>114300</xdr:colOff>
      <xdr:row>76</xdr:row>
      <xdr:rowOff>106530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03867"/>
          <a:ext cx="889000" cy="1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119059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106530</xdr:rowOff>
    </xdr:from>
    <xdr:to>
      <xdr:col>45</xdr:col>
      <xdr:colOff>177800</xdr:colOff>
      <xdr:row>78</xdr:row>
      <xdr:rowOff>62365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36730"/>
          <a:ext cx="889000" cy="29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121643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88745</xdr:rowOff>
    </xdr:from>
    <xdr:to>
      <xdr:col>41</xdr:col>
      <xdr:colOff>50800</xdr:colOff>
      <xdr:row>78</xdr:row>
      <xdr:rowOff>62365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47495"/>
          <a:ext cx="889000" cy="48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22798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8502</xdr:rowOff>
    </xdr:from>
    <xdr:to>
      <xdr:col>55</xdr:col>
      <xdr:colOff>50800</xdr:colOff>
      <xdr:row>78</xdr:row>
      <xdr:rowOff>110102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94879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94317</xdr:rowOff>
    </xdr:from>
    <xdr:to>
      <xdr:col>50</xdr:col>
      <xdr:colOff>165100</xdr:colOff>
      <xdr:row>76</xdr:row>
      <xdr:rowOff>24467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40994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55730</xdr:rowOff>
    </xdr:from>
    <xdr:to>
      <xdr:col>46</xdr:col>
      <xdr:colOff>38100</xdr:colOff>
      <xdr:row>76</xdr:row>
      <xdr:rowOff>157330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08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2407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8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11565</xdr:rowOff>
    </xdr:from>
    <xdr:to>
      <xdr:col>41</xdr:col>
      <xdr:colOff>101600</xdr:colOff>
      <xdr:row>78</xdr:row>
      <xdr:rowOff>113165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104292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7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37945</xdr:rowOff>
    </xdr:from>
    <xdr:to>
      <xdr:col>36</xdr:col>
      <xdr:colOff>165100</xdr:colOff>
      <xdr:row>75</xdr:row>
      <xdr:rowOff>139545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8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156072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xdr:rowOff>
    </xdr:from>
    <xdr:to>
      <xdr:col>55</xdr:col>
      <xdr:colOff>0</xdr:colOff>
      <xdr:row>97</xdr:row>
      <xdr:rowOff>151549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30695"/>
          <a:ext cx="8382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151549</xdr:rowOff>
    </xdr:from>
    <xdr:to>
      <xdr:col>50</xdr:col>
      <xdr:colOff>114300</xdr:colOff>
      <xdr:row>97</xdr:row>
      <xdr:rowOff>167551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8219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150921</xdr:rowOff>
    </xdr:from>
    <xdr:to>
      <xdr:col>45</xdr:col>
      <xdr:colOff>177800</xdr:colOff>
      <xdr:row>97</xdr:row>
      <xdr:rowOff>167551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81571"/>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150921</xdr:rowOff>
    </xdr:from>
    <xdr:to>
      <xdr:col>41</xdr:col>
      <xdr:colOff>50800</xdr:colOff>
      <xdr:row>98</xdr:row>
      <xdr:rowOff>19838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81571"/>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120695</xdr:rowOff>
    </xdr:from>
    <xdr:to>
      <xdr:col>55</xdr:col>
      <xdr:colOff>50800</xdr:colOff>
      <xdr:row>97</xdr:row>
      <xdr:rowOff>50845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99122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5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100749</xdr:rowOff>
    </xdr:from>
    <xdr:to>
      <xdr:col>50</xdr:col>
      <xdr:colOff>165100</xdr:colOff>
      <xdr:row>98</xdr:row>
      <xdr:rowOff>30899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22026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2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116751</xdr:rowOff>
    </xdr:from>
    <xdr:to>
      <xdr:col>46</xdr:col>
      <xdr:colOff>38100</xdr:colOff>
      <xdr:row>98</xdr:row>
      <xdr:rowOff>46901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38028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100121</xdr:rowOff>
    </xdr:from>
    <xdr:to>
      <xdr:col>41</xdr:col>
      <xdr:colOff>101600</xdr:colOff>
      <xdr:row>98</xdr:row>
      <xdr:rowOff>30271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140488</xdr:rowOff>
    </xdr:from>
    <xdr:to>
      <xdr:col>36</xdr:col>
      <xdr:colOff>165100</xdr:colOff>
      <xdr:row>98</xdr:row>
      <xdr:rowOff>70638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106934</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936234"/>
          <a:ext cx="8382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106934</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936234"/>
          <a:ext cx="8890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149623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56134</xdr:rowOff>
    </xdr:from>
    <xdr:to>
      <xdr:col>81</xdr:col>
      <xdr:colOff>101600</xdr:colOff>
      <xdr:row>34</xdr:row>
      <xdr:rowOff>157734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2811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566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80111</xdr:rowOff>
    </xdr:from>
    <xdr:to>
      <xdr:col>85</xdr:col>
      <xdr:colOff>127000</xdr:colOff>
      <xdr:row>77</xdr:row>
      <xdr:rowOff>106935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81761"/>
          <a:ext cx="8382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26505</xdr:rowOff>
    </xdr:from>
    <xdr:to>
      <xdr:col>81</xdr:col>
      <xdr:colOff>50800</xdr:colOff>
      <xdr:row>77</xdr:row>
      <xdr:rowOff>80111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28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26505</xdr:rowOff>
    </xdr:from>
    <xdr:to>
      <xdr:col>76</xdr:col>
      <xdr:colOff>114300</xdr:colOff>
      <xdr:row>77</xdr:row>
      <xdr:rowOff>74588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28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57880</xdr:rowOff>
    </xdr:from>
    <xdr:to>
      <xdr:col>71</xdr:col>
      <xdr:colOff>177800</xdr:colOff>
      <xdr:row>77</xdr:row>
      <xdr:rowOff>74588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5953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56135</xdr:rowOff>
    </xdr:from>
    <xdr:to>
      <xdr:col>85</xdr:col>
      <xdr:colOff>177800</xdr:colOff>
      <xdr:row>77</xdr:row>
      <xdr:rowOff>157735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142512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29311</xdr:rowOff>
    </xdr:from>
    <xdr:to>
      <xdr:col>81</xdr:col>
      <xdr:colOff>101600</xdr:colOff>
      <xdr:row>77</xdr:row>
      <xdr:rowOff>130911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122038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147155</xdr:rowOff>
    </xdr:from>
    <xdr:to>
      <xdr:col>76</xdr:col>
      <xdr:colOff>165100</xdr:colOff>
      <xdr:row>77</xdr:row>
      <xdr:rowOff>77305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68432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23788</xdr:rowOff>
    </xdr:from>
    <xdr:to>
      <xdr:col>72</xdr:col>
      <xdr:colOff>38100</xdr:colOff>
      <xdr:row>77</xdr:row>
      <xdr:rowOff>125388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116515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7080</xdr:rowOff>
    </xdr:from>
    <xdr:to>
      <xdr:col>67</xdr:col>
      <xdr:colOff>101600</xdr:colOff>
      <xdr:row>77</xdr:row>
      <xdr:rowOff>108680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99807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77716</xdr:rowOff>
    </xdr:from>
    <xdr:to>
      <xdr:col>85</xdr:col>
      <xdr:colOff>127000</xdr:colOff>
      <xdr:row>99</xdr:row>
      <xdr:rowOff>93343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7051266"/>
          <a:ext cx="8382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157987</xdr:rowOff>
    </xdr:from>
    <xdr:to>
      <xdr:col>81</xdr:col>
      <xdr:colOff>50800</xdr:colOff>
      <xdr:row>99</xdr:row>
      <xdr:rowOff>77716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60087"/>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22889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157987</xdr:rowOff>
    </xdr:from>
    <xdr:to>
      <xdr:col>76</xdr:col>
      <xdr:colOff>114300</xdr:colOff>
      <xdr:row>99</xdr:row>
      <xdr:rowOff>54922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60087"/>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27756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65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54922</xdr:rowOff>
    </xdr:from>
    <xdr:to>
      <xdr:col>71</xdr:col>
      <xdr:colOff>177800</xdr:colOff>
      <xdr:row>99</xdr:row>
      <xdr:rowOff>65128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28472"/>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27870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21812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65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42543</xdr:rowOff>
    </xdr:from>
    <xdr:to>
      <xdr:col>85</xdr:col>
      <xdr:colOff>177800</xdr:colOff>
      <xdr:row>99</xdr:row>
      <xdr:rowOff>144143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70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128920</xdr:rowOff>
    </xdr:from>
    <xdr:ext cx="378565"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93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26916</xdr:rowOff>
    </xdr:from>
    <xdr:to>
      <xdr:col>81</xdr:col>
      <xdr:colOff>101600</xdr:colOff>
      <xdr:row>99</xdr:row>
      <xdr:rowOff>128516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70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119643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9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107187</xdr:rowOff>
    </xdr:from>
    <xdr:to>
      <xdr:col>76</xdr:col>
      <xdr:colOff>165100</xdr:colOff>
      <xdr:row>99</xdr:row>
      <xdr:rowOff>37337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28464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4122</xdr:rowOff>
    </xdr:from>
    <xdr:to>
      <xdr:col>72</xdr:col>
      <xdr:colOff>38100</xdr:colOff>
      <xdr:row>99</xdr:row>
      <xdr:rowOff>105722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96849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14328</xdr:rowOff>
    </xdr:from>
    <xdr:to>
      <xdr:col>67</xdr:col>
      <xdr:colOff>101600</xdr:colOff>
      <xdr:row>99</xdr:row>
      <xdr:rowOff>115928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107055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8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82223</xdr:rowOff>
    </xdr:from>
    <xdr:to>
      <xdr:col>116</xdr:col>
      <xdr:colOff>63500</xdr:colOff>
      <xdr:row>39</xdr:row>
      <xdr:rowOff>83530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254423"/>
          <a:ext cx="838200" cy="5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78305</xdr:rowOff>
    </xdr:from>
    <xdr:to>
      <xdr:col>111</xdr:col>
      <xdr:colOff>177800</xdr:colOff>
      <xdr:row>36</xdr:row>
      <xdr:rowOff>82223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5050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78305</xdr:rowOff>
    </xdr:from>
    <xdr:to>
      <xdr:col>107</xdr:col>
      <xdr:colOff>50800</xdr:colOff>
      <xdr:row>38</xdr:row>
      <xdr:rowOff>1887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50505"/>
          <a:ext cx="889000" cy="26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138520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1887</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516987"/>
          <a:ext cx="889000" cy="26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65041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32730</xdr:rowOff>
    </xdr:from>
    <xdr:to>
      <xdr:col>116</xdr:col>
      <xdr:colOff>114300</xdr:colOff>
      <xdr:row>39</xdr:row>
      <xdr:rowOff>134330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119107</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31423</xdr:rowOff>
    </xdr:from>
    <xdr:to>
      <xdr:col>112</xdr:col>
      <xdr:colOff>38100</xdr:colOff>
      <xdr:row>36</xdr:row>
      <xdr:rowOff>133023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149550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97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27505</xdr:rowOff>
    </xdr:from>
    <xdr:to>
      <xdr:col>107</xdr:col>
      <xdr:colOff>101600</xdr:colOff>
      <xdr:row>36</xdr:row>
      <xdr:rowOff>129105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145632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122537</xdr:rowOff>
    </xdr:from>
    <xdr:to>
      <xdr:col>102</xdr:col>
      <xdr:colOff>165100</xdr:colOff>
      <xdr:row>38</xdr:row>
      <xdr:rowOff>52687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69214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24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67745</xdr:rowOff>
    </xdr:from>
    <xdr:to>
      <xdr:col>116</xdr:col>
      <xdr:colOff>63500</xdr:colOff>
      <xdr:row>58</xdr:row>
      <xdr:rowOff>68181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11845"/>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66657</xdr:rowOff>
    </xdr:from>
    <xdr:to>
      <xdr:col>111</xdr:col>
      <xdr:colOff>177800</xdr:colOff>
      <xdr:row>58</xdr:row>
      <xdr:rowOff>67745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107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65568</xdr:rowOff>
    </xdr:from>
    <xdr:to>
      <xdr:col>107</xdr:col>
      <xdr:colOff>50800</xdr:colOff>
      <xdr:row>58</xdr:row>
      <xdr:rowOff>66657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0966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51853</xdr:rowOff>
    </xdr:from>
    <xdr:to>
      <xdr:col>102</xdr:col>
      <xdr:colOff>114300</xdr:colOff>
      <xdr:row>58</xdr:row>
      <xdr:rowOff>65568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9595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17381</xdr:rowOff>
    </xdr:from>
    <xdr:to>
      <xdr:col>116</xdr:col>
      <xdr:colOff>114300</xdr:colOff>
      <xdr:row>58</xdr:row>
      <xdr:rowOff>118981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167258</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16945</xdr:rowOff>
    </xdr:from>
    <xdr:to>
      <xdr:col>112</xdr:col>
      <xdr:colOff>38100</xdr:colOff>
      <xdr:row>58</xdr:row>
      <xdr:rowOff>118545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109672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5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15857</xdr:rowOff>
    </xdr:from>
    <xdr:to>
      <xdr:col>107</xdr:col>
      <xdr:colOff>101600</xdr:colOff>
      <xdr:row>58</xdr:row>
      <xdr:rowOff>117457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108584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14768</xdr:rowOff>
    </xdr:from>
    <xdr:to>
      <xdr:col>102</xdr:col>
      <xdr:colOff>165100</xdr:colOff>
      <xdr:row>58</xdr:row>
      <xdr:rowOff>116368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107495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1053</xdr:rowOff>
    </xdr:from>
    <xdr:to>
      <xdr:col>98</xdr:col>
      <xdr:colOff>38100</xdr:colOff>
      <xdr:row>58</xdr:row>
      <xdr:rowOff>102653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93780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3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40077</xdr:rowOff>
    </xdr:from>
    <xdr:to>
      <xdr:col>116</xdr:col>
      <xdr:colOff>63500</xdr:colOff>
      <xdr:row>77</xdr:row>
      <xdr:rowOff>85248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41727"/>
          <a:ext cx="8382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22714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10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85248</xdr:rowOff>
    </xdr:from>
    <xdr:to>
      <xdr:col>111</xdr:col>
      <xdr:colOff>177800</xdr:colOff>
      <xdr:row>77</xdr:row>
      <xdr:rowOff>101341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86898"/>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101341</xdr:rowOff>
    </xdr:from>
    <xdr:to>
      <xdr:col>107</xdr:col>
      <xdr:colOff>50800</xdr:colOff>
      <xdr:row>78</xdr:row>
      <xdr:rowOff>9581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02991"/>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95653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160502</xdr:rowOff>
    </xdr:from>
    <xdr:to>
      <xdr:col>102</xdr:col>
      <xdr:colOff>114300</xdr:colOff>
      <xdr:row>78</xdr:row>
      <xdr:rowOff>9581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190702"/>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111701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93367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160727</xdr:rowOff>
    </xdr:from>
    <xdr:to>
      <xdr:col>116</xdr:col>
      <xdr:colOff>114300</xdr:colOff>
      <xdr:row>77</xdr:row>
      <xdr:rowOff>90877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139154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34448</xdr:rowOff>
    </xdr:from>
    <xdr:to>
      <xdr:col>112</xdr:col>
      <xdr:colOff>38100</xdr:colOff>
      <xdr:row>77</xdr:row>
      <xdr:rowOff>136048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127175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50541</xdr:rowOff>
    </xdr:from>
    <xdr:to>
      <xdr:col>107</xdr:col>
      <xdr:colOff>101600</xdr:colOff>
      <xdr:row>77</xdr:row>
      <xdr:rowOff>152141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143268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130231</xdr:rowOff>
    </xdr:from>
    <xdr:to>
      <xdr:col>102</xdr:col>
      <xdr:colOff>165100</xdr:colOff>
      <xdr:row>78</xdr:row>
      <xdr:rowOff>60381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51508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109702</xdr:rowOff>
    </xdr:from>
    <xdr:to>
      <xdr:col>98</xdr:col>
      <xdr:colOff>38100</xdr:colOff>
      <xdr:row>77</xdr:row>
      <xdr:rowOff>39852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30979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360,853</a:t>
          </a:r>
          <a:r>
            <a:rPr kumimoji="1" lang="ja-JP" altLang="en-US" sz="1100">
              <a:latin typeface="ＭＳ Ｐゴシック" panose="020B0600070205080204" pitchFamily="50" charset="-128"/>
              <a:ea typeface="ＭＳ Ｐゴシック" panose="020B0600070205080204" pitchFamily="50" charset="-128"/>
            </a:rPr>
            <a:t>円となっている。そのうち、人件費は住民一人当たり</a:t>
          </a:r>
          <a:r>
            <a:rPr kumimoji="1" lang="en-US" altLang="ja-JP" sz="1100">
              <a:latin typeface="ＭＳ Ｐゴシック" panose="020B0600070205080204" pitchFamily="50" charset="-128"/>
              <a:ea typeface="ＭＳ Ｐゴシック" panose="020B0600070205080204" pitchFamily="50" charset="-128"/>
            </a:rPr>
            <a:t>63,553</a:t>
          </a:r>
          <a:r>
            <a:rPr kumimoji="1" lang="ja-JP" altLang="en-US" sz="1100">
              <a:latin typeface="ＭＳ Ｐゴシック" panose="020B0600070205080204" pitchFamily="50" charset="-128"/>
              <a:ea typeface="ＭＳ Ｐゴシック" panose="020B0600070205080204" pitchFamily="50" charset="-128"/>
            </a:rPr>
            <a:t>円となっており、類似団体内平均値とほぼ同水準である。これは、平成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人事給与制度改革を実施し、給料表を国の俸給表を基本とした給料表に改め、昇格基準についても国を基本とした制度にしたこと、定数管理方針の策定による適切な定数管理に努めていることによるものである。</a:t>
          </a:r>
        </a:p>
        <a:p>
          <a:r>
            <a:rPr kumimoji="1" lang="ja-JP" altLang="en-US" sz="1100">
              <a:latin typeface="ＭＳ Ｐゴシック" panose="020B0600070205080204" pitchFamily="50" charset="-128"/>
              <a:ea typeface="ＭＳ Ｐゴシック" panose="020B0600070205080204" pitchFamily="50" charset="-128"/>
            </a:rPr>
            <a:t>・補助費等において、新型コロナウイルス感染症感染症緊急経済対策に基づく特別定額給付金の皆減により約</a:t>
          </a:r>
          <a:r>
            <a:rPr kumimoji="1" lang="en-US" altLang="ja-JP" sz="1100">
              <a:latin typeface="ＭＳ Ｐゴシック" panose="020B0600070205080204" pitchFamily="50" charset="-128"/>
              <a:ea typeface="ＭＳ Ｐゴシック" panose="020B0600070205080204" pitchFamily="50" charset="-128"/>
            </a:rPr>
            <a:t>494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4,100</a:t>
          </a:r>
          <a:r>
            <a:rPr kumimoji="1" lang="ja-JP" altLang="en-US" sz="1100">
              <a:latin typeface="ＭＳ Ｐゴシック" panose="020B0600070205080204" pitchFamily="50" charset="-128"/>
              <a:ea typeface="ＭＳ Ｐゴシック" panose="020B0600070205080204" pitchFamily="50" charset="-128"/>
            </a:rPr>
            <a:t>万円となり、一人当たり</a:t>
          </a:r>
          <a:r>
            <a:rPr kumimoji="1" lang="en-US" altLang="ja-JP" sz="1100">
              <a:latin typeface="ＭＳ Ｐゴシック" panose="020B0600070205080204" pitchFamily="50" charset="-128"/>
              <a:ea typeface="ＭＳ Ｐゴシック" panose="020B0600070205080204" pitchFamily="50" charset="-128"/>
            </a:rPr>
            <a:t>16,698</a:t>
          </a:r>
          <a:r>
            <a:rPr kumimoji="1" lang="ja-JP" altLang="en-US" sz="1100">
              <a:latin typeface="ＭＳ Ｐゴシック" panose="020B0600070205080204" pitchFamily="50" charset="-128"/>
              <a:ea typeface="ＭＳ Ｐゴシック" panose="020B0600070205080204" pitchFamily="50" charset="-128"/>
            </a:rPr>
            <a:t>円と前年度と比べて大幅に減少した。</a:t>
          </a:r>
        </a:p>
        <a:p>
          <a:r>
            <a:rPr kumimoji="1" lang="ja-JP" altLang="en-US" sz="1100">
              <a:latin typeface="ＭＳ Ｐゴシック" panose="020B0600070205080204" pitchFamily="50" charset="-128"/>
              <a:ea typeface="ＭＳ Ｐゴシック" panose="020B0600070205080204" pitchFamily="50" charset="-128"/>
            </a:rPr>
            <a:t>・普通建設事業費において、</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年度決算では、文化会館大規模改修工事の着手や塩浜学園建替工事の進捗等により、</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4,409</a:t>
          </a:r>
          <a:r>
            <a:rPr kumimoji="1" lang="ja-JP" altLang="en-US" sz="1100">
              <a:latin typeface="ＭＳ Ｐゴシック" panose="020B0600070205080204" pitchFamily="50" charset="-128"/>
              <a:ea typeface="ＭＳ Ｐゴシック" panose="020B0600070205080204" pitchFamily="50" charset="-128"/>
            </a:rPr>
            <a:t>万円の増となっていたが、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年度決算においては、庁整備事業の完了により約</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6,200</a:t>
          </a:r>
          <a:r>
            <a:rPr kumimoji="1" lang="ja-JP" altLang="en-US" sz="1100">
              <a:latin typeface="ＭＳ Ｐゴシック" panose="020B0600070205080204" pitchFamily="50" charset="-128"/>
              <a:ea typeface="ＭＳ Ｐゴシック" panose="020B0600070205080204" pitchFamily="50" charset="-128"/>
            </a:rPr>
            <a:t>万円減となったこと等により、住民一人当たり</a:t>
          </a:r>
          <a:r>
            <a:rPr kumimoji="1" lang="en-US" altLang="ja-JP" sz="1100">
              <a:latin typeface="ＭＳ Ｐゴシック" panose="020B0600070205080204" pitchFamily="50" charset="-128"/>
              <a:ea typeface="ＭＳ Ｐゴシック" panose="020B0600070205080204" pitchFamily="50" charset="-128"/>
            </a:rPr>
            <a:t>29,492</a:t>
          </a:r>
          <a:r>
            <a:rPr kumimoji="1" lang="ja-JP" altLang="en-US" sz="1100">
              <a:latin typeface="ＭＳ Ｐゴシック" panose="020B0600070205080204" pitchFamily="50" charset="-128"/>
              <a:ea typeface="ＭＳ Ｐゴシック" panose="020B0600070205080204" pitchFamily="50" charset="-128"/>
            </a:rPr>
            <a:t>円と前年度と比べて減少した。</a:t>
          </a:r>
        </a:p>
        <a:p>
          <a:r>
            <a:rPr kumimoji="1" lang="ja-JP" altLang="en-US" sz="1100">
              <a:latin typeface="ＭＳ Ｐゴシック" panose="020B0600070205080204" pitchFamily="50" charset="-128"/>
              <a:ea typeface="ＭＳ Ｐゴシック" panose="020B0600070205080204" pitchFamily="50" charset="-128"/>
            </a:rPr>
            <a:t>本市の建物などの減価償却資産については、老朽化の程度を示す指標である有形固定資産減価償却率（資産老朽化比率）が</a:t>
          </a:r>
          <a:r>
            <a:rPr kumimoji="1" lang="en-US" altLang="ja-JP" sz="1100">
              <a:latin typeface="ＭＳ Ｐゴシック" panose="020B0600070205080204" pitchFamily="50" charset="-128"/>
              <a:ea typeface="ＭＳ Ｐゴシック" panose="020B0600070205080204" pitchFamily="50" charset="-128"/>
            </a:rPr>
            <a:t>51.4</a:t>
          </a:r>
          <a:r>
            <a:rPr kumimoji="1" lang="ja-JP" altLang="en-US" sz="1100">
              <a:latin typeface="ＭＳ Ｐゴシック" panose="020B0600070205080204" pitchFamily="50" charset="-128"/>
              <a:ea typeface="ＭＳ Ｐゴシック" panose="020B0600070205080204" pitchFamily="50" charset="-128"/>
            </a:rPr>
            <a:t>％となっている。これは、高度経済成長期からの急激な人口増加に対応するため、特に昭和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p>
        <a:p>
          <a:r>
            <a:rPr kumimoji="1" lang="ja-JP" altLang="en-US" sz="1100">
              <a:latin typeface="ＭＳ Ｐゴシック" panose="020B0600070205080204" pitchFamily="50" charset="-128"/>
              <a:ea typeface="ＭＳ Ｐゴシック" panose="020B0600070205080204" pitchFamily="50" charset="-128"/>
            </a:rPr>
            <a:t>・扶助費において、新型コロナウイルス感染症拡大を受けて実施された子育て世帯や非課税世帯等に対する各種給付金事業の実施により約</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8,100</a:t>
          </a:r>
          <a:r>
            <a:rPr kumimoji="1" lang="ja-JP" altLang="en-US" sz="1100">
              <a:latin typeface="ＭＳ Ｐゴシック" panose="020B0600070205080204" pitchFamily="50" charset="-128"/>
              <a:ea typeface="ＭＳ Ｐゴシック" panose="020B0600070205080204" pitchFamily="50" charset="-128"/>
            </a:rPr>
            <a:t>万円増となったこと等により、一人当たり</a:t>
          </a:r>
          <a:r>
            <a:rPr kumimoji="1" lang="en-US" altLang="ja-JP" sz="1100">
              <a:latin typeface="ＭＳ Ｐゴシック" panose="020B0600070205080204" pitchFamily="50" charset="-128"/>
              <a:ea typeface="ＭＳ Ｐゴシック" panose="020B0600070205080204" pitchFamily="50" charset="-128"/>
            </a:rPr>
            <a:t>133,279</a:t>
          </a:r>
          <a:r>
            <a:rPr kumimoji="1" lang="ja-JP" altLang="en-US" sz="1100">
              <a:latin typeface="ＭＳ Ｐゴシック" panose="020B0600070205080204" pitchFamily="50" charset="-128"/>
              <a:ea typeface="ＭＳ Ｐゴシック" panose="020B0600070205080204" pitchFamily="50" charset="-128"/>
            </a:rPr>
            <a:t>円と前年度と比べて増加した。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490,843
474,223
57.45
184,240,372
177,121,994
4,893,720
89,327,830
60,060,741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83007</xdr:rowOff>
    </xdr:from>
    <xdr:to>
      <xdr:col>24</xdr:col>
      <xdr:colOff>63500</xdr:colOff>
      <xdr:row>38</xdr:row>
      <xdr:rowOff>87579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59810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156125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40030</xdr:rowOff>
    </xdr:from>
    <xdr:to>
      <xdr:col>19</xdr:col>
      <xdr:colOff>177800</xdr:colOff>
      <xdr:row>38</xdr:row>
      <xdr:rowOff>87579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5513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81754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23571</xdr:rowOff>
    </xdr:from>
    <xdr:to>
      <xdr:col>15</xdr:col>
      <xdr:colOff>50800</xdr:colOff>
      <xdr:row>38</xdr:row>
      <xdr:rowOff>40030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53867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72610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161189</xdr:rowOff>
    </xdr:from>
    <xdr:to>
      <xdr:col>10</xdr:col>
      <xdr:colOff>114300</xdr:colOff>
      <xdr:row>38</xdr:row>
      <xdr:rowOff>23571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04839"/>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66209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32207</xdr:rowOff>
    </xdr:from>
    <xdr:to>
      <xdr:col>24</xdr:col>
      <xdr:colOff>114300</xdr:colOff>
      <xdr:row>38</xdr:row>
      <xdr:rowOff>133807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118584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6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36779</xdr:rowOff>
    </xdr:from>
    <xdr:to>
      <xdr:col>20</xdr:col>
      <xdr:colOff>38100</xdr:colOff>
      <xdr:row>38</xdr:row>
      <xdr:rowOff>138379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129506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160680</xdr:rowOff>
    </xdr:from>
    <xdr:to>
      <xdr:col>15</xdr:col>
      <xdr:colOff>101600</xdr:colOff>
      <xdr:row>38</xdr:row>
      <xdr:rowOff>90830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81957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144221</xdr:rowOff>
    </xdr:from>
    <xdr:to>
      <xdr:col>10</xdr:col>
      <xdr:colOff>165100</xdr:colOff>
      <xdr:row>38</xdr:row>
      <xdr:rowOff>74371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65498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110388</xdr:rowOff>
    </xdr:from>
    <xdr:to>
      <xdr:col>6</xdr:col>
      <xdr:colOff>38100</xdr:colOff>
      <xdr:row>38</xdr:row>
      <xdr:rowOff>40539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31666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88087</xdr:rowOff>
    </xdr:from>
    <xdr:to>
      <xdr:col>24</xdr:col>
      <xdr:colOff>63500</xdr:colOff>
      <xdr:row>58</xdr:row>
      <xdr:rowOff>91377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660587"/>
          <a:ext cx="838200" cy="137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88087</xdr:rowOff>
    </xdr:from>
    <xdr:to>
      <xdr:col>19</xdr:col>
      <xdr:colOff>177800</xdr:colOff>
      <xdr:row>58</xdr:row>
      <xdr:rowOff>39154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660587"/>
          <a:ext cx="889000" cy="13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39154</xdr:rowOff>
    </xdr:from>
    <xdr:to>
      <xdr:col>15</xdr:col>
      <xdr:colOff>50800</xdr:colOff>
      <xdr:row>59</xdr:row>
      <xdr:rowOff>77991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83254"/>
          <a:ext cx="889000" cy="2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6248</xdr:rowOff>
    </xdr:from>
    <xdr:to>
      <xdr:col>10</xdr:col>
      <xdr:colOff>114300</xdr:colOff>
      <xdr:row>59</xdr:row>
      <xdr:rowOff>77991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50348"/>
          <a:ext cx="889000" cy="24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27741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112730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40577</xdr:rowOff>
    </xdr:from>
    <xdr:to>
      <xdr:col>24</xdr:col>
      <xdr:colOff>114300</xdr:colOff>
      <xdr:row>58</xdr:row>
      <xdr:rowOff>142177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19004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6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37287</xdr:rowOff>
    </xdr:from>
    <xdr:to>
      <xdr:col>20</xdr:col>
      <xdr:colOff>38100</xdr:colOff>
      <xdr:row>50</xdr:row>
      <xdr:rowOff>138887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6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155414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3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159804</xdr:rowOff>
    </xdr:from>
    <xdr:to>
      <xdr:col>15</xdr:col>
      <xdr:colOff>101600</xdr:colOff>
      <xdr:row>58</xdr:row>
      <xdr:rowOff>89954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106481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27191</xdr:rowOff>
    </xdr:from>
    <xdr:to>
      <xdr:col>10</xdr:col>
      <xdr:colOff>165100</xdr:colOff>
      <xdr:row>59</xdr:row>
      <xdr:rowOff>128791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4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119918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3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126898</xdr:rowOff>
    </xdr:from>
    <xdr:to>
      <xdr:col>6</xdr:col>
      <xdr:colOff>38100</xdr:colOff>
      <xdr:row>58</xdr:row>
      <xdr:rowOff>57048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73575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115828</xdr:rowOff>
    </xdr:from>
    <xdr:to>
      <xdr:col>24</xdr:col>
      <xdr:colOff>62865</xdr:colOff>
      <xdr:row>77</xdr:row>
      <xdr:rowOff>155800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45878"/>
          <a:ext cx="1270" cy="141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159627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155800</xdr:rowOff>
    </xdr:from>
    <xdr:to>
      <xdr:col>24</xdr:col>
      <xdr:colOff>152400</xdr:colOff>
      <xdr:row>77</xdr:row>
      <xdr:rowOff>155800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5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62505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2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115828</xdr:rowOff>
    </xdr:from>
    <xdr:to>
      <xdr:col>24</xdr:col>
      <xdr:colOff>152400</xdr:colOff>
      <xdr:row>69</xdr:row>
      <xdr:rowOff>115828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45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86926</xdr:rowOff>
    </xdr:from>
    <xdr:to>
      <xdr:col>24</xdr:col>
      <xdr:colOff>63500</xdr:colOff>
      <xdr:row>77</xdr:row>
      <xdr:rowOff>71806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45676"/>
          <a:ext cx="838200" cy="3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133276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9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110399</xdr:rowOff>
    </xdr:from>
    <xdr:to>
      <xdr:col>24</xdr:col>
      <xdr:colOff>114300</xdr:colOff>
      <xdr:row>75</xdr:row>
      <xdr:rowOff>40549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71806</xdr:rowOff>
    </xdr:from>
    <xdr:to>
      <xdr:col>19</xdr:col>
      <xdr:colOff>177800</xdr:colOff>
      <xdr:row>77</xdr:row>
      <xdr:rowOff>160404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73456"/>
          <a:ext cx="889000" cy="8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44236</xdr:rowOff>
    </xdr:from>
    <xdr:to>
      <xdr:col>20</xdr:col>
      <xdr:colOff>38100</xdr:colOff>
      <xdr:row>76</xdr:row>
      <xdr:rowOff>145836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162363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160404</xdr:rowOff>
    </xdr:from>
    <xdr:to>
      <xdr:col>15</xdr:col>
      <xdr:colOff>50800</xdr:colOff>
      <xdr:row>78</xdr:row>
      <xdr:rowOff>88548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2054"/>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133716</xdr:rowOff>
    </xdr:from>
    <xdr:to>
      <xdr:col>15</xdr:col>
      <xdr:colOff>101600</xdr:colOff>
      <xdr:row>77</xdr:row>
      <xdr:rowOff>63866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80394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88548</xdr:rowOff>
    </xdr:from>
    <xdr:to>
      <xdr:col>10</xdr:col>
      <xdr:colOff>114300</xdr:colOff>
      <xdr:row>78</xdr:row>
      <xdr:rowOff>118320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1648"/>
          <a:ext cx="889000" cy="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32034</xdr:rowOff>
    </xdr:from>
    <xdr:to>
      <xdr:col>10</xdr:col>
      <xdr:colOff>165100</xdr:colOff>
      <xdr:row>77</xdr:row>
      <xdr:rowOff>133634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150161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11796</xdr:rowOff>
    </xdr:from>
    <xdr:to>
      <xdr:col>6</xdr:col>
      <xdr:colOff>38100</xdr:colOff>
      <xdr:row>77</xdr:row>
      <xdr:rowOff>113396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129923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36126</xdr:rowOff>
    </xdr:from>
    <xdr:to>
      <xdr:col>24</xdr:col>
      <xdr:colOff>114300</xdr:colOff>
      <xdr:row>75</xdr:row>
      <xdr:rowOff>137726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14553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21006</xdr:rowOff>
    </xdr:from>
    <xdr:to>
      <xdr:col>20</xdr:col>
      <xdr:colOff>38100</xdr:colOff>
      <xdr:row>77</xdr:row>
      <xdr:rowOff>122606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113733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109604</xdr:rowOff>
    </xdr:from>
    <xdr:to>
      <xdr:col>15</xdr:col>
      <xdr:colOff>101600</xdr:colOff>
      <xdr:row>78</xdr:row>
      <xdr:rowOff>39754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30881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37748</xdr:rowOff>
    </xdr:from>
    <xdr:to>
      <xdr:col>10</xdr:col>
      <xdr:colOff>165100</xdr:colOff>
      <xdr:row>78</xdr:row>
      <xdr:rowOff>139348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130475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67520</xdr:rowOff>
    </xdr:from>
    <xdr:to>
      <xdr:col>6</xdr:col>
      <xdr:colOff>38100</xdr:colOff>
      <xdr:row>78</xdr:row>
      <xdr:rowOff>169120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160247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34916</xdr:rowOff>
    </xdr:from>
    <xdr:to>
      <xdr:col>24</xdr:col>
      <xdr:colOff>63500</xdr:colOff>
      <xdr:row>98</xdr:row>
      <xdr:rowOff>44202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94116"/>
          <a:ext cx="838200" cy="3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154612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14742</xdr:rowOff>
    </xdr:from>
    <xdr:to>
      <xdr:col>19</xdr:col>
      <xdr:colOff>177800</xdr:colOff>
      <xdr:row>98</xdr:row>
      <xdr:rowOff>44202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816842"/>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37577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147473</xdr:rowOff>
    </xdr:from>
    <xdr:to>
      <xdr:col>15</xdr:col>
      <xdr:colOff>50800</xdr:colOff>
      <xdr:row>98</xdr:row>
      <xdr:rowOff>14742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78123"/>
          <a:ext cx="889000" cy="3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70638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2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147473</xdr:rowOff>
    </xdr:from>
    <xdr:to>
      <xdr:col>10</xdr:col>
      <xdr:colOff>114300</xdr:colOff>
      <xdr:row>98</xdr:row>
      <xdr:rowOff>7341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78123"/>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78957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72441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155566</xdr:rowOff>
    </xdr:from>
    <xdr:to>
      <xdr:col>24</xdr:col>
      <xdr:colOff>114300</xdr:colOff>
      <xdr:row>96</xdr:row>
      <xdr:rowOff>85716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133993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2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164852</xdr:rowOff>
    </xdr:from>
    <xdr:to>
      <xdr:col>20</xdr:col>
      <xdr:colOff>38100</xdr:colOff>
      <xdr:row>98</xdr:row>
      <xdr:rowOff>95002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9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86129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8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135392</xdr:rowOff>
    </xdr:from>
    <xdr:to>
      <xdr:col>15</xdr:col>
      <xdr:colOff>101600</xdr:colOff>
      <xdr:row>98</xdr:row>
      <xdr:rowOff>65542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56669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96673</xdr:rowOff>
    </xdr:from>
    <xdr:to>
      <xdr:col>10</xdr:col>
      <xdr:colOff>165100</xdr:colOff>
      <xdr:row>98</xdr:row>
      <xdr:rowOff>26823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43350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127991</xdr:rowOff>
    </xdr:from>
    <xdr:to>
      <xdr:col>6</xdr:col>
      <xdr:colOff>38100</xdr:colOff>
      <xdr:row>98</xdr:row>
      <xdr:rowOff>58141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74668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3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117983</xdr:rowOff>
    </xdr:from>
    <xdr:to>
      <xdr:col>55</xdr:col>
      <xdr:colOff>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3308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61214</xdr:rowOff>
    </xdr:from>
    <xdr:to>
      <xdr:col>50</xdr:col>
      <xdr:colOff>114300</xdr:colOff>
      <xdr:row>38</xdr:row>
      <xdr:rowOff>143129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76314"/>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145305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61214</xdr:rowOff>
    </xdr:from>
    <xdr:to>
      <xdr:col>45</xdr:col>
      <xdr:colOff>177800</xdr:colOff>
      <xdr:row>38</xdr:row>
      <xdr:rowOff>103886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7631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106443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103886</xdr:rowOff>
    </xdr:from>
    <xdr:to>
      <xdr:col>41</xdr:col>
      <xdr:colOff>50800</xdr:colOff>
      <xdr:row>38</xdr:row>
      <xdr:rowOff>114554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1898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149877</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119016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1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67183</xdr:rowOff>
    </xdr:from>
    <xdr:to>
      <xdr:col>55</xdr:col>
      <xdr:colOff>50800</xdr:colOff>
      <xdr:row>38</xdr:row>
      <xdr:rowOff>168783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153560</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7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10414</xdr:rowOff>
    </xdr:from>
    <xdr:to>
      <xdr:col>46</xdr:col>
      <xdr:colOff>38100</xdr:colOff>
      <xdr:row>38</xdr:row>
      <xdr:rowOff>112014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103141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53086</xdr:rowOff>
    </xdr:from>
    <xdr:to>
      <xdr:col>41</xdr:col>
      <xdr:colOff>101600</xdr:colOff>
      <xdr:row>38</xdr:row>
      <xdr:rowOff>154686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145813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63754</xdr:rowOff>
    </xdr:from>
    <xdr:to>
      <xdr:col>36</xdr:col>
      <xdr:colOff>165100</xdr:colOff>
      <xdr:row>38</xdr:row>
      <xdr:rowOff>165354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156481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64445</xdr:rowOff>
    </xdr:from>
    <xdr:to>
      <xdr:col>55</xdr:col>
      <xdr:colOff>0</xdr:colOff>
      <xdr:row>58</xdr:row>
      <xdr:rowOff>88494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37095"/>
          <a:ext cx="838200" cy="19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64445</xdr:rowOff>
    </xdr:from>
    <xdr:to>
      <xdr:col>50</xdr:col>
      <xdr:colOff>114300</xdr:colOff>
      <xdr:row>57</xdr:row>
      <xdr:rowOff>151130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37095"/>
          <a:ext cx="889000" cy="8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151130</xdr:rowOff>
    </xdr:from>
    <xdr:to>
      <xdr:col>45</xdr:col>
      <xdr:colOff>177800</xdr:colOff>
      <xdr:row>58</xdr:row>
      <xdr:rowOff>10678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23780"/>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46706</xdr:rowOff>
    </xdr:from>
    <xdr:to>
      <xdr:col>41</xdr:col>
      <xdr:colOff>50800</xdr:colOff>
      <xdr:row>58</xdr:row>
      <xdr:rowOff>10678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819356"/>
          <a:ext cx="889000" cy="1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37694</xdr:rowOff>
    </xdr:from>
    <xdr:to>
      <xdr:col>55</xdr:col>
      <xdr:colOff>50800</xdr:colOff>
      <xdr:row>58</xdr:row>
      <xdr:rowOff>139294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124071</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96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13645</xdr:rowOff>
    </xdr:from>
    <xdr:to>
      <xdr:col>50</xdr:col>
      <xdr:colOff>165100</xdr:colOff>
      <xdr:row>57</xdr:row>
      <xdr:rowOff>115245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106372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87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100330</xdr:rowOff>
    </xdr:from>
    <xdr:to>
      <xdr:col>46</xdr:col>
      <xdr:colOff>38100</xdr:colOff>
      <xdr:row>58</xdr:row>
      <xdr:rowOff>30480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21607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131328</xdr:rowOff>
    </xdr:from>
    <xdr:to>
      <xdr:col>41</xdr:col>
      <xdr:colOff>101600</xdr:colOff>
      <xdr:row>58</xdr:row>
      <xdr:rowOff>61478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52605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167356</xdr:rowOff>
    </xdr:from>
    <xdr:to>
      <xdr:col>36</xdr:col>
      <xdr:colOff>165100</xdr:colOff>
      <xdr:row>57</xdr:row>
      <xdr:rowOff>97506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88633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86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78938</xdr:rowOff>
    </xdr:from>
    <xdr:to>
      <xdr:col>55</xdr:col>
      <xdr:colOff>0</xdr:colOff>
      <xdr:row>77</xdr:row>
      <xdr:rowOff>146603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109138"/>
          <a:ext cx="8382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78938</xdr:rowOff>
    </xdr:from>
    <xdr:to>
      <xdr:col>50</xdr:col>
      <xdr:colOff>114300</xdr:colOff>
      <xdr:row>77</xdr:row>
      <xdr:rowOff>145963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09138"/>
          <a:ext cx="889000" cy="2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123517</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145963</xdr:rowOff>
    </xdr:from>
    <xdr:to>
      <xdr:col>45</xdr:col>
      <xdr:colOff>177800</xdr:colOff>
      <xdr:row>77</xdr:row>
      <xdr:rowOff>155336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4761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155336</xdr:rowOff>
    </xdr:from>
    <xdr:to>
      <xdr:col>41</xdr:col>
      <xdr:colOff>50800</xdr:colOff>
      <xdr:row>77</xdr:row>
      <xdr:rowOff>167635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56986"/>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95803</xdr:rowOff>
    </xdr:from>
    <xdr:to>
      <xdr:col>55</xdr:col>
      <xdr:colOff>50800</xdr:colOff>
      <xdr:row>78</xdr:row>
      <xdr:rowOff>25953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10730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1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28138</xdr:rowOff>
    </xdr:from>
    <xdr:to>
      <xdr:col>50</xdr:col>
      <xdr:colOff>165100</xdr:colOff>
      <xdr:row>76</xdr:row>
      <xdr:rowOff>129738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146265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8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95163</xdr:rowOff>
    </xdr:from>
    <xdr:to>
      <xdr:col>46</xdr:col>
      <xdr:colOff>38100</xdr:colOff>
      <xdr:row>78</xdr:row>
      <xdr:rowOff>25313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16440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104536</xdr:rowOff>
    </xdr:from>
    <xdr:to>
      <xdr:col>41</xdr:col>
      <xdr:colOff>101600</xdr:colOff>
      <xdr:row>78</xdr:row>
      <xdr:rowOff>34686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25813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3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116835</xdr:rowOff>
    </xdr:from>
    <xdr:to>
      <xdr:col>36</xdr:col>
      <xdr:colOff>165100</xdr:colOff>
      <xdr:row>78</xdr:row>
      <xdr:rowOff>46985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38112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117918</xdr:rowOff>
    </xdr:from>
    <xdr:to>
      <xdr:col>55</xdr:col>
      <xdr:colOff>0</xdr:colOff>
      <xdr:row>96</xdr:row>
      <xdr:rowOff>170235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77118"/>
          <a:ext cx="8382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161286</xdr:rowOff>
    </xdr:from>
    <xdr:to>
      <xdr:col>50</xdr:col>
      <xdr:colOff>114300</xdr:colOff>
      <xdr:row>96</xdr:row>
      <xdr:rowOff>117918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449036"/>
          <a:ext cx="889000" cy="1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161286</xdr:rowOff>
    </xdr:from>
    <xdr:to>
      <xdr:col>45</xdr:col>
      <xdr:colOff>177800</xdr:colOff>
      <xdr:row>96</xdr:row>
      <xdr:rowOff>163376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49036"/>
          <a:ext cx="889000" cy="17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3552</xdr:rowOff>
    </xdr:from>
    <xdr:to>
      <xdr:col>41</xdr:col>
      <xdr:colOff>50800</xdr:colOff>
      <xdr:row>96</xdr:row>
      <xdr:rowOff>163376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62752"/>
          <a:ext cx="889000" cy="1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119435</xdr:rowOff>
    </xdr:from>
    <xdr:to>
      <xdr:col>55</xdr:col>
      <xdr:colOff>50800</xdr:colOff>
      <xdr:row>97</xdr:row>
      <xdr:rowOff>49585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97862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67118</xdr:rowOff>
    </xdr:from>
    <xdr:to>
      <xdr:col>50</xdr:col>
      <xdr:colOff>165100</xdr:colOff>
      <xdr:row>96</xdr:row>
      <xdr:rowOff>168718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159845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1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110486</xdr:rowOff>
    </xdr:from>
    <xdr:to>
      <xdr:col>46</xdr:col>
      <xdr:colOff>38100</xdr:colOff>
      <xdr:row>96</xdr:row>
      <xdr:rowOff>40636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4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112576</xdr:rowOff>
    </xdr:from>
    <xdr:to>
      <xdr:col>41</xdr:col>
      <xdr:colOff>101600</xdr:colOff>
      <xdr:row>97</xdr:row>
      <xdr:rowOff>42726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33853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124202</xdr:rowOff>
    </xdr:from>
    <xdr:to>
      <xdr:col>36</xdr:col>
      <xdr:colOff>165100</xdr:colOff>
      <xdr:row>96</xdr:row>
      <xdr:rowOff>54352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45479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140970</xdr:rowOff>
    </xdr:from>
    <xdr:to>
      <xdr:col>85</xdr:col>
      <xdr:colOff>127000</xdr:colOff>
      <xdr:row>36</xdr:row>
      <xdr:rowOff>141224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13170"/>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141224</xdr:rowOff>
    </xdr:from>
    <xdr:to>
      <xdr:col>81</xdr:col>
      <xdr:colOff>50800</xdr:colOff>
      <xdr:row>37</xdr:row>
      <xdr:rowOff>9652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13424"/>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164465</xdr:rowOff>
    </xdr:from>
    <xdr:to>
      <xdr:col>76</xdr:col>
      <xdr:colOff>114300</xdr:colOff>
      <xdr:row>37</xdr:row>
      <xdr:rowOff>9652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36665"/>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164465</xdr:rowOff>
    </xdr:from>
    <xdr:to>
      <xdr:col>71</xdr:col>
      <xdr:colOff>177800</xdr:colOff>
      <xdr:row>37</xdr:row>
      <xdr:rowOff>20320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36665"/>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68597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90424</xdr:rowOff>
    </xdr:from>
    <xdr:to>
      <xdr:col>81</xdr:col>
      <xdr:colOff>101600</xdr:colOff>
      <xdr:row>37</xdr:row>
      <xdr:rowOff>20574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11701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130302</xdr:rowOff>
    </xdr:from>
    <xdr:to>
      <xdr:col>76</xdr:col>
      <xdr:colOff>165100</xdr:colOff>
      <xdr:row>37</xdr:row>
      <xdr:rowOff>60452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113665</xdr:rowOff>
    </xdr:from>
    <xdr:to>
      <xdr:col>72</xdr:col>
      <xdr:colOff>38100</xdr:colOff>
      <xdr:row>37</xdr:row>
      <xdr:rowOff>43815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34942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140970</xdr:rowOff>
    </xdr:from>
    <xdr:to>
      <xdr:col>67</xdr:col>
      <xdr:colOff>101600</xdr:colOff>
      <xdr:row>37</xdr:row>
      <xdr:rowOff>71120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62247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91834</xdr:rowOff>
    </xdr:from>
    <xdr:to>
      <xdr:col>85</xdr:col>
      <xdr:colOff>127000</xdr:colOff>
      <xdr:row>58</xdr:row>
      <xdr:rowOff>105054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10035934"/>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91834</xdr:rowOff>
    </xdr:from>
    <xdr:to>
      <xdr:col>81</xdr:col>
      <xdr:colOff>50800</xdr:colOff>
      <xdr:row>59</xdr:row>
      <xdr:rowOff>38227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10035934"/>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59821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38227</xdr:rowOff>
    </xdr:from>
    <xdr:to>
      <xdr:col>76</xdr:col>
      <xdr:colOff>114300</xdr:colOff>
      <xdr:row>59</xdr:row>
      <xdr:rowOff>51435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153777"/>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51435</xdr:rowOff>
    </xdr:from>
    <xdr:to>
      <xdr:col>71</xdr:col>
      <xdr:colOff>177800</xdr:colOff>
      <xdr:row>59</xdr:row>
      <xdr:rowOff>84951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166985"/>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54254</xdr:rowOff>
    </xdr:from>
    <xdr:to>
      <xdr:col>85</xdr:col>
      <xdr:colOff>177800</xdr:colOff>
      <xdr:row>58</xdr:row>
      <xdr:rowOff>155854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32681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41034</xdr:rowOff>
    </xdr:from>
    <xdr:to>
      <xdr:col>81</xdr:col>
      <xdr:colOff>101600</xdr:colOff>
      <xdr:row>58</xdr:row>
      <xdr:rowOff>142634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133761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158877</xdr:rowOff>
    </xdr:from>
    <xdr:to>
      <xdr:col>76</xdr:col>
      <xdr:colOff>165100</xdr:colOff>
      <xdr:row>59</xdr:row>
      <xdr:rowOff>89027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1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80154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1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635</xdr:rowOff>
    </xdr:from>
    <xdr:to>
      <xdr:col>72</xdr:col>
      <xdr:colOff>38100</xdr:colOff>
      <xdr:row>59</xdr:row>
      <xdr:rowOff>102235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93362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2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34151</xdr:rowOff>
    </xdr:from>
    <xdr:to>
      <xdr:col>67</xdr:col>
      <xdr:colOff>101600</xdr:colOff>
      <xdr:row>59</xdr:row>
      <xdr:rowOff>135751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1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126878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2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106934</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794234"/>
          <a:ext cx="8382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106934</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794234"/>
          <a:ext cx="889000" cy="7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149623</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351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56134</xdr:rowOff>
    </xdr:from>
    <xdr:to>
      <xdr:col>81</xdr:col>
      <xdr:colOff>101600</xdr:colOff>
      <xdr:row>74</xdr:row>
      <xdr:rowOff>157734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7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2811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5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80111</xdr:rowOff>
    </xdr:from>
    <xdr:to>
      <xdr:col>85</xdr:col>
      <xdr:colOff>127000</xdr:colOff>
      <xdr:row>97</xdr:row>
      <xdr:rowOff>106935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710761"/>
          <a:ext cx="8382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26505</xdr:rowOff>
    </xdr:from>
    <xdr:to>
      <xdr:col>81</xdr:col>
      <xdr:colOff>50800</xdr:colOff>
      <xdr:row>97</xdr:row>
      <xdr:rowOff>80111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657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26505</xdr:rowOff>
    </xdr:from>
    <xdr:to>
      <xdr:col>76</xdr:col>
      <xdr:colOff>114300</xdr:colOff>
      <xdr:row>97</xdr:row>
      <xdr:rowOff>74588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657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57880</xdr:rowOff>
    </xdr:from>
    <xdr:to>
      <xdr:col>71</xdr:col>
      <xdr:colOff>177800</xdr:colOff>
      <xdr:row>97</xdr:row>
      <xdr:rowOff>74588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688530"/>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56135</xdr:rowOff>
    </xdr:from>
    <xdr:to>
      <xdr:col>85</xdr:col>
      <xdr:colOff>177800</xdr:colOff>
      <xdr:row>97</xdr:row>
      <xdr:rowOff>157735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142512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0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29311</xdr:rowOff>
    </xdr:from>
    <xdr:to>
      <xdr:col>81</xdr:col>
      <xdr:colOff>101600</xdr:colOff>
      <xdr:row>97</xdr:row>
      <xdr:rowOff>130911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122038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147155</xdr:rowOff>
    </xdr:from>
    <xdr:to>
      <xdr:col>76</xdr:col>
      <xdr:colOff>165100</xdr:colOff>
      <xdr:row>97</xdr:row>
      <xdr:rowOff>77305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68432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23788</xdr:rowOff>
    </xdr:from>
    <xdr:to>
      <xdr:col>72</xdr:col>
      <xdr:colOff>38100</xdr:colOff>
      <xdr:row>97</xdr:row>
      <xdr:rowOff>125388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116515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7080</xdr:rowOff>
    </xdr:from>
    <xdr:to>
      <xdr:col>67</xdr:col>
      <xdr:colOff>101600</xdr:colOff>
      <xdr:row>97</xdr:row>
      <xdr:rowOff>108680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99807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39,805</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年度より減となった。これは、新型コロナウイルス感染症緊急経済対策に基づく特別定額給付金の皆減により約</a:t>
          </a:r>
          <a:r>
            <a:rPr kumimoji="1" lang="en-US" altLang="ja-JP" sz="1100">
              <a:latin typeface="ＭＳ Ｐゴシック" panose="020B0600070205080204" pitchFamily="50" charset="-128"/>
              <a:ea typeface="ＭＳ Ｐゴシック" panose="020B0600070205080204" pitchFamily="50" charset="-128"/>
            </a:rPr>
            <a:t>494</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4,100</a:t>
          </a:r>
          <a:r>
            <a:rPr kumimoji="1" lang="ja-JP" altLang="en-US" sz="1100">
              <a:latin typeface="ＭＳ Ｐゴシック" panose="020B0600070205080204" pitchFamily="50" charset="-128"/>
              <a:ea typeface="ＭＳ Ｐゴシック" panose="020B0600070205080204" pitchFamily="50" charset="-128"/>
            </a:rPr>
            <a:t>万円の減となったこと等によるものである。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184,098</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年度より増となった。これは、新型コロナウイルス感染症拡大を受けて実施された子育て世帯や非課税世帯等に対する各種給付金事業の皆増により約</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8,100</a:t>
          </a:r>
          <a:r>
            <a:rPr kumimoji="1" lang="ja-JP" altLang="en-US" sz="1100">
              <a:latin typeface="ＭＳ Ｐゴシック" panose="020B0600070205080204" pitchFamily="50" charset="-128"/>
              <a:ea typeface="ＭＳ Ｐゴシック" panose="020B0600070205080204" pitchFamily="50" charset="-128"/>
            </a:rPr>
            <a:t>万円増加したこと、保育施設関係の扶助費が約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3,200</a:t>
          </a:r>
          <a:r>
            <a:rPr kumimoji="1" lang="ja-JP" altLang="en-US" sz="1100">
              <a:latin typeface="ＭＳ Ｐゴシック" panose="020B0600070205080204" pitchFamily="50" charset="-128"/>
              <a:ea typeface="ＭＳ Ｐゴシック" panose="020B0600070205080204" pitchFamily="50" charset="-128"/>
            </a:rPr>
            <a:t>万円増加したこと等によるものである。</a:t>
          </a: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41,667</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年度より増となった。これは、新型コロナウイルスワクチン接種に係る委託料の増などにより</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万円増加したこと等によるものである。</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3,599</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年度より減となった。これは、新型コロナウイルス感染症拡大による景気の落ち込みに対する経済対策として実施した事業者緊急支援臨時給付金事業及びキャッシュレス決済普及促進事業の皆減により約</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9,500</a:t>
          </a:r>
          <a:r>
            <a:rPr kumimoji="1" lang="ja-JP" altLang="en-US" sz="1100">
              <a:latin typeface="ＭＳ Ｐゴシック" panose="020B0600070205080204" pitchFamily="50" charset="-128"/>
              <a:ea typeface="ＭＳ Ｐゴシック" panose="020B0600070205080204" pitchFamily="50" charset="-128"/>
            </a:rPr>
            <a:t>円減となったこと等によるものである。</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38,728</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年度より減となった。これは、塩浜学園建替事業の完了により約</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8,400</a:t>
          </a:r>
          <a:r>
            <a:rPr kumimoji="1" lang="ja-JP" altLang="en-US" sz="1100">
              <a:latin typeface="ＭＳ Ｐゴシック" panose="020B0600070205080204" pitchFamily="50" charset="-128"/>
              <a:ea typeface="ＭＳ Ｐゴシック" panose="020B0600070205080204" pitchFamily="50" charset="-128"/>
            </a:rPr>
            <a:t>円減となったことや学校コンピューターネットワークシステムや学習用タブレット端末等に係る情報システム関連経費を情報システム費に集約したことなどにより約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5,900</a:t>
          </a:r>
          <a:r>
            <a:rPr kumimoji="1" lang="ja-JP" altLang="en-US" sz="1100">
              <a:latin typeface="ＭＳ Ｐゴシック" panose="020B0600070205080204" pitchFamily="50" charset="-128"/>
              <a:ea typeface="ＭＳ Ｐゴシック" panose="020B0600070205080204" pitchFamily="50" charset="-128"/>
            </a:rPr>
            <a:t>万円の減となったこと等によるものである。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年度と比較し、新型コロナウイルス感染症対策に係るものであって、かつ</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年度限りであったものが皆減となったことから、歳入、歳出ともに総額において減となった。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しかしながら、庁舎整備、塩浜学園の整備の進捗による普通建設事業費の減等により、歳入減よりも歳出減が大きくなったことから、実質収支額は増となり、実質収支比率も</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ポイント増となった。財政調整基金残高については、適切な財源の確保により、取り崩しをせず、</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年度決算剰余金の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相当額が純増となったことより増加し、標準財政規模比は</a:t>
          </a:r>
          <a:r>
            <a:rPr kumimoji="1" lang="en-US" altLang="ja-JP" sz="1200">
              <a:latin typeface="ＭＳ ゴシック" pitchFamily="49" charset="-128"/>
              <a:ea typeface="ＭＳ ゴシック" pitchFamily="49" charset="-128"/>
            </a:rPr>
            <a:t>29.25</a:t>
          </a:r>
          <a:r>
            <a:rPr kumimoji="1" lang="ja-JP" altLang="en-US" sz="1200">
              <a:latin typeface="ＭＳ ゴシック" pitchFamily="49" charset="-128"/>
              <a:ea typeface="ＭＳ ゴシック" pitchFamily="49" charset="-128"/>
            </a:rPr>
            <a:t>％となったもの。</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年度については各会計とも黒字となったため、連結赤字比率の構成もすべて黒字となっている。</a:t>
          </a:r>
        </a:p>
        <a:p>
          <a:r>
            <a:rPr kumimoji="1" lang="ja-JP" altLang="en-US" sz="1200">
              <a:latin typeface="ＭＳ ゴシック" pitchFamily="49" charset="-128"/>
              <a:ea typeface="ＭＳ ゴシック" pitchFamily="49" charset="-128"/>
            </a:rPr>
            <a:t>　今後とも各会計が健全な財政運営を図ることにより、赤字を生じさせないよう努めていく。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J:\&#24120;&#29992;\&#27770;&#12288;&#31639;\R6\130%20&#36001;&#25919;&#29366;&#27841;&#36039;&#26009;&#38598;\05_&#20844;&#24335;Web&#12469;&#12452;&#12488;&#25522;&#36617;\&#20316;&#26989;&#29992;&#65288;&#22303;&#29983;&#65289;\03_&#23436;&#25104;&#21697;\EXCEL\&#215;&#12508;&#12484;\&#36001;&#25919;&#29366;&#27841;&#36039;&#26009;&#38598;&#65288;R3&#24180;&#24230;&#27770;&#31639;&#65289;&#65288;&#20844;&#20250;&#35336;&#37096;&#20998;&#36861;&#21152;&#24460;&#65289;.xlsx" TargetMode="External"/><Relationship Id="rId1" Type="http://schemas.openxmlformats.org/officeDocument/2006/relationships/externalLinkPath" Target="&#215;&#12508;&#12484;/&#36001;&#25919;&#29366;&#27841;&#36039;&#26009;&#38598;&#65288;R3&#24180;&#24230;&#27770;&#31639;&#65289;&#65288;&#20844;&#20250;&#35336;&#37096;&#20998;&#36861;&#21152;&#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H29</v>
          </cell>
          <cell r="BX50" t="str">
            <v>H30</v>
          </cell>
          <cell r="CF50" t="str">
            <v>R01</v>
          </cell>
          <cell r="CN50" t="str">
            <v>R02</v>
          </cell>
          <cell r="CV50" t="str">
            <v>R03</v>
          </cell>
        </row>
        <row r="51">
          <cell r="AN51" t="str">
            <v>当該団体値</v>
          </cell>
        </row>
        <row r="53">
          <cell r="BP53">
            <v>61.9</v>
          </cell>
          <cell r="BX53">
            <v>63.4</v>
          </cell>
          <cell r="CF53">
            <v>64.7</v>
          </cell>
          <cell r="CN53">
            <v>62</v>
          </cell>
          <cell r="CV53">
            <v>62.7</v>
          </cell>
        </row>
        <row r="55">
          <cell r="AN55" t="str">
            <v>類似団体内平均値</v>
          </cell>
          <cell r="BP55">
            <v>17.399999999999999</v>
          </cell>
          <cell r="BX55">
            <v>12.1</v>
          </cell>
          <cell r="CF55">
            <v>11.2</v>
          </cell>
          <cell r="CN55">
            <v>7.1</v>
          </cell>
          <cell r="CV55">
            <v>5</v>
          </cell>
        </row>
        <row r="57">
          <cell r="BP57">
            <v>58.9</v>
          </cell>
          <cell r="BX57">
            <v>59.4</v>
          </cell>
          <cell r="CF57">
            <v>60.2</v>
          </cell>
          <cell r="CN57">
            <v>61</v>
          </cell>
          <cell r="CV57">
            <v>62.1</v>
          </cell>
        </row>
        <row r="72">
          <cell r="BP72" t="str">
            <v>H29</v>
          </cell>
          <cell r="BX72" t="str">
            <v>H30</v>
          </cell>
          <cell r="CF72" t="str">
            <v>R01</v>
          </cell>
          <cell r="CN72" t="str">
            <v>R02</v>
          </cell>
          <cell r="CV72" t="str">
            <v>R03</v>
          </cell>
        </row>
        <row r="73">
          <cell r="AN73" t="str">
            <v>当該団体値</v>
          </cell>
        </row>
        <row r="75">
          <cell r="BP75">
            <v>0.7</v>
          </cell>
          <cell r="BX75">
            <v>1.3</v>
          </cell>
          <cell r="CF75">
            <v>1.6</v>
          </cell>
          <cell r="CN75">
            <v>1.7</v>
          </cell>
          <cell r="CV75">
            <v>1.6</v>
          </cell>
        </row>
        <row r="77">
          <cell r="AN77" t="str">
            <v>類似団体内平均値</v>
          </cell>
          <cell r="BP77">
            <v>17.399999999999999</v>
          </cell>
          <cell r="BX77">
            <v>12.1</v>
          </cell>
          <cell r="CF77">
            <v>11.2</v>
          </cell>
          <cell r="CN77">
            <v>7.1</v>
          </cell>
          <cell r="CV77">
            <v>5</v>
          </cell>
        </row>
        <row r="79">
          <cell r="BP79">
            <v>3.6</v>
          </cell>
          <cell r="BX79">
            <v>3.5</v>
          </cell>
          <cell r="CF79">
            <v>3.5</v>
          </cell>
          <cell r="CN79">
            <v>3.4</v>
          </cell>
          <cell r="CV79">
            <v>3.6</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 zeroHeight="1" x14ac:dyDescent="0.2"/>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x14ac:dyDescent="0.2">
      <c r="B1" s="363" t="s">
        <v>80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363"/>
      <c r="CO1" s="363"/>
      <c r="CP1" s="363"/>
      <c r="CQ1" s="363"/>
      <c r="CR1" s="363"/>
      <c r="CS1" s="363"/>
      <c r="CT1" s="363"/>
      <c r="CU1" s="363"/>
      <c r="CV1" s="363"/>
      <c r="CW1" s="363"/>
      <c r="CX1" s="363"/>
      <c r="CY1" s="363"/>
      <c r="CZ1" s="363"/>
      <c r="DA1" s="363"/>
      <c r="DB1" s="363"/>
      <c r="DC1" s="363"/>
      <c r="DD1" s="363"/>
      <c r="DE1" s="363"/>
      <c r="DF1" s="363"/>
      <c r="DG1" s="363"/>
      <c r="DH1" s="363"/>
      <c r="DI1" s="363"/>
      <c r="DJ1" s="172"/>
      <c r="DK1" s="172"/>
      <c r="DL1" s="172"/>
      <c r="DM1" s="172"/>
      <c r="DN1" s="172"/>
      <c r="DO1" s="172"/>
    </row>
    <row r="2" spans="1:119" ht="24" thickBot="1" x14ac:dyDescent="0.25">
      <c r="B2" s="173" t="s">
        <v>81</v>
      </c>
      <c r="C2" s="173"/>
      <c r="D2" s="174"/>
    </row>
    <row r="3" spans="1:119" ht="18.75" customHeight="1" thickBot="1" x14ac:dyDescent="0.25">
      <c r="A3" s="172"/>
      <c r="B3" s="364" t="s">
        <v>82</v>
      </c>
      <c r="C3" s="365"/>
      <c r="D3" s="365"/>
      <c r="E3" s="366"/>
      <c r="F3" s="366"/>
      <c r="G3" s="366"/>
      <c r="H3" s="366"/>
      <c r="I3" s="366"/>
      <c r="J3" s="366"/>
      <c r="K3" s="366"/>
      <c r="L3" s="366" t="s">
        <v>83</v>
      </c>
      <c r="M3" s="366"/>
      <c r="N3" s="366"/>
      <c r="O3" s="366"/>
      <c r="P3" s="366"/>
      <c r="Q3" s="366"/>
      <c r="R3" s="373"/>
      <c r="S3" s="373"/>
      <c r="T3" s="373"/>
      <c r="U3" s="373"/>
      <c r="V3" s="374"/>
      <c r="W3" s="348" t="s">
        <v>84</v>
      </c>
      <c r="X3" s="349"/>
      <c r="Y3" s="349"/>
      <c r="Z3" s="349"/>
      <c r="AA3" s="349"/>
      <c r="AB3" s="365"/>
      <c r="AC3" s="373" t="s">
        <v>85</v>
      </c>
      <c r="AD3" s="349"/>
      <c r="AE3" s="349"/>
      <c r="AF3" s="349"/>
      <c r="AG3" s="349"/>
      <c r="AH3" s="349"/>
      <c r="AI3" s="349"/>
      <c r="AJ3" s="349"/>
      <c r="AK3" s="349"/>
      <c r="AL3" s="350"/>
      <c r="AM3" s="348" t="s">
        <v>86</v>
      </c>
      <c r="AN3" s="349"/>
      <c r="AO3" s="349"/>
      <c r="AP3" s="349"/>
      <c r="AQ3" s="349"/>
      <c r="AR3" s="349"/>
      <c r="AS3" s="349"/>
      <c r="AT3" s="349"/>
      <c r="AU3" s="349"/>
      <c r="AV3" s="349"/>
      <c r="AW3" s="349"/>
      <c r="AX3" s="350"/>
      <c r="AY3" s="385" t="s">
        <v>1</v>
      </c>
      <c r="AZ3" s="386"/>
      <c r="BA3" s="386"/>
      <c r="BB3" s="386"/>
      <c r="BC3" s="386"/>
      <c r="BD3" s="386"/>
      <c r="BE3" s="386"/>
      <c r="BF3" s="386"/>
      <c r="BG3" s="386"/>
      <c r="BH3" s="386"/>
      <c r="BI3" s="386"/>
      <c r="BJ3" s="386"/>
      <c r="BK3" s="386"/>
      <c r="BL3" s="386"/>
      <c r="BM3" s="387"/>
      <c r="BN3" s="348" t="s">
        <v>87</v>
      </c>
      <c r="BO3" s="349"/>
      <c r="BP3" s="349"/>
      <c r="BQ3" s="349"/>
      <c r="BR3" s="349"/>
      <c r="BS3" s="349"/>
      <c r="BT3" s="349"/>
      <c r="BU3" s="350"/>
      <c r="BV3" s="348" t="s">
        <v>88</v>
      </c>
      <c r="BW3" s="349"/>
      <c r="BX3" s="349"/>
      <c r="BY3" s="349"/>
      <c r="BZ3" s="349"/>
      <c r="CA3" s="349"/>
      <c r="CB3" s="349"/>
      <c r="CC3" s="350"/>
      <c r="CD3" s="385" t="s">
        <v>1</v>
      </c>
      <c r="CE3" s="386"/>
      <c r="CF3" s="386"/>
      <c r="CG3" s="386"/>
      <c r="CH3" s="386"/>
      <c r="CI3" s="386"/>
      <c r="CJ3" s="386"/>
      <c r="CK3" s="386"/>
      <c r="CL3" s="386"/>
      <c r="CM3" s="386"/>
      <c r="CN3" s="386"/>
      <c r="CO3" s="386"/>
      <c r="CP3" s="386"/>
      <c r="CQ3" s="386"/>
      <c r="CR3" s="386"/>
      <c r="CS3" s="387"/>
      <c r="CT3" s="348" t="s">
        <v>89</v>
      </c>
      <c r="CU3" s="349"/>
      <c r="CV3" s="349"/>
      <c r="CW3" s="349"/>
      <c r="CX3" s="349"/>
      <c r="CY3" s="349"/>
      <c r="CZ3" s="349"/>
      <c r="DA3" s="350"/>
      <c r="DB3" s="348" t="s">
        <v>90</v>
      </c>
      <c r="DC3" s="349"/>
      <c r="DD3" s="349"/>
      <c r="DE3" s="349"/>
      <c r="DF3" s="349"/>
      <c r="DG3" s="349"/>
      <c r="DH3" s="349"/>
      <c r="DI3" s="350"/>
    </row>
    <row r="4" spans="1:119" ht="18.75" customHeight="1" x14ac:dyDescent="0.2">
      <c r="A4" s="172"/>
      <c r="B4" s="367"/>
      <c r="C4" s="368"/>
      <c r="D4" s="368"/>
      <c r="E4" s="369"/>
      <c r="F4" s="369"/>
      <c r="G4" s="369"/>
      <c r="H4" s="369"/>
      <c r="I4" s="369"/>
      <c r="J4" s="369"/>
      <c r="K4" s="369"/>
      <c r="L4" s="369"/>
      <c r="M4" s="369"/>
      <c r="N4" s="369"/>
      <c r="O4" s="369"/>
      <c r="P4" s="369"/>
      <c r="Q4" s="369"/>
      <c r="R4" s="375"/>
      <c r="S4" s="375"/>
      <c r="T4" s="375"/>
      <c r="U4" s="375"/>
      <c r="V4" s="376"/>
      <c r="W4" s="379"/>
      <c r="X4" s="380"/>
      <c r="Y4" s="380"/>
      <c r="Z4" s="380"/>
      <c r="AA4" s="380"/>
      <c r="AB4" s="368"/>
      <c r="AC4" s="375"/>
      <c r="AD4" s="380"/>
      <c r="AE4" s="380"/>
      <c r="AF4" s="380"/>
      <c r="AG4" s="380"/>
      <c r="AH4" s="380"/>
      <c r="AI4" s="380"/>
      <c r="AJ4" s="380"/>
      <c r="AK4" s="380"/>
      <c r="AL4" s="383"/>
      <c r="AM4" s="381"/>
      <c r="AN4" s="382"/>
      <c r="AO4" s="382"/>
      <c r="AP4" s="382"/>
      <c r="AQ4" s="382"/>
      <c r="AR4" s="382"/>
      <c r="AS4" s="382"/>
      <c r="AT4" s="382"/>
      <c r="AU4" s="382"/>
      <c r="AV4" s="382"/>
      <c r="AW4" s="382"/>
      <c r="AX4" s="384"/>
      <c r="AY4" s="351" t="s">
        <v>91</v>
      </c>
      <c r="AZ4" s="352"/>
      <c r="BA4" s="352"/>
      <c r="BB4" s="352"/>
      <c r="BC4" s="352"/>
      <c r="BD4" s="352"/>
      <c r="BE4" s="352"/>
      <c r="BF4" s="352"/>
      <c r="BG4" s="352"/>
      <c r="BH4" s="352"/>
      <c r="BI4" s="352"/>
      <c r="BJ4" s="352"/>
      <c r="BK4" s="352"/>
      <c r="BL4" s="352"/>
      <c r="BM4" s="353"/>
      <c r="BN4" s="354">
        <v>184240372</v>
      </c>
      <c r="BO4" s="355"/>
      <c r="BP4" s="355"/>
      <c r="BQ4" s="355"/>
      <c r="BR4" s="355"/>
      <c r="BS4" s="355"/>
      <c r="BT4" s="355"/>
      <c r="BU4" s="356"/>
      <c r="BV4" s="354">
        <v>221597209</v>
      </c>
      <c r="BW4" s="355"/>
      <c r="BX4" s="355"/>
      <c r="BY4" s="355"/>
      <c r="BZ4" s="355"/>
      <c r="CA4" s="355"/>
      <c r="CB4" s="355"/>
      <c r="CC4" s="356"/>
      <c r="CD4" s="357" t="s">
        <v>92</v>
      </c>
      <c r="CE4" s="358"/>
      <c r="CF4" s="358"/>
      <c r="CG4" s="358"/>
      <c r="CH4" s="358"/>
      <c r="CI4" s="358"/>
      <c r="CJ4" s="358"/>
      <c r="CK4" s="358"/>
      <c r="CL4" s="358"/>
      <c r="CM4" s="358"/>
      <c r="CN4" s="358"/>
      <c r="CO4" s="358"/>
      <c r="CP4" s="358"/>
      <c r="CQ4" s="358"/>
      <c r="CR4" s="358"/>
      <c r="CS4" s="359"/>
      <c r="CT4" s="360">
        <v>5.5</v>
      </c>
      <c r="CU4" s="361"/>
      <c r="CV4" s="361"/>
      <c r="CW4" s="361"/>
      <c r="CX4" s="361"/>
      <c r="CY4" s="361"/>
      <c r="CZ4" s="361"/>
      <c r="DA4" s="362"/>
      <c r="DB4" s="360">
        <v>4.2</v>
      </c>
      <c r="DC4" s="361"/>
      <c r="DD4" s="361"/>
      <c r="DE4" s="361"/>
      <c r="DF4" s="361"/>
      <c r="DG4" s="361"/>
      <c r="DH4" s="361"/>
      <c r="DI4" s="362"/>
    </row>
    <row r="5" spans="1:119" ht="18.75" customHeight="1" x14ac:dyDescent="0.2">
      <c r="A5" s="172"/>
      <c r="B5" s="370"/>
      <c r="C5" s="371"/>
      <c r="D5" s="371"/>
      <c r="E5" s="372"/>
      <c r="F5" s="372"/>
      <c r="G5" s="372"/>
      <c r="H5" s="372"/>
      <c r="I5" s="372"/>
      <c r="J5" s="372"/>
      <c r="K5" s="372"/>
      <c r="L5" s="372"/>
      <c r="M5" s="372"/>
      <c r="N5" s="372"/>
      <c r="O5" s="372"/>
      <c r="P5" s="372"/>
      <c r="Q5" s="372"/>
      <c r="R5" s="377"/>
      <c r="S5" s="377"/>
      <c r="T5" s="377"/>
      <c r="U5" s="377"/>
      <c r="V5" s="378"/>
      <c r="W5" s="381"/>
      <c r="X5" s="382"/>
      <c r="Y5" s="382"/>
      <c r="Z5" s="382"/>
      <c r="AA5" s="382"/>
      <c r="AB5" s="371"/>
      <c r="AC5" s="377"/>
      <c r="AD5" s="382"/>
      <c r="AE5" s="382"/>
      <c r="AF5" s="382"/>
      <c r="AG5" s="382"/>
      <c r="AH5" s="382"/>
      <c r="AI5" s="382"/>
      <c r="AJ5" s="382"/>
      <c r="AK5" s="382"/>
      <c r="AL5" s="384"/>
      <c r="AM5" s="420" t="s">
        <v>93</v>
      </c>
      <c r="AN5" s="421"/>
      <c r="AO5" s="421"/>
      <c r="AP5" s="421"/>
      <c r="AQ5" s="421"/>
      <c r="AR5" s="421"/>
      <c r="AS5" s="421"/>
      <c r="AT5" s="422"/>
      <c r="AU5" s="423" t="s">
        <v>94</v>
      </c>
      <c r="AV5" s="424"/>
      <c r="AW5" s="424"/>
      <c r="AX5" s="424"/>
      <c r="AY5" s="425" t="s">
        <v>95</v>
      </c>
      <c r="AZ5" s="426"/>
      <c r="BA5" s="426"/>
      <c r="BB5" s="426"/>
      <c r="BC5" s="426"/>
      <c r="BD5" s="426"/>
      <c r="BE5" s="426"/>
      <c r="BF5" s="426"/>
      <c r="BG5" s="426"/>
      <c r="BH5" s="426"/>
      <c r="BI5" s="426"/>
      <c r="BJ5" s="426"/>
      <c r="BK5" s="426"/>
      <c r="BL5" s="426"/>
      <c r="BM5" s="427"/>
      <c r="BN5" s="391">
        <v>177121994</v>
      </c>
      <c r="BO5" s="392"/>
      <c r="BP5" s="392"/>
      <c r="BQ5" s="392"/>
      <c r="BR5" s="392"/>
      <c r="BS5" s="392"/>
      <c r="BT5" s="392"/>
      <c r="BU5" s="393"/>
      <c r="BV5" s="391">
        <v>215916018</v>
      </c>
      <c r="BW5" s="392"/>
      <c r="BX5" s="392"/>
      <c r="BY5" s="392"/>
      <c r="BZ5" s="392"/>
      <c r="CA5" s="392"/>
      <c r="CB5" s="392"/>
      <c r="CC5" s="393"/>
      <c r="CD5" s="394" t="s">
        <v>96</v>
      </c>
      <c r="CE5" s="395"/>
      <c r="CF5" s="395"/>
      <c r="CG5" s="395"/>
      <c r="CH5" s="395"/>
      <c r="CI5" s="395"/>
      <c r="CJ5" s="395"/>
      <c r="CK5" s="395"/>
      <c r="CL5" s="395"/>
      <c r="CM5" s="395"/>
      <c r="CN5" s="395"/>
      <c r="CO5" s="395"/>
      <c r="CP5" s="395"/>
      <c r="CQ5" s="395"/>
      <c r="CR5" s="395"/>
      <c r="CS5" s="396"/>
      <c r="CT5" s="388">
        <v>90.5</v>
      </c>
      <c r="CU5" s="389"/>
      <c r="CV5" s="389"/>
      <c r="CW5" s="389"/>
      <c r="CX5" s="389"/>
      <c r="CY5" s="389"/>
      <c r="CZ5" s="389"/>
      <c r="DA5" s="390"/>
      <c r="DB5" s="388">
        <v>90.8</v>
      </c>
      <c r="DC5" s="389"/>
      <c r="DD5" s="389"/>
      <c r="DE5" s="389"/>
      <c r="DF5" s="389"/>
      <c r="DG5" s="389"/>
      <c r="DH5" s="389"/>
      <c r="DI5" s="390"/>
    </row>
    <row r="6" spans="1:119" ht="18.75" customHeight="1" x14ac:dyDescent="0.2">
      <c r="A6" s="172"/>
      <c r="B6" s="397" t="s">
        <v>97</v>
      </c>
      <c r="C6" s="398"/>
      <c r="D6" s="398"/>
      <c r="E6" s="399"/>
      <c r="F6" s="399"/>
      <c r="G6" s="399"/>
      <c r="H6" s="399"/>
      <c r="I6" s="399"/>
      <c r="J6" s="399"/>
      <c r="K6" s="399"/>
      <c r="L6" s="399" t="s">
        <v>98</v>
      </c>
      <c r="M6" s="399"/>
      <c r="N6" s="399"/>
      <c r="O6" s="399"/>
      <c r="P6" s="399"/>
      <c r="Q6" s="399"/>
      <c r="R6" s="403"/>
      <c r="S6" s="403"/>
      <c r="T6" s="403"/>
      <c r="U6" s="403"/>
      <c r="V6" s="404"/>
      <c r="W6" s="407" t="s">
        <v>99</v>
      </c>
      <c r="X6" s="408"/>
      <c r="Y6" s="408"/>
      <c r="Z6" s="408"/>
      <c r="AA6" s="408"/>
      <c r="AB6" s="398"/>
      <c r="AC6" s="411" t="s">
        <v>100</v>
      </c>
      <c r="AD6" s="412"/>
      <c r="AE6" s="412"/>
      <c r="AF6" s="412"/>
      <c r="AG6" s="412"/>
      <c r="AH6" s="412"/>
      <c r="AI6" s="412"/>
      <c r="AJ6" s="412"/>
      <c r="AK6" s="412"/>
      <c r="AL6" s="413"/>
      <c r="AM6" s="420" t="s">
        <v>101</v>
      </c>
      <c r="AN6" s="421"/>
      <c r="AO6" s="421"/>
      <c r="AP6" s="421"/>
      <c r="AQ6" s="421"/>
      <c r="AR6" s="421"/>
      <c r="AS6" s="421"/>
      <c r="AT6" s="422"/>
      <c r="AU6" s="423" t="s">
        <v>102</v>
      </c>
      <c r="AV6" s="424"/>
      <c r="AW6" s="424"/>
      <c r="AX6" s="424"/>
      <c r="AY6" s="425" t="s">
        <v>103</v>
      </c>
      <c r="AZ6" s="426"/>
      <c r="BA6" s="426"/>
      <c r="BB6" s="426"/>
      <c r="BC6" s="426"/>
      <c r="BD6" s="426"/>
      <c r="BE6" s="426"/>
      <c r="BF6" s="426"/>
      <c r="BG6" s="426"/>
      <c r="BH6" s="426"/>
      <c r="BI6" s="426"/>
      <c r="BJ6" s="426"/>
      <c r="BK6" s="426"/>
      <c r="BL6" s="426"/>
      <c r="BM6" s="427"/>
      <c r="BN6" s="391">
        <v>7118378</v>
      </c>
      <c r="BO6" s="392"/>
      <c r="BP6" s="392"/>
      <c r="BQ6" s="392"/>
      <c r="BR6" s="392"/>
      <c r="BS6" s="392"/>
      <c r="BT6" s="392"/>
      <c r="BU6" s="393"/>
      <c r="BV6" s="391">
        <v>5681191</v>
      </c>
      <c r="BW6" s="392"/>
      <c r="BX6" s="392"/>
      <c r="BY6" s="392"/>
      <c r="BZ6" s="392"/>
      <c r="CA6" s="392"/>
      <c r="CB6" s="392"/>
      <c r="CC6" s="393"/>
      <c r="CD6" s="394" t="s">
        <v>104</v>
      </c>
      <c r="CE6" s="395"/>
      <c r="CF6" s="395"/>
      <c r="CG6" s="395"/>
      <c r="CH6" s="395"/>
      <c r="CI6" s="395"/>
      <c r="CJ6" s="395"/>
      <c r="CK6" s="395"/>
      <c r="CL6" s="395"/>
      <c r="CM6" s="395"/>
      <c r="CN6" s="395"/>
      <c r="CO6" s="395"/>
      <c r="CP6" s="395"/>
      <c r="CQ6" s="395"/>
      <c r="CR6" s="395"/>
      <c r="CS6" s="396"/>
      <c r="CT6" s="428">
        <v>90.5</v>
      </c>
      <c r="CU6" s="429"/>
      <c r="CV6" s="429"/>
      <c r="CW6" s="429"/>
      <c r="CX6" s="429"/>
      <c r="CY6" s="429"/>
      <c r="CZ6" s="429"/>
      <c r="DA6" s="430"/>
      <c r="DB6" s="428">
        <v>90.8</v>
      </c>
      <c r="DC6" s="429"/>
      <c r="DD6" s="429"/>
      <c r="DE6" s="429"/>
      <c r="DF6" s="429"/>
      <c r="DG6" s="429"/>
      <c r="DH6" s="429"/>
      <c r="DI6" s="430"/>
    </row>
    <row r="7" spans="1:119" ht="18.75" customHeight="1" x14ac:dyDescent="0.2">
      <c r="A7" s="172"/>
      <c r="B7" s="367"/>
      <c r="C7" s="368"/>
      <c r="D7" s="368"/>
      <c r="E7" s="369"/>
      <c r="F7" s="369"/>
      <c r="G7" s="369"/>
      <c r="H7" s="369"/>
      <c r="I7" s="369"/>
      <c r="J7" s="369"/>
      <c r="K7" s="369"/>
      <c r="L7" s="369"/>
      <c r="M7" s="369"/>
      <c r="N7" s="369"/>
      <c r="O7" s="369"/>
      <c r="P7" s="369"/>
      <c r="Q7" s="369"/>
      <c r="R7" s="375"/>
      <c r="S7" s="375"/>
      <c r="T7" s="375"/>
      <c r="U7" s="375"/>
      <c r="V7" s="376"/>
      <c r="W7" s="379"/>
      <c r="X7" s="380"/>
      <c r="Y7" s="380"/>
      <c r="Z7" s="380"/>
      <c r="AA7" s="380"/>
      <c r="AB7" s="368"/>
      <c r="AC7" s="414"/>
      <c r="AD7" s="415"/>
      <c r="AE7" s="415"/>
      <c r="AF7" s="415"/>
      <c r="AG7" s="415"/>
      <c r="AH7" s="415"/>
      <c r="AI7" s="415"/>
      <c r="AJ7" s="415"/>
      <c r="AK7" s="415"/>
      <c r="AL7" s="416"/>
      <c r="AM7" s="420" t="s">
        <v>105</v>
      </c>
      <c r="AN7" s="421"/>
      <c r="AO7" s="421"/>
      <c r="AP7" s="421"/>
      <c r="AQ7" s="421"/>
      <c r="AR7" s="421"/>
      <c r="AS7" s="421"/>
      <c r="AT7" s="422"/>
      <c r="AU7" s="423" t="s">
        <v>102</v>
      </c>
      <c r="AV7" s="424"/>
      <c r="AW7" s="424"/>
      <c r="AX7" s="424"/>
      <c r="AY7" s="425" t="s">
        <v>106</v>
      </c>
      <c r="AZ7" s="426"/>
      <c r="BA7" s="426"/>
      <c r="BB7" s="426"/>
      <c r="BC7" s="426"/>
      <c r="BD7" s="426"/>
      <c r="BE7" s="426"/>
      <c r="BF7" s="426"/>
      <c r="BG7" s="426"/>
      <c r="BH7" s="426"/>
      <c r="BI7" s="426"/>
      <c r="BJ7" s="426"/>
      <c r="BK7" s="426"/>
      <c r="BL7" s="426"/>
      <c r="BM7" s="427"/>
      <c r="BN7" s="391">
        <v>2224658</v>
      </c>
      <c r="BO7" s="392"/>
      <c r="BP7" s="392"/>
      <c r="BQ7" s="392"/>
      <c r="BR7" s="392"/>
      <c r="BS7" s="392"/>
      <c r="BT7" s="392"/>
      <c r="BU7" s="393"/>
      <c r="BV7" s="391">
        <v>1851071</v>
      </c>
      <c r="BW7" s="392"/>
      <c r="BX7" s="392"/>
      <c r="BY7" s="392"/>
      <c r="BZ7" s="392"/>
      <c r="CA7" s="392"/>
      <c r="CB7" s="392"/>
      <c r="CC7" s="393"/>
      <c r="CD7" s="394" t="s">
        <v>107</v>
      </c>
      <c r="CE7" s="395"/>
      <c r="CF7" s="395"/>
      <c r="CG7" s="395"/>
      <c r="CH7" s="395"/>
      <c r="CI7" s="395"/>
      <c r="CJ7" s="395"/>
      <c r="CK7" s="395"/>
      <c r="CL7" s="395"/>
      <c r="CM7" s="395"/>
      <c r="CN7" s="395"/>
      <c r="CO7" s="395"/>
      <c r="CP7" s="395"/>
      <c r="CQ7" s="395"/>
      <c r="CR7" s="395"/>
      <c r="CS7" s="396"/>
      <c r="CT7" s="391">
        <v>89327830</v>
      </c>
      <c r="CU7" s="392"/>
      <c r="CV7" s="392"/>
      <c r="CW7" s="392"/>
      <c r="CX7" s="392"/>
      <c r="CY7" s="392"/>
      <c r="CZ7" s="392"/>
      <c r="DA7" s="393"/>
      <c r="DB7" s="391">
        <v>91676215</v>
      </c>
      <c r="DC7" s="392"/>
      <c r="DD7" s="392"/>
      <c r="DE7" s="392"/>
      <c r="DF7" s="392"/>
      <c r="DG7" s="392"/>
      <c r="DH7" s="392"/>
      <c r="DI7" s="393"/>
    </row>
    <row r="8" spans="1:119" ht="18.75" customHeight="1" thickBot="1" x14ac:dyDescent="0.25">
      <c r="A8" s="172"/>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108</v>
      </c>
      <c r="AN8" s="421"/>
      <c r="AO8" s="421"/>
      <c r="AP8" s="421"/>
      <c r="AQ8" s="421"/>
      <c r="AR8" s="421"/>
      <c r="AS8" s="421"/>
      <c r="AT8" s="422"/>
      <c r="AU8" s="423" t="s">
        <v>94</v>
      </c>
      <c r="AV8" s="424"/>
      <c r="AW8" s="424"/>
      <c r="AX8" s="424"/>
      <c r="AY8" s="425" t="s">
        <v>109</v>
      </c>
      <c r="AZ8" s="426"/>
      <c r="BA8" s="426"/>
      <c r="BB8" s="426"/>
      <c r="BC8" s="426"/>
      <c r="BD8" s="426"/>
      <c r="BE8" s="426"/>
      <c r="BF8" s="426"/>
      <c r="BG8" s="426"/>
      <c r="BH8" s="426"/>
      <c r="BI8" s="426"/>
      <c r="BJ8" s="426"/>
      <c r="BK8" s="426"/>
      <c r="BL8" s="426"/>
      <c r="BM8" s="427"/>
      <c r="BN8" s="391">
        <v>4893720</v>
      </c>
      <c r="BO8" s="392"/>
      <c r="BP8" s="392"/>
      <c r="BQ8" s="392"/>
      <c r="BR8" s="392"/>
      <c r="BS8" s="392"/>
      <c r="BT8" s="392"/>
      <c r="BU8" s="393"/>
      <c r="BV8" s="391">
        <v>3830120</v>
      </c>
      <c r="BW8" s="392"/>
      <c r="BX8" s="392"/>
      <c r="BY8" s="392"/>
      <c r="BZ8" s="392"/>
      <c r="CA8" s="392"/>
      <c r="CB8" s="392"/>
      <c r="CC8" s="393"/>
      <c r="CD8" s="394" t="s">
        <v>110</v>
      </c>
      <c r="CE8" s="395"/>
      <c r="CF8" s="395"/>
      <c r="CG8" s="395"/>
      <c r="CH8" s="395"/>
      <c r="CI8" s="395"/>
      <c r="CJ8" s="395"/>
      <c r="CK8" s="395"/>
      <c r="CL8" s="395"/>
      <c r="CM8" s="395"/>
      <c r="CN8" s="395"/>
      <c r="CO8" s="395"/>
      <c r="CP8" s="395"/>
      <c r="CQ8" s="395"/>
      <c r="CR8" s="395"/>
      <c r="CS8" s="396"/>
      <c r="CT8" s="431">
        <v>1.08</v>
      </c>
      <c r="CU8" s="432"/>
      <c r="CV8" s="432"/>
      <c r="CW8" s="432"/>
      <c r="CX8" s="432"/>
      <c r="CY8" s="432"/>
      <c r="CZ8" s="432"/>
      <c r="DA8" s="433"/>
      <c r="DB8" s="431">
        <v>1.0900000000000001</v>
      </c>
      <c r="DC8" s="432"/>
      <c r="DD8" s="432"/>
      <c r="DE8" s="432"/>
      <c r="DF8" s="432"/>
      <c r="DG8" s="432"/>
      <c r="DH8" s="432"/>
      <c r="DI8" s="433"/>
    </row>
    <row r="9" spans="1:119" ht="18.75" customHeight="1" thickBot="1" x14ac:dyDescent="0.25">
      <c r="A9" s="172"/>
      <c r="B9" s="385" t="s">
        <v>111</v>
      </c>
      <c r="C9" s="386"/>
      <c r="D9" s="386"/>
      <c r="E9" s="386"/>
      <c r="F9" s="386"/>
      <c r="G9" s="386"/>
      <c r="H9" s="386"/>
      <c r="I9" s="386"/>
      <c r="J9" s="386"/>
      <c r="K9" s="434"/>
      <c r="L9" s="435" t="s">
        <v>112</v>
      </c>
      <c r="M9" s="436"/>
      <c r="N9" s="436"/>
      <c r="O9" s="436"/>
      <c r="P9" s="436"/>
      <c r="Q9" s="437"/>
      <c r="R9" s="438">
        <v>496676</v>
      </c>
      <c r="S9" s="439"/>
      <c r="T9" s="439"/>
      <c r="U9" s="439"/>
      <c r="V9" s="440"/>
      <c r="W9" s="348" t="s">
        <v>113</v>
      </c>
      <c r="X9" s="349"/>
      <c r="Y9" s="349"/>
      <c r="Z9" s="349"/>
      <c r="AA9" s="349"/>
      <c r="AB9" s="349"/>
      <c r="AC9" s="349"/>
      <c r="AD9" s="349"/>
      <c r="AE9" s="349"/>
      <c r="AF9" s="349"/>
      <c r="AG9" s="349"/>
      <c r="AH9" s="349"/>
      <c r="AI9" s="349"/>
      <c r="AJ9" s="349"/>
      <c r="AK9" s="349"/>
      <c r="AL9" s="350"/>
      <c r="AM9" s="420" t="s">
        <v>114</v>
      </c>
      <c r="AN9" s="421"/>
      <c r="AO9" s="421"/>
      <c r="AP9" s="421"/>
      <c r="AQ9" s="421"/>
      <c r="AR9" s="421"/>
      <c r="AS9" s="421"/>
      <c r="AT9" s="422"/>
      <c r="AU9" s="423" t="s">
        <v>115</v>
      </c>
      <c r="AV9" s="424"/>
      <c r="AW9" s="424"/>
      <c r="AX9" s="424"/>
      <c r="AY9" s="425" t="s">
        <v>116</v>
      </c>
      <c r="AZ9" s="426"/>
      <c r="BA9" s="426"/>
      <c r="BB9" s="426"/>
      <c r="BC9" s="426"/>
      <c r="BD9" s="426"/>
      <c r="BE9" s="426"/>
      <c r="BF9" s="426"/>
      <c r="BG9" s="426"/>
      <c r="BH9" s="426"/>
      <c r="BI9" s="426"/>
      <c r="BJ9" s="426"/>
      <c r="BK9" s="426"/>
      <c r="BL9" s="426"/>
      <c r="BM9" s="427"/>
      <c r="BN9" s="391">
        <v>1063600</v>
      </c>
      <c r="BO9" s="392"/>
      <c r="BP9" s="392"/>
      <c r="BQ9" s="392"/>
      <c r="BR9" s="392"/>
      <c r="BS9" s="392"/>
      <c r="BT9" s="392"/>
      <c r="BU9" s="393"/>
      <c r="BV9" s="391">
        <v>1212560</v>
      </c>
      <c r="BW9" s="392"/>
      <c r="BX9" s="392"/>
      <c r="BY9" s="392"/>
      <c r="BZ9" s="392"/>
      <c r="CA9" s="392"/>
      <c r="CB9" s="392"/>
      <c r="CC9" s="393"/>
      <c r="CD9" s="394" t="s">
        <v>117</v>
      </c>
      <c r="CE9" s="395"/>
      <c r="CF9" s="395"/>
      <c r="CG9" s="395"/>
      <c r="CH9" s="395"/>
      <c r="CI9" s="395"/>
      <c r="CJ9" s="395"/>
      <c r="CK9" s="395"/>
      <c r="CL9" s="395"/>
      <c r="CM9" s="395"/>
      <c r="CN9" s="395"/>
      <c r="CO9" s="395"/>
      <c r="CP9" s="395"/>
      <c r="CQ9" s="395"/>
      <c r="CR9" s="395"/>
      <c r="CS9" s="396"/>
      <c r="CT9" s="388">
        <v>6.5</v>
      </c>
      <c r="CU9" s="389"/>
      <c r="CV9" s="389"/>
      <c r="CW9" s="389"/>
      <c r="CX9" s="389"/>
      <c r="CY9" s="389"/>
      <c r="CZ9" s="389"/>
      <c r="DA9" s="390"/>
      <c r="DB9" s="388">
        <v>7.1</v>
      </c>
      <c r="DC9" s="389"/>
      <c r="DD9" s="389"/>
      <c r="DE9" s="389"/>
      <c r="DF9" s="389"/>
      <c r="DG9" s="389"/>
      <c r="DH9" s="389"/>
      <c r="DI9" s="390"/>
    </row>
    <row r="10" spans="1:119" ht="18.75" customHeight="1" thickBot="1" x14ac:dyDescent="0.25">
      <c r="A10" s="172"/>
      <c r="B10" s="385"/>
      <c r="C10" s="386"/>
      <c r="D10" s="386"/>
      <c r="E10" s="386"/>
      <c r="F10" s="386"/>
      <c r="G10" s="386"/>
      <c r="H10" s="386"/>
      <c r="I10" s="386"/>
      <c r="J10" s="386"/>
      <c r="K10" s="434"/>
      <c r="L10" s="441" t="s">
        <v>118</v>
      </c>
      <c r="M10" s="421"/>
      <c r="N10" s="421"/>
      <c r="O10" s="421"/>
      <c r="P10" s="421"/>
      <c r="Q10" s="422"/>
      <c r="R10" s="442">
        <v>481732</v>
      </c>
      <c r="S10" s="443"/>
      <c r="T10" s="443"/>
      <c r="U10" s="443"/>
      <c r="V10" s="444"/>
      <c r="W10" s="379"/>
      <c r="X10" s="380"/>
      <c r="Y10" s="380"/>
      <c r="Z10" s="380"/>
      <c r="AA10" s="380"/>
      <c r="AB10" s="380"/>
      <c r="AC10" s="380"/>
      <c r="AD10" s="380"/>
      <c r="AE10" s="380"/>
      <c r="AF10" s="380"/>
      <c r="AG10" s="380"/>
      <c r="AH10" s="380"/>
      <c r="AI10" s="380"/>
      <c r="AJ10" s="380"/>
      <c r="AK10" s="380"/>
      <c r="AL10" s="383"/>
      <c r="AM10" s="420" t="s">
        <v>119</v>
      </c>
      <c r="AN10" s="421"/>
      <c r="AO10" s="421"/>
      <c r="AP10" s="421"/>
      <c r="AQ10" s="421"/>
      <c r="AR10" s="421"/>
      <c r="AS10" s="421"/>
      <c r="AT10" s="422"/>
      <c r="AU10" s="423" t="s">
        <v>120</v>
      </c>
      <c r="AV10" s="424"/>
      <c r="AW10" s="424"/>
      <c r="AX10" s="424"/>
      <c r="AY10" s="425" t="s">
        <v>121</v>
      </c>
      <c r="AZ10" s="426"/>
      <c r="BA10" s="426"/>
      <c r="BB10" s="426"/>
      <c r="BC10" s="426"/>
      <c r="BD10" s="426"/>
      <c r="BE10" s="426"/>
      <c r="BF10" s="426"/>
      <c r="BG10" s="426"/>
      <c r="BH10" s="426"/>
      <c r="BI10" s="426"/>
      <c r="BJ10" s="426"/>
      <c r="BK10" s="426"/>
      <c r="BL10" s="426"/>
      <c r="BM10" s="427"/>
      <c r="BN10" s="391">
        <v>13704</v>
      </c>
      <c r="BO10" s="392"/>
      <c r="BP10" s="392"/>
      <c r="BQ10" s="392"/>
      <c r="BR10" s="392"/>
      <c r="BS10" s="392"/>
      <c r="BT10" s="392"/>
      <c r="BU10" s="393"/>
      <c r="BV10" s="391">
        <v>6708</v>
      </c>
      <c r="BW10" s="392"/>
      <c r="BX10" s="392"/>
      <c r="BY10" s="392"/>
      <c r="BZ10" s="392"/>
      <c r="CA10" s="392"/>
      <c r="CB10" s="392"/>
      <c r="CC10" s="393"/>
      <c r="CD10" s="175" t="s">
        <v>122</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385"/>
      <c r="C11" s="386"/>
      <c r="D11" s="386"/>
      <c r="E11" s="386"/>
      <c r="F11" s="386"/>
      <c r="G11" s="386"/>
      <c r="H11" s="386"/>
      <c r="I11" s="386"/>
      <c r="J11" s="386"/>
      <c r="K11" s="434"/>
      <c r="L11" s="445" t="s">
        <v>123</v>
      </c>
      <c r="M11" s="446"/>
      <c r="N11" s="446"/>
      <c r="O11" s="446"/>
      <c r="P11" s="446"/>
      <c r="Q11" s="447"/>
      <c r="R11" s="448" t="s">
        <v>124</v>
      </c>
      <c r="S11" s="449"/>
      <c r="T11" s="449"/>
      <c r="U11" s="449"/>
      <c r="V11" s="450"/>
      <c r="W11" s="379"/>
      <c r="X11" s="380"/>
      <c r="Y11" s="380"/>
      <c r="Z11" s="380"/>
      <c r="AA11" s="380"/>
      <c r="AB11" s="380"/>
      <c r="AC11" s="380"/>
      <c r="AD11" s="380"/>
      <c r="AE11" s="380"/>
      <c r="AF11" s="380"/>
      <c r="AG11" s="380"/>
      <c r="AH11" s="380"/>
      <c r="AI11" s="380"/>
      <c r="AJ11" s="380"/>
      <c r="AK11" s="380"/>
      <c r="AL11" s="383"/>
      <c r="AM11" s="420" t="s">
        <v>125</v>
      </c>
      <c r="AN11" s="421"/>
      <c r="AO11" s="421"/>
      <c r="AP11" s="421"/>
      <c r="AQ11" s="421"/>
      <c r="AR11" s="421"/>
      <c r="AS11" s="421"/>
      <c r="AT11" s="422"/>
      <c r="AU11" s="423" t="s">
        <v>94</v>
      </c>
      <c r="AV11" s="424"/>
      <c r="AW11" s="424"/>
      <c r="AX11" s="424"/>
      <c r="AY11" s="425" t="s">
        <v>126</v>
      </c>
      <c r="AZ11" s="426"/>
      <c r="BA11" s="426"/>
      <c r="BB11" s="426"/>
      <c r="BC11" s="426"/>
      <c r="BD11" s="426"/>
      <c r="BE11" s="426"/>
      <c r="BF11" s="426"/>
      <c r="BG11" s="426"/>
      <c r="BH11" s="426"/>
      <c r="BI11" s="426"/>
      <c r="BJ11" s="426"/>
      <c r="BK11" s="426"/>
      <c r="BL11" s="426"/>
      <c r="BM11" s="427"/>
      <c r="BN11" s="391">
        <v>0</v>
      </c>
      <c r="BO11" s="392"/>
      <c r="BP11" s="392"/>
      <c r="BQ11" s="392"/>
      <c r="BR11" s="392"/>
      <c r="BS11" s="392"/>
      <c r="BT11" s="392"/>
      <c r="BU11" s="393"/>
      <c r="BV11" s="391">
        <v>299667</v>
      </c>
      <c r="BW11" s="392"/>
      <c r="BX11" s="392"/>
      <c r="BY11" s="392"/>
      <c r="BZ11" s="392"/>
      <c r="CA11" s="392"/>
      <c r="CB11" s="392"/>
      <c r="CC11" s="393"/>
      <c r="CD11" s="394" t="s">
        <v>127</v>
      </c>
      <c r="CE11" s="395"/>
      <c r="CF11" s="395"/>
      <c r="CG11" s="395"/>
      <c r="CH11" s="395"/>
      <c r="CI11" s="395"/>
      <c r="CJ11" s="395"/>
      <c r="CK11" s="395"/>
      <c r="CL11" s="395"/>
      <c r="CM11" s="395"/>
      <c r="CN11" s="395"/>
      <c r="CO11" s="395"/>
      <c r="CP11" s="395"/>
      <c r="CQ11" s="395"/>
      <c r="CR11" s="395"/>
      <c r="CS11" s="396"/>
      <c r="CT11" s="431" t="s">
        <v>128</v>
      </c>
      <c r="CU11" s="432"/>
      <c r="CV11" s="432"/>
      <c r="CW11" s="432"/>
      <c r="CX11" s="432"/>
      <c r="CY11" s="432"/>
      <c r="CZ11" s="432"/>
      <c r="DA11" s="433"/>
      <c r="DB11" s="431" t="s">
        <v>129</v>
      </c>
      <c r="DC11" s="432"/>
      <c r="DD11" s="432"/>
      <c r="DE11" s="432"/>
      <c r="DF11" s="432"/>
      <c r="DG11" s="432"/>
      <c r="DH11" s="432"/>
      <c r="DI11" s="433"/>
    </row>
    <row r="12" spans="1:119" ht="18.75" customHeight="1" x14ac:dyDescent="0.2">
      <c r="A12" s="172"/>
      <c r="B12" s="451" t="s">
        <v>130</v>
      </c>
      <c r="C12" s="452"/>
      <c r="D12" s="452"/>
      <c r="E12" s="452"/>
      <c r="F12" s="452"/>
      <c r="G12" s="452"/>
      <c r="H12" s="452"/>
      <c r="I12" s="452"/>
      <c r="J12" s="452"/>
      <c r="K12" s="453"/>
      <c r="L12" s="460" t="s">
        <v>131</v>
      </c>
      <c r="M12" s="461"/>
      <c r="N12" s="461"/>
      <c r="O12" s="461"/>
      <c r="P12" s="461"/>
      <c r="Q12" s="462"/>
      <c r="R12" s="463">
        <v>490843</v>
      </c>
      <c r="S12" s="464"/>
      <c r="T12" s="464"/>
      <c r="U12" s="464"/>
      <c r="V12" s="465"/>
      <c r="W12" s="466" t="s">
        <v>1</v>
      </c>
      <c r="X12" s="424"/>
      <c r="Y12" s="424"/>
      <c r="Z12" s="424"/>
      <c r="AA12" s="424"/>
      <c r="AB12" s="467"/>
      <c r="AC12" s="468" t="s">
        <v>132</v>
      </c>
      <c r="AD12" s="469"/>
      <c r="AE12" s="469"/>
      <c r="AF12" s="469"/>
      <c r="AG12" s="470"/>
      <c r="AH12" s="468" t="s">
        <v>133</v>
      </c>
      <c r="AI12" s="469"/>
      <c r="AJ12" s="469"/>
      <c r="AK12" s="469"/>
      <c r="AL12" s="471"/>
      <c r="AM12" s="420" t="s">
        <v>134</v>
      </c>
      <c r="AN12" s="421"/>
      <c r="AO12" s="421"/>
      <c r="AP12" s="421"/>
      <c r="AQ12" s="421"/>
      <c r="AR12" s="421"/>
      <c r="AS12" s="421"/>
      <c r="AT12" s="422"/>
      <c r="AU12" s="423" t="s">
        <v>94</v>
      </c>
      <c r="AV12" s="424"/>
      <c r="AW12" s="424"/>
      <c r="AX12" s="424"/>
      <c r="AY12" s="425" t="s">
        <v>135</v>
      </c>
      <c r="AZ12" s="426"/>
      <c r="BA12" s="426"/>
      <c r="BB12" s="426"/>
      <c r="BC12" s="426"/>
      <c r="BD12" s="426"/>
      <c r="BE12" s="426"/>
      <c r="BF12" s="426"/>
      <c r="BG12" s="426"/>
      <c r="BH12" s="426"/>
      <c r="BI12" s="426"/>
      <c r="BJ12" s="426"/>
      <c r="BK12" s="426"/>
      <c r="BL12" s="426"/>
      <c r="BM12" s="427"/>
      <c r="BN12" s="391">
        <v>0</v>
      </c>
      <c r="BO12" s="392"/>
      <c r="BP12" s="392"/>
      <c r="BQ12" s="392"/>
      <c r="BR12" s="392"/>
      <c r="BS12" s="392"/>
      <c r="BT12" s="392"/>
      <c r="BU12" s="393"/>
      <c r="BV12" s="391">
        <v>500000</v>
      </c>
      <c r="BW12" s="392"/>
      <c r="BX12" s="392"/>
      <c r="BY12" s="392"/>
      <c r="BZ12" s="392"/>
      <c r="CA12" s="392"/>
      <c r="CB12" s="392"/>
      <c r="CC12" s="393"/>
      <c r="CD12" s="394" t="s">
        <v>136</v>
      </c>
      <c r="CE12" s="395"/>
      <c r="CF12" s="395"/>
      <c r="CG12" s="395"/>
      <c r="CH12" s="395"/>
      <c r="CI12" s="395"/>
      <c r="CJ12" s="395"/>
      <c r="CK12" s="395"/>
      <c r="CL12" s="395"/>
      <c r="CM12" s="395"/>
      <c r="CN12" s="395"/>
      <c r="CO12" s="395"/>
      <c r="CP12" s="395"/>
      <c r="CQ12" s="395"/>
      <c r="CR12" s="395"/>
      <c r="CS12" s="396"/>
      <c r="CT12" s="431" t="s">
        <v>129</v>
      </c>
      <c r="CU12" s="432"/>
      <c r="CV12" s="432"/>
      <c r="CW12" s="432"/>
      <c r="CX12" s="432"/>
      <c r="CY12" s="432"/>
      <c r="CZ12" s="432"/>
      <c r="DA12" s="433"/>
      <c r="DB12" s="431" t="s">
        <v>129</v>
      </c>
      <c r="DC12" s="432"/>
      <c r="DD12" s="432"/>
      <c r="DE12" s="432"/>
      <c r="DF12" s="432"/>
      <c r="DG12" s="432"/>
      <c r="DH12" s="432"/>
      <c r="DI12" s="433"/>
    </row>
    <row r="13" spans="1:119" ht="18.75" customHeight="1" x14ac:dyDescent="0.2">
      <c r="A13" s="172"/>
      <c r="B13" s="454"/>
      <c r="C13" s="455"/>
      <c r="D13" s="455"/>
      <c r="E13" s="455"/>
      <c r="F13" s="455"/>
      <c r="G13" s="455"/>
      <c r="H13" s="455"/>
      <c r="I13" s="455"/>
      <c r="J13" s="455"/>
      <c r="K13" s="456"/>
      <c r="L13" s="181"/>
      <c r="M13" s="482" t="s">
        <v>137</v>
      </c>
      <c r="N13" s="483"/>
      <c r="O13" s="483"/>
      <c r="P13" s="483"/>
      <c r="Q13" s="484"/>
      <c r="R13" s="475">
        <v>474223</v>
      </c>
      <c r="S13" s="476"/>
      <c r="T13" s="476"/>
      <c r="U13" s="476"/>
      <c r="V13" s="477"/>
      <c r="W13" s="407" t="s">
        <v>138</v>
      </c>
      <c r="X13" s="408"/>
      <c r="Y13" s="408"/>
      <c r="Z13" s="408"/>
      <c r="AA13" s="408"/>
      <c r="AB13" s="398"/>
      <c r="AC13" s="442">
        <v>1242</v>
      </c>
      <c r="AD13" s="443"/>
      <c r="AE13" s="443"/>
      <c r="AF13" s="443"/>
      <c r="AG13" s="485"/>
      <c r="AH13" s="442">
        <v>1259</v>
      </c>
      <c r="AI13" s="443"/>
      <c r="AJ13" s="443"/>
      <c r="AK13" s="443"/>
      <c r="AL13" s="444"/>
      <c r="AM13" s="420" t="s">
        <v>139</v>
      </c>
      <c r="AN13" s="421"/>
      <c r="AO13" s="421"/>
      <c r="AP13" s="421"/>
      <c r="AQ13" s="421"/>
      <c r="AR13" s="421"/>
      <c r="AS13" s="421"/>
      <c r="AT13" s="422"/>
      <c r="AU13" s="423" t="s">
        <v>102</v>
      </c>
      <c r="AV13" s="424"/>
      <c r="AW13" s="424"/>
      <c r="AX13" s="424"/>
      <c r="AY13" s="425" t="s">
        <v>140</v>
      </c>
      <c r="AZ13" s="426"/>
      <c r="BA13" s="426"/>
      <c r="BB13" s="426"/>
      <c r="BC13" s="426"/>
      <c r="BD13" s="426"/>
      <c r="BE13" s="426"/>
      <c r="BF13" s="426"/>
      <c r="BG13" s="426"/>
      <c r="BH13" s="426"/>
      <c r="BI13" s="426"/>
      <c r="BJ13" s="426"/>
      <c r="BK13" s="426"/>
      <c r="BL13" s="426"/>
      <c r="BM13" s="427"/>
      <c r="BN13" s="391">
        <v>1077304</v>
      </c>
      <c r="BO13" s="392"/>
      <c r="BP13" s="392"/>
      <c r="BQ13" s="392"/>
      <c r="BR13" s="392"/>
      <c r="BS13" s="392"/>
      <c r="BT13" s="392"/>
      <c r="BU13" s="393"/>
      <c r="BV13" s="391">
        <v>1018935</v>
      </c>
      <c r="BW13" s="392"/>
      <c r="BX13" s="392"/>
      <c r="BY13" s="392"/>
      <c r="BZ13" s="392"/>
      <c r="CA13" s="392"/>
      <c r="CB13" s="392"/>
      <c r="CC13" s="393"/>
      <c r="CD13" s="394" t="s">
        <v>141</v>
      </c>
      <c r="CE13" s="395"/>
      <c r="CF13" s="395"/>
      <c r="CG13" s="395"/>
      <c r="CH13" s="395"/>
      <c r="CI13" s="395"/>
      <c r="CJ13" s="395"/>
      <c r="CK13" s="395"/>
      <c r="CL13" s="395"/>
      <c r="CM13" s="395"/>
      <c r="CN13" s="395"/>
      <c r="CO13" s="395"/>
      <c r="CP13" s="395"/>
      <c r="CQ13" s="395"/>
      <c r="CR13" s="395"/>
      <c r="CS13" s="396"/>
      <c r="CT13" s="388">
        <v>1.6</v>
      </c>
      <c r="CU13" s="389"/>
      <c r="CV13" s="389"/>
      <c r="CW13" s="389"/>
      <c r="CX13" s="389"/>
      <c r="CY13" s="389"/>
      <c r="CZ13" s="389"/>
      <c r="DA13" s="390"/>
      <c r="DB13" s="388">
        <v>1.7</v>
      </c>
      <c r="DC13" s="389"/>
      <c r="DD13" s="389"/>
      <c r="DE13" s="389"/>
      <c r="DF13" s="389"/>
      <c r="DG13" s="389"/>
      <c r="DH13" s="389"/>
      <c r="DI13" s="390"/>
    </row>
    <row r="14" spans="1:119" ht="18.75" customHeight="1" thickBot="1" x14ac:dyDescent="0.25">
      <c r="A14" s="172"/>
      <c r="B14" s="454"/>
      <c r="C14" s="455"/>
      <c r="D14" s="455"/>
      <c r="E14" s="455"/>
      <c r="F14" s="455"/>
      <c r="G14" s="455"/>
      <c r="H14" s="455"/>
      <c r="I14" s="455"/>
      <c r="J14" s="455"/>
      <c r="K14" s="456"/>
      <c r="L14" s="472" t="s">
        <v>142</v>
      </c>
      <c r="M14" s="473"/>
      <c r="N14" s="473"/>
      <c r="O14" s="473"/>
      <c r="P14" s="473"/>
      <c r="Q14" s="474"/>
      <c r="R14" s="475">
        <v>491764</v>
      </c>
      <c r="S14" s="476"/>
      <c r="T14" s="476"/>
      <c r="U14" s="476"/>
      <c r="V14" s="477"/>
      <c r="W14" s="381"/>
      <c r="X14" s="382"/>
      <c r="Y14" s="382"/>
      <c r="Z14" s="382"/>
      <c r="AA14" s="382"/>
      <c r="AB14" s="371"/>
      <c r="AC14" s="478">
        <v>0.5</v>
      </c>
      <c r="AD14" s="479"/>
      <c r="AE14" s="479"/>
      <c r="AF14" s="479"/>
      <c r="AG14" s="480"/>
      <c r="AH14" s="478">
        <v>0.6</v>
      </c>
      <c r="AI14" s="479"/>
      <c r="AJ14" s="479"/>
      <c r="AK14" s="479"/>
      <c r="AL14" s="481"/>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391"/>
      <c r="BO14" s="392"/>
      <c r="BP14" s="392"/>
      <c r="BQ14" s="392"/>
      <c r="BR14" s="392"/>
      <c r="BS14" s="392"/>
      <c r="BT14" s="392"/>
      <c r="BU14" s="393"/>
      <c r="BV14" s="391"/>
      <c r="BW14" s="392"/>
      <c r="BX14" s="392"/>
      <c r="BY14" s="392"/>
      <c r="BZ14" s="392"/>
      <c r="CA14" s="392"/>
      <c r="CB14" s="392"/>
      <c r="CC14" s="393"/>
      <c r="CD14" s="486" t="s">
        <v>143</v>
      </c>
      <c r="CE14" s="487"/>
      <c r="CF14" s="487"/>
      <c r="CG14" s="487"/>
      <c r="CH14" s="487"/>
      <c r="CI14" s="487"/>
      <c r="CJ14" s="487"/>
      <c r="CK14" s="487"/>
      <c r="CL14" s="487"/>
      <c r="CM14" s="487"/>
      <c r="CN14" s="487"/>
      <c r="CO14" s="487"/>
      <c r="CP14" s="487"/>
      <c r="CQ14" s="487"/>
      <c r="CR14" s="487"/>
      <c r="CS14" s="488"/>
      <c r="CT14" s="489" t="s">
        <v>129</v>
      </c>
      <c r="CU14" s="490"/>
      <c r="CV14" s="490"/>
      <c r="CW14" s="490"/>
      <c r="CX14" s="490"/>
      <c r="CY14" s="490"/>
      <c r="CZ14" s="490"/>
      <c r="DA14" s="491"/>
      <c r="DB14" s="489" t="s">
        <v>129</v>
      </c>
      <c r="DC14" s="490"/>
      <c r="DD14" s="490"/>
      <c r="DE14" s="490"/>
      <c r="DF14" s="490"/>
      <c r="DG14" s="490"/>
      <c r="DH14" s="490"/>
      <c r="DI14" s="491"/>
    </row>
    <row r="15" spans="1:119" ht="18.75" customHeight="1" x14ac:dyDescent="0.2">
      <c r="A15" s="172"/>
      <c r="B15" s="454"/>
      <c r="C15" s="455"/>
      <c r="D15" s="455"/>
      <c r="E15" s="455"/>
      <c r="F15" s="455"/>
      <c r="G15" s="455"/>
      <c r="H15" s="455"/>
      <c r="I15" s="455"/>
      <c r="J15" s="455"/>
      <c r="K15" s="456"/>
      <c r="L15" s="181"/>
      <c r="M15" s="482" t="s">
        <v>144</v>
      </c>
      <c r="N15" s="483"/>
      <c r="O15" s="483"/>
      <c r="P15" s="483"/>
      <c r="Q15" s="484"/>
      <c r="R15" s="475">
        <v>474122</v>
      </c>
      <c r="S15" s="476"/>
      <c r="T15" s="476"/>
      <c r="U15" s="476"/>
      <c r="V15" s="477"/>
      <c r="W15" s="407" t="s">
        <v>145</v>
      </c>
      <c r="X15" s="408"/>
      <c r="Y15" s="408"/>
      <c r="Z15" s="408"/>
      <c r="AA15" s="408"/>
      <c r="AB15" s="398"/>
      <c r="AC15" s="442">
        <v>37222</v>
      </c>
      <c r="AD15" s="443"/>
      <c r="AE15" s="443"/>
      <c r="AF15" s="443"/>
      <c r="AG15" s="485"/>
      <c r="AH15" s="442">
        <v>36404</v>
      </c>
      <c r="AI15" s="443"/>
      <c r="AJ15" s="443"/>
      <c r="AK15" s="443"/>
      <c r="AL15" s="444"/>
      <c r="AM15" s="420"/>
      <c r="AN15" s="421"/>
      <c r="AO15" s="421"/>
      <c r="AP15" s="421"/>
      <c r="AQ15" s="421"/>
      <c r="AR15" s="421"/>
      <c r="AS15" s="421"/>
      <c r="AT15" s="422"/>
      <c r="AU15" s="423"/>
      <c r="AV15" s="424"/>
      <c r="AW15" s="424"/>
      <c r="AX15" s="424"/>
      <c r="AY15" s="351" t="s">
        <v>146</v>
      </c>
      <c r="AZ15" s="352"/>
      <c r="BA15" s="352"/>
      <c r="BB15" s="352"/>
      <c r="BC15" s="352"/>
      <c r="BD15" s="352"/>
      <c r="BE15" s="352"/>
      <c r="BF15" s="352"/>
      <c r="BG15" s="352"/>
      <c r="BH15" s="352"/>
      <c r="BI15" s="352"/>
      <c r="BJ15" s="352"/>
      <c r="BK15" s="352"/>
      <c r="BL15" s="352"/>
      <c r="BM15" s="353"/>
      <c r="BN15" s="354">
        <v>69515486</v>
      </c>
      <c r="BO15" s="355"/>
      <c r="BP15" s="355"/>
      <c r="BQ15" s="355"/>
      <c r="BR15" s="355"/>
      <c r="BS15" s="355"/>
      <c r="BT15" s="355"/>
      <c r="BU15" s="356"/>
      <c r="BV15" s="354">
        <v>71248332</v>
      </c>
      <c r="BW15" s="355"/>
      <c r="BX15" s="355"/>
      <c r="BY15" s="355"/>
      <c r="BZ15" s="355"/>
      <c r="CA15" s="355"/>
      <c r="CB15" s="355"/>
      <c r="CC15" s="356"/>
      <c r="CD15" s="492" t="s">
        <v>147</v>
      </c>
      <c r="CE15" s="493"/>
      <c r="CF15" s="493"/>
      <c r="CG15" s="493"/>
      <c r="CH15" s="493"/>
      <c r="CI15" s="493"/>
      <c r="CJ15" s="493"/>
      <c r="CK15" s="493"/>
      <c r="CL15" s="493"/>
      <c r="CM15" s="493"/>
      <c r="CN15" s="493"/>
      <c r="CO15" s="493"/>
      <c r="CP15" s="493"/>
      <c r="CQ15" s="493"/>
      <c r="CR15" s="493"/>
      <c r="CS15" s="494"/>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454"/>
      <c r="C16" s="455"/>
      <c r="D16" s="455"/>
      <c r="E16" s="455"/>
      <c r="F16" s="455"/>
      <c r="G16" s="455"/>
      <c r="H16" s="455"/>
      <c r="I16" s="455"/>
      <c r="J16" s="455"/>
      <c r="K16" s="456"/>
      <c r="L16" s="472" t="s">
        <v>148</v>
      </c>
      <c r="M16" s="495"/>
      <c r="N16" s="495"/>
      <c r="O16" s="495"/>
      <c r="P16" s="495"/>
      <c r="Q16" s="496"/>
      <c r="R16" s="497" t="s">
        <v>149</v>
      </c>
      <c r="S16" s="498"/>
      <c r="T16" s="498"/>
      <c r="U16" s="498"/>
      <c r="V16" s="499"/>
      <c r="W16" s="381"/>
      <c r="X16" s="382"/>
      <c r="Y16" s="382"/>
      <c r="Z16" s="382"/>
      <c r="AA16" s="382"/>
      <c r="AB16" s="371"/>
      <c r="AC16" s="478">
        <v>16.2</v>
      </c>
      <c r="AD16" s="479"/>
      <c r="AE16" s="479"/>
      <c r="AF16" s="479"/>
      <c r="AG16" s="480"/>
      <c r="AH16" s="478">
        <v>17.899999999999999</v>
      </c>
      <c r="AI16" s="479"/>
      <c r="AJ16" s="479"/>
      <c r="AK16" s="479"/>
      <c r="AL16" s="481"/>
      <c r="AM16" s="420"/>
      <c r="AN16" s="421"/>
      <c r="AO16" s="421"/>
      <c r="AP16" s="421"/>
      <c r="AQ16" s="421"/>
      <c r="AR16" s="421"/>
      <c r="AS16" s="421"/>
      <c r="AT16" s="422"/>
      <c r="AU16" s="423"/>
      <c r="AV16" s="424"/>
      <c r="AW16" s="424"/>
      <c r="AX16" s="424"/>
      <c r="AY16" s="425" t="s">
        <v>150</v>
      </c>
      <c r="AZ16" s="426"/>
      <c r="BA16" s="426"/>
      <c r="BB16" s="426"/>
      <c r="BC16" s="426"/>
      <c r="BD16" s="426"/>
      <c r="BE16" s="426"/>
      <c r="BF16" s="426"/>
      <c r="BG16" s="426"/>
      <c r="BH16" s="426"/>
      <c r="BI16" s="426"/>
      <c r="BJ16" s="426"/>
      <c r="BK16" s="426"/>
      <c r="BL16" s="426"/>
      <c r="BM16" s="427"/>
      <c r="BN16" s="391">
        <v>67252807</v>
      </c>
      <c r="BO16" s="392"/>
      <c r="BP16" s="392"/>
      <c r="BQ16" s="392"/>
      <c r="BR16" s="392"/>
      <c r="BS16" s="392"/>
      <c r="BT16" s="392"/>
      <c r="BU16" s="393"/>
      <c r="BV16" s="391">
        <v>64299731</v>
      </c>
      <c r="BW16" s="392"/>
      <c r="BX16" s="392"/>
      <c r="BY16" s="392"/>
      <c r="BZ16" s="392"/>
      <c r="CA16" s="392"/>
      <c r="CB16" s="392"/>
      <c r="CC16" s="393"/>
      <c r="CD16" s="185"/>
      <c r="CE16" s="505"/>
      <c r="CF16" s="505"/>
      <c r="CG16" s="505"/>
      <c r="CH16" s="505"/>
      <c r="CI16" s="505"/>
      <c r="CJ16" s="505"/>
      <c r="CK16" s="505"/>
      <c r="CL16" s="505"/>
      <c r="CM16" s="505"/>
      <c r="CN16" s="505"/>
      <c r="CO16" s="505"/>
      <c r="CP16" s="505"/>
      <c r="CQ16" s="505"/>
      <c r="CR16" s="505"/>
      <c r="CS16" s="506"/>
      <c r="CT16" s="388"/>
      <c r="CU16" s="389"/>
      <c r="CV16" s="389"/>
      <c r="CW16" s="389"/>
      <c r="CX16" s="389"/>
      <c r="CY16" s="389"/>
      <c r="CZ16" s="389"/>
      <c r="DA16" s="390"/>
      <c r="DB16" s="388"/>
      <c r="DC16" s="389"/>
      <c r="DD16" s="389"/>
      <c r="DE16" s="389"/>
      <c r="DF16" s="389"/>
      <c r="DG16" s="389"/>
      <c r="DH16" s="389"/>
      <c r="DI16" s="390"/>
    </row>
    <row r="17" spans="1:113" ht="18.75" customHeight="1" thickBot="1" x14ac:dyDescent="0.25">
      <c r="A17" s="172"/>
      <c r="B17" s="457"/>
      <c r="C17" s="458"/>
      <c r="D17" s="458"/>
      <c r="E17" s="458"/>
      <c r="F17" s="458"/>
      <c r="G17" s="458"/>
      <c r="H17" s="458"/>
      <c r="I17" s="458"/>
      <c r="J17" s="458"/>
      <c r="K17" s="459"/>
      <c r="L17" s="186"/>
      <c r="M17" s="502" t="s">
        <v>151</v>
      </c>
      <c r="N17" s="503"/>
      <c r="O17" s="503"/>
      <c r="P17" s="503"/>
      <c r="Q17" s="504"/>
      <c r="R17" s="497" t="s">
        <v>152</v>
      </c>
      <c r="S17" s="498"/>
      <c r="T17" s="498"/>
      <c r="U17" s="498"/>
      <c r="V17" s="499"/>
      <c r="W17" s="407" t="s">
        <v>153</v>
      </c>
      <c r="X17" s="408"/>
      <c r="Y17" s="408"/>
      <c r="Z17" s="408"/>
      <c r="AA17" s="408"/>
      <c r="AB17" s="398"/>
      <c r="AC17" s="442">
        <v>190838</v>
      </c>
      <c r="AD17" s="443"/>
      <c r="AE17" s="443"/>
      <c r="AF17" s="443"/>
      <c r="AG17" s="485"/>
      <c r="AH17" s="442">
        <v>165420</v>
      </c>
      <c r="AI17" s="443"/>
      <c r="AJ17" s="443"/>
      <c r="AK17" s="443"/>
      <c r="AL17" s="444"/>
      <c r="AM17" s="420"/>
      <c r="AN17" s="421"/>
      <c r="AO17" s="421"/>
      <c r="AP17" s="421"/>
      <c r="AQ17" s="421"/>
      <c r="AR17" s="421"/>
      <c r="AS17" s="421"/>
      <c r="AT17" s="422"/>
      <c r="AU17" s="423"/>
      <c r="AV17" s="424"/>
      <c r="AW17" s="424"/>
      <c r="AX17" s="424"/>
      <c r="AY17" s="425" t="s">
        <v>154</v>
      </c>
      <c r="AZ17" s="426"/>
      <c r="BA17" s="426"/>
      <c r="BB17" s="426"/>
      <c r="BC17" s="426"/>
      <c r="BD17" s="426"/>
      <c r="BE17" s="426"/>
      <c r="BF17" s="426"/>
      <c r="BG17" s="426"/>
      <c r="BH17" s="426"/>
      <c r="BI17" s="426"/>
      <c r="BJ17" s="426"/>
      <c r="BK17" s="426"/>
      <c r="BL17" s="426"/>
      <c r="BM17" s="427"/>
      <c r="BN17" s="391">
        <v>89327830</v>
      </c>
      <c r="BO17" s="392"/>
      <c r="BP17" s="392"/>
      <c r="BQ17" s="392"/>
      <c r="BR17" s="392"/>
      <c r="BS17" s="392"/>
      <c r="BT17" s="392"/>
      <c r="BU17" s="393"/>
      <c r="BV17" s="391">
        <v>91676215</v>
      </c>
      <c r="BW17" s="392"/>
      <c r="BX17" s="392"/>
      <c r="BY17" s="392"/>
      <c r="BZ17" s="392"/>
      <c r="CA17" s="392"/>
      <c r="CB17" s="392"/>
      <c r="CC17" s="393"/>
      <c r="CD17" s="185"/>
      <c r="CE17" s="505"/>
      <c r="CF17" s="505"/>
      <c r="CG17" s="505"/>
      <c r="CH17" s="505"/>
      <c r="CI17" s="505"/>
      <c r="CJ17" s="505"/>
      <c r="CK17" s="505"/>
      <c r="CL17" s="505"/>
      <c r="CM17" s="505"/>
      <c r="CN17" s="505"/>
      <c r="CO17" s="505"/>
      <c r="CP17" s="505"/>
      <c r="CQ17" s="505"/>
      <c r="CR17" s="505"/>
      <c r="CS17" s="506"/>
      <c r="CT17" s="388"/>
      <c r="CU17" s="389"/>
      <c r="CV17" s="389"/>
      <c r="CW17" s="389"/>
      <c r="CX17" s="389"/>
      <c r="CY17" s="389"/>
      <c r="CZ17" s="389"/>
      <c r="DA17" s="390"/>
      <c r="DB17" s="388"/>
      <c r="DC17" s="389"/>
      <c r="DD17" s="389"/>
      <c r="DE17" s="389"/>
      <c r="DF17" s="389"/>
      <c r="DG17" s="389"/>
      <c r="DH17" s="389"/>
      <c r="DI17" s="390"/>
    </row>
    <row r="18" spans="1:113" ht="18.75" customHeight="1" thickBot="1" x14ac:dyDescent="0.25">
      <c r="A18" s="172"/>
      <c r="B18" s="513" t="s">
        <v>155</v>
      </c>
      <c r="C18" s="434"/>
      <c r="D18" s="434"/>
      <c r="E18" s="514"/>
      <c r="F18" s="514"/>
      <c r="G18" s="514"/>
      <c r="H18" s="514"/>
      <c r="I18" s="514"/>
      <c r="J18" s="514"/>
      <c r="K18" s="514"/>
      <c r="L18" s="515">
        <v>57.45</v>
      </c>
      <c r="M18" s="515"/>
      <c r="N18" s="515"/>
      <c r="O18" s="515"/>
      <c r="P18" s="515"/>
      <c r="Q18" s="515"/>
      <c r="R18" s="516"/>
      <c r="S18" s="516"/>
      <c r="T18" s="516"/>
      <c r="U18" s="516"/>
      <c r="V18" s="517"/>
      <c r="W18" s="409"/>
      <c r="X18" s="410"/>
      <c r="Y18" s="410"/>
      <c r="Z18" s="410"/>
      <c r="AA18" s="410"/>
      <c r="AB18" s="401"/>
      <c r="AC18" s="518">
        <v>83.2</v>
      </c>
      <c r="AD18" s="519"/>
      <c r="AE18" s="519"/>
      <c r="AF18" s="519"/>
      <c r="AG18" s="520"/>
      <c r="AH18" s="518">
        <v>81.5</v>
      </c>
      <c r="AI18" s="519"/>
      <c r="AJ18" s="519"/>
      <c r="AK18" s="519"/>
      <c r="AL18" s="521"/>
      <c r="AM18" s="420"/>
      <c r="AN18" s="421"/>
      <c r="AO18" s="421"/>
      <c r="AP18" s="421"/>
      <c r="AQ18" s="421"/>
      <c r="AR18" s="421"/>
      <c r="AS18" s="421"/>
      <c r="AT18" s="422"/>
      <c r="AU18" s="423"/>
      <c r="AV18" s="424"/>
      <c r="AW18" s="424"/>
      <c r="AX18" s="424"/>
      <c r="AY18" s="425" t="s">
        <v>156</v>
      </c>
      <c r="AZ18" s="426"/>
      <c r="BA18" s="426"/>
      <c r="BB18" s="426"/>
      <c r="BC18" s="426"/>
      <c r="BD18" s="426"/>
      <c r="BE18" s="426"/>
      <c r="BF18" s="426"/>
      <c r="BG18" s="426"/>
      <c r="BH18" s="426"/>
      <c r="BI18" s="426"/>
      <c r="BJ18" s="426"/>
      <c r="BK18" s="426"/>
      <c r="BL18" s="426"/>
      <c r="BM18" s="427"/>
      <c r="BN18" s="391">
        <v>85890572</v>
      </c>
      <c r="BO18" s="392"/>
      <c r="BP18" s="392"/>
      <c r="BQ18" s="392"/>
      <c r="BR18" s="392"/>
      <c r="BS18" s="392"/>
      <c r="BT18" s="392"/>
      <c r="BU18" s="393"/>
      <c r="BV18" s="391">
        <v>84333592</v>
      </c>
      <c r="BW18" s="392"/>
      <c r="BX18" s="392"/>
      <c r="BY18" s="392"/>
      <c r="BZ18" s="392"/>
      <c r="CA18" s="392"/>
      <c r="CB18" s="392"/>
      <c r="CC18" s="393"/>
      <c r="CD18" s="185"/>
      <c r="CE18" s="505"/>
      <c r="CF18" s="505"/>
      <c r="CG18" s="505"/>
      <c r="CH18" s="505"/>
      <c r="CI18" s="505"/>
      <c r="CJ18" s="505"/>
      <c r="CK18" s="505"/>
      <c r="CL18" s="505"/>
      <c r="CM18" s="505"/>
      <c r="CN18" s="505"/>
      <c r="CO18" s="505"/>
      <c r="CP18" s="505"/>
      <c r="CQ18" s="505"/>
      <c r="CR18" s="505"/>
      <c r="CS18" s="506"/>
      <c r="CT18" s="388"/>
      <c r="CU18" s="389"/>
      <c r="CV18" s="389"/>
      <c r="CW18" s="389"/>
      <c r="CX18" s="389"/>
      <c r="CY18" s="389"/>
      <c r="CZ18" s="389"/>
      <c r="DA18" s="390"/>
      <c r="DB18" s="388"/>
      <c r="DC18" s="389"/>
      <c r="DD18" s="389"/>
      <c r="DE18" s="389"/>
      <c r="DF18" s="389"/>
      <c r="DG18" s="389"/>
      <c r="DH18" s="389"/>
      <c r="DI18" s="390"/>
    </row>
    <row r="19" spans="1:113" ht="18.75" customHeight="1" thickBot="1" x14ac:dyDescent="0.25">
      <c r="A19" s="172"/>
      <c r="B19" s="513" t="s">
        <v>157</v>
      </c>
      <c r="C19" s="434"/>
      <c r="D19" s="434"/>
      <c r="E19" s="514"/>
      <c r="F19" s="514"/>
      <c r="G19" s="514"/>
      <c r="H19" s="514"/>
      <c r="I19" s="514"/>
      <c r="J19" s="514"/>
      <c r="K19" s="514"/>
      <c r="L19" s="522">
        <v>8645</v>
      </c>
      <c r="M19" s="522"/>
      <c r="N19" s="522"/>
      <c r="O19" s="522"/>
      <c r="P19" s="522"/>
      <c r="Q19" s="522"/>
      <c r="R19" s="523"/>
      <c r="S19" s="523"/>
      <c r="T19" s="523"/>
      <c r="U19" s="523"/>
      <c r="V19" s="524"/>
      <c r="W19" s="348"/>
      <c r="X19" s="349"/>
      <c r="Y19" s="349"/>
      <c r="Z19" s="349"/>
      <c r="AA19" s="349"/>
      <c r="AB19" s="349"/>
      <c r="AC19" s="500"/>
      <c r="AD19" s="500"/>
      <c r="AE19" s="500"/>
      <c r="AF19" s="500"/>
      <c r="AG19" s="500"/>
      <c r="AH19" s="500"/>
      <c r="AI19" s="500"/>
      <c r="AJ19" s="500"/>
      <c r="AK19" s="500"/>
      <c r="AL19" s="501"/>
      <c r="AM19" s="420"/>
      <c r="AN19" s="421"/>
      <c r="AO19" s="421"/>
      <c r="AP19" s="421"/>
      <c r="AQ19" s="421"/>
      <c r="AR19" s="421"/>
      <c r="AS19" s="421"/>
      <c r="AT19" s="422"/>
      <c r="AU19" s="423"/>
      <c r="AV19" s="424"/>
      <c r="AW19" s="424"/>
      <c r="AX19" s="424"/>
      <c r="AY19" s="425" t="s">
        <v>158</v>
      </c>
      <c r="AZ19" s="426"/>
      <c r="BA19" s="426"/>
      <c r="BB19" s="426"/>
      <c r="BC19" s="426"/>
      <c r="BD19" s="426"/>
      <c r="BE19" s="426"/>
      <c r="BF19" s="426"/>
      <c r="BG19" s="426"/>
      <c r="BH19" s="426"/>
      <c r="BI19" s="426"/>
      <c r="BJ19" s="426"/>
      <c r="BK19" s="426"/>
      <c r="BL19" s="426"/>
      <c r="BM19" s="427"/>
      <c r="BN19" s="391">
        <v>107621330</v>
      </c>
      <c r="BO19" s="392"/>
      <c r="BP19" s="392"/>
      <c r="BQ19" s="392"/>
      <c r="BR19" s="392"/>
      <c r="BS19" s="392"/>
      <c r="BT19" s="392"/>
      <c r="BU19" s="393"/>
      <c r="BV19" s="391">
        <v>107021499</v>
      </c>
      <c r="BW19" s="392"/>
      <c r="BX19" s="392"/>
      <c r="BY19" s="392"/>
      <c r="BZ19" s="392"/>
      <c r="CA19" s="392"/>
      <c r="CB19" s="392"/>
      <c r="CC19" s="393"/>
      <c r="CD19" s="185"/>
      <c r="CE19" s="505"/>
      <c r="CF19" s="505"/>
      <c r="CG19" s="505"/>
      <c r="CH19" s="505"/>
      <c r="CI19" s="505"/>
      <c r="CJ19" s="505"/>
      <c r="CK19" s="505"/>
      <c r="CL19" s="505"/>
      <c r="CM19" s="505"/>
      <c r="CN19" s="505"/>
      <c r="CO19" s="505"/>
      <c r="CP19" s="505"/>
      <c r="CQ19" s="505"/>
      <c r="CR19" s="505"/>
      <c r="CS19" s="506"/>
      <c r="CT19" s="388"/>
      <c r="CU19" s="389"/>
      <c r="CV19" s="389"/>
      <c r="CW19" s="389"/>
      <c r="CX19" s="389"/>
      <c r="CY19" s="389"/>
      <c r="CZ19" s="389"/>
      <c r="DA19" s="390"/>
      <c r="DB19" s="388"/>
      <c r="DC19" s="389"/>
      <c r="DD19" s="389"/>
      <c r="DE19" s="389"/>
      <c r="DF19" s="389"/>
      <c r="DG19" s="389"/>
      <c r="DH19" s="389"/>
      <c r="DI19" s="390"/>
    </row>
    <row r="20" spans="1:113" ht="18.75" customHeight="1" thickBot="1" x14ac:dyDescent="0.25">
      <c r="A20" s="172"/>
      <c r="B20" s="513" t="s">
        <v>159</v>
      </c>
      <c r="C20" s="434"/>
      <c r="D20" s="434"/>
      <c r="E20" s="514"/>
      <c r="F20" s="514"/>
      <c r="G20" s="514"/>
      <c r="H20" s="514"/>
      <c r="I20" s="514"/>
      <c r="J20" s="514"/>
      <c r="K20" s="514"/>
      <c r="L20" s="522">
        <v>242970</v>
      </c>
      <c r="M20" s="522"/>
      <c r="N20" s="522"/>
      <c r="O20" s="522"/>
      <c r="P20" s="522"/>
      <c r="Q20" s="522"/>
      <c r="R20" s="523"/>
      <c r="S20" s="523"/>
      <c r="T20" s="523"/>
      <c r="U20" s="523"/>
      <c r="V20" s="524"/>
      <c r="W20" s="409"/>
      <c r="X20" s="410"/>
      <c r="Y20" s="410"/>
      <c r="Z20" s="410"/>
      <c r="AA20" s="410"/>
      <c r="AB20" s="410"/>
      <c r="AC20" s="525"/>
      <c r="AD20" s="525"/>
      <c r="AE20" s="525"/>
      <c r="AF20" s="525"/>
      <c r="AG20" s="525"/>
      <c r="AH20" s="525"/>
      <c r="AI20" s="525"/>
      <c r="AJ20" s="525"/>
      <c r="AK20" s="525"/>
      <c r="AL20" s="526"/>
      <c r="AM20" s="527"/>
      <c r="AN20" s="446"/>
      <c r="AO20" s="446"/>
      <c r="AP20" s="446"/>
      <c r="AQ20" s="446"/>
      <c r="AR20" s="446"/>
      <c r="AS20" s="446"/>
      <c r="AT20" s="447"/>
      <c r="AU20" s="528"/>
      <c r="AV20" s="529"/>
      <c r="AW20" s="529"/>
      <c r="AX20" s="530"/>
      <c r="AY20" s="425"/>
      <c r="AZ20" s="426"/>
      <c r="BA20" s="426"/>
      <c r="BB20" s="426"/>
      <c r="BC20" s="426"/>
      <c r="BD20" s="426"/>
      <c r="BE20" s="426"/>
      <c r="BF20" s="426"/>
      <c r="BG20" s="426"/>
      <c r="BH20" s="426"/>
      <c r="BI20" s="426"/>
      <c r="BJ20" s="426"/>
      <c r="BK20" s="426"/>
      <c r="BL20" s="426"/>
      <c r="BM20" s="427"/>
      <c r="BN20" s="391"/>
      <c r="BO20" s="392"/>
      <c r="BP20" s="392"/>
      <c r="BQ20" s="392"/>
      <c r="BR20" s="392"/>
      <c r="BS20" s="392"/>
      <c r="BT20" s="392"/>
      <c r="BU20" s="393"/>
      <c r="BV20" s="391"/>
      <c r="BW20" s="392"/>
      <c r="BX20" s="392"/>
      <c r="BY20" s="392"/>
      <c r="BZ20" s="392"/>
      <c r="CA20" s="392"/>
      <c r="CB20" s="392"/>
      <c r="CC20" s="393"/>
      <c r="CD20" s="185"/>
      <c r="CE20" s="505"/>
      <c r="CF20" s="505"/>
      <c r="CG20" s="505"/>
      <c r="CH20" s="505"/>
      <c r="CI20" s="505"/>
      <c r="CJ20" s="505"/>
      <c r="CK20" s="505"/>
      <c r="CL20" s="505"/>
      <c r="CM20" s="505"/>
      <c r="CN20" s="505"/>
      <c r="CO20" s="505"/>
      <c r="CP20" s="505"/>
      <c r="CQ20" s="505"/>
      <c r="CR20" s="505"/>
      <c r="CS20" s="506"/>
      <c r="CT20" s="388"/>
      <c r="CU20" s="389"/>
      <c r="CV20" s="389"/>
      <c r="CW20" s="389"/>
      <c r="CX20" s="389"/>
      <c r="CY20" s="389"/>
      <c r="CZ20" s="389"/>
      <c r="DA20" s="390"/>
      <c r="DB20" s="388"/>
      <c r="DC20" s="389"/>
      <c r="DD20" s="389"/>
      <c r="DE20" s="389"/>
      <c r="DF20" s="389"/>
      <c r="DG20" s="389"/>
      <c r="DH20" s="389"/>
      <c r="DI20" s="390"/>
    </row>
    <row r="21" spans="1:113" ht="18.75" customHeight="1" thickBot="1" x14ac:dyDescent="0.25">
      <c r="A21" s="172"/>
      <c r="B21" s="531" t="s">
        <v>160</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07"/>
      <c r="AZ21" s="508"/>
      <c r="BA21" s="508"/>
      <c r="BB21" s="508"/>
      <c r="BC21" s="508"/>
      <c r="BD21" s="508"/>
      <c r="BE21" s="508"/>
      <c r="BF21" s="508"/>
      <c r="BG21" s="508"/>
      <c r="BH21" s="508"/>
      <c r="BI21" s="508"/>
      <c r="BJ21" s="508"/>
      <c r="BK21" s="508"/>
      <c r="BL21" s="508"/>
      <c r="BM21" s="509"/>
      <c r="BN21" s="510"/>
      <c r="BO21" s="511"/>
      <c r="BP21" s="511"/>
      <c r="BQ21" s="511"/>
      <c r="BR21" s="511"/>
      <c r="BS21" s="511"/>
      <c r="BT21" s="511"/>
      <c r="BU21" s="512"/>
      <c r="BV21" s="510"/>
      <c r="BW21" s="511"/>
      <c r="BX21" s="511"/>
      <c r="BY21" s="511"/>
      <c r="BZ21" s="511"/>
      <c r="CA21" s="511"/>
      <c r="CB21" s="511"/>
      <c r="CC21" s="512"/>
      <c r="CD21" s="185"/>
      <c r="CE21" s="505"/>
      <c r="CF21" s="505"/>
      <c r="CG21" s="505"/>
      <c r="CH21" s="505"/>
      <c r="CI21" s="505"/>
      <c r="CJ21" s="505"/>
      <c r="CK21" s="505"/>
      <c r="CL21" s="505"/>
      <c r="CM21" s="505"/>
      <c r="CN21" s="505"/>
      <c r="CO21" s="505"/>
      <c r="CP21" s="505"/>
      <c r="CQ21" s="505"/>
      <c r="CR21" s="505"/>
      <c r="CS21" s="506"/>
      <c r="CT21" s="388"/>
      <c r="CU21" s="389"/>
      <c r="CV21" s="389"/>
      <c r="CW21" s="389"/>
      <c r="CX21" s="389"/>
      <c r="CY21" s="389"/>
      <c r="CZ21" s="389"/>
      <c r="DA21" s="390"/>
      <c r="DB21" s="388"/>
      <c r="DC21" s="389"/>
      <c r="DD21" s="389"/>
      <c r="DE21" s="389"/>
      <c r="DF21" s="389"/>
      <c r="DG21" s="389"/>
      <c r="DH21" s="389"/>
      <c r="DI21" s="390"/>
    </row>
    <row r="22" spans="1:113" ht="18.75" customHeight="1" x14ac:dyDescent="0.2">
      <c r="A22" s="172"/>
      <c r="B22" s="561" t="s">
        <v>161</v>
      </c>
      <c r="C22" s="535"/>
      <c r="D22" s="536"/>
      <c r="E22" s="403" t="s">
        <v>1</v>
      </c>
      <c r="F22" s="408"/>
      <c r="G22" s="408"/>
      <c r="H22" s="408"/>
      <c r="I22" s="408"/>
      <c r="J22" s="408"/>
      <c r="K22" s="398"/>
      <c r="L22" s="403" t="s">
        <v>162</v>
      </c>
      <c r="M22" s="408"/>
      <c r="N22" s="408"/>
      <c r="O22" s="408"/>
      <c r="P22" s="398"/>
      <c r="Q22" s="566" t="s">
        <v>163</v>
      </c>
      <c r="R22" s="567"/>
      <c r="S22" s="567"/>
      <c r="T22" s="567"/>
      <c r="U22" s="567"/>
      <c r="V22" s="568"/>
      <c r="W22" s="534" t="s">
        <v>164</v>
      </c>
      <c r="X22" s="535"/>
      <c r="Y22" s="536"/>
      <c r="Z22" s="403" t="s">
        <v>1</v>
      </c>
      <c r="AA22" s="408"/>
      <c r="AB22" s="408"/>
      <c r="AC22" s="408"/>
      <c r="AD22" s="408"/>
      <c r="AE22" s="408"/>
      <c r="AF22" s="408"/>
      <c r="AG22" s="398"/>
      <c r="AH22" s="572" t="s">
        <v>165</v>
      </c>
      <c r="AI22" s="408"/>
      <c r="AJ22" s="408"/>
      <c r="AK22" s="408"/>
      <c r="AL22" s="398"/>
      <c r="AM22" s="572" t="s">
        <v>166</v>
      </c>
      <c r="AN22" s="573"/>
      <c r="AO22" s="573"/>
      <c r="AP22" s="573"/>
      <c r="AQ22" s="573"/>
      <c r="AR22" s="574"/>
      <c r="AS22" s="566" t="s">
        <v>163</v>
      </c>
      <c r="AT22" s="567"/>
      <c r="AU22" s="567"/>
      <c r="AV22" s="567"/>
      <c r="AW22" s="567"/>
      <c r="AX22" s="578"/>
      <c r="AY22" s="351" t="s">
        <v>167</v>
      </c>
      <c r="AZ22" s="352"/>
      <c r="BA22" s="352"/>
      <c r="BB22" s="352"/>
      <c r="BC22" s="352"/>
      <c r="BD22" s="352"/>
      <c r="BE22" s="352"/>
      <c r="BF22" s="352"/>
      <c r="BG22" s="352"/>
      <c r="BH22" s="352"/>
      <c r="BI22" s="352"/>
      <c r="BJ22" s="352"/>
      <c r="BK22" s="352"/>
      <c r="BL22" s="352"/>
      <c r="BM22" s="353"/>
      <c r="BN22" s="354">
        <v>60060741</v>
      </c>
      <c r="BO22" s="355"/>
      <c r="BP22" s="355"/>
      <c r="BQ22" s="355"/>
      <c r="BR22" s="355"/>
      <c r="BS22" s="355"/>
      <c r="BT22" s="355"/>
      <c r="BU22" s="356"/>
      <c r="BV22" s="354">
        <v>59947617</v>
      </c>
      <c r="BW22" s="355"/>
      <c r="BX22" s="355"/>
      <c r="BY22" s="355"/>
      <c r="BZ22" s="355"/>
      <c r="CA22" s="355"/>
      <c r="CB22" s="355"/>
      <c r="CC22" s="356"/>
      <c r="CD22" s="185"/>
      <c r="CE22" s="505"/>
      <c r="CF22" s="505"/>
      <c r="CG22" s="505"/>
      <c r="CH22" s="505"/>
      <c r="CI22" s="505"/>
      <c r="CJ22" s="505"/>
      <c r="CK22" s="505"/>
      <c r="CL22" s="505"/>
      <c r="CM22" s="505"/>
      <c r="CN22" s="505"/>
      <c r="CO22" s="505"/>
      <c r="CP22" s="505"/>
      <c r="CQ22" s="505"/>
      <c r="CR22" s="505"/>
      <c r="CS22" s="506"/>
      <c r="CT22" s="388"/>
      <c r="CU22" s="389"/>
      <c r="CV22" s="389"/>
      <c r="CW22" s="389"/>
      <c r="CX22" s="389"/>
      <c r="CY22" s="389"/>
      <c r="CZ22" s="389"/>
      <c r="DA22" s="390"/>
      <c r="DB22" s="388"/>
      <c r="DC22" s="389"/>
      <c r="DD22" s="389"/>
      <c r="DE22" s="389"/>
      <c r="DF22" s="389"/>
      <c r="DG22" s="389"/>
      <c r="DH22" s="389"/>
      <c r="DI22" s="390"/>
    </row>
    <row r="23" spans="1:113" ht="18.75" customHeight="1" x14ac:dyDescent="0.2">
      <c r="A23" s="172"/>
      <c r="B23" s="562"/>
      <c r="C23" s="538"/>
      <c r="D23" s="539"/>
      <c r="E23" s="377"/>
      <c r="F23" s="382"/>
      <c r="G23" s="382"/>
      <c r="H23" s="382"/>
      <c r="I23" s="382"/>
      <c r="J23" s="382"/>
      <c r="K23" s="371"/>
      <c r="L23" s="377"/>
      <c r="M23" s="382"/>
      <c r="N23" s="382"/>
      <c r="O23" s="382"/>
      <c r="P23" s="371"/>
      <c r="Q23" s="569"/>
      <c r="R23" s="570"/>
      <c r="S23" s="570"/>
      <c r="T23" s="570"/>
      <c r="U23" s="570"/>
      <c r="V23" s="571"/>
      <c r="W23" s="537"/>
      <c r="X23" s="538"/>
      <c r="Y23" s="539"/>
      <c r="Z23" s="377"/>
      <c r="AA23" s="382"/>
      <c r="AB23" s="382"/>
      <c r="AC23" s="382"/>
      <c r="AD23" s="382"/>
      <c r="AE23" s="382"/>
      <c r="AF23" s="382"/>
      <c r="AG23" s="371"/>
      <c r="AH23" s="377"/>
      <c r="AI23" s="382"/>
      <c r="AJ23" s="382"/>
      <c r="AK23" s="382"/>
      <c r="AL23" s="371"/>
      <c r="AM23" s="575"/>
      <c r="AN23" s="576"/>
      <c r="AO23" s="576"/>
      <c r="AP23" s="576"/>
      <c r="AQ23" s="576"/>
      <c r="AR23" s="577"/>
      <c r="AS23" s="569"/>
      <c r="AT23" s="570"/>
      <c r="AU23" s="570"/>
      <c r="AV23" s="570"/>
      <c r="AW23" s="570"/>
      <c r="AX23" s="579"/>
      <c r="AY23" s="425" t="s">
        <v>168</v>
      </c>
      <c r="AZ23" s="426"/>
      <c r="BA23" s="426"/>
      <c r="BB23" s="426"/>
      <c r="BC23" s="426"/>
      <c r="BD23" s="426"/>
      <c r="BE23" s="426"/>
      <c r="BF23" s="426"/>
      <c r="BG23" s="426"/>
      <c r="BH23" s="426"/>
      <c r="BI23" s="426"/>
      <c r="BJ23" s="426"/>
      <c r="BK23" s="426"/>
      <c r="BL23" s="426"/>
      <c r="BM23" s="427"/>
      <c r="BN23" s="391">
        <v>22886117</v>
      </c>
      <c r="BO23" s="392"/>
      <c r="BP23" s="392"/>
      <c r="BQ23" s="392"/>
      <c r="BR23" s="392"/>
      <c r="BS23" s="392"/>
      <c r="BT23" s="392"/>
      <c r="BU23" s="393"/>
      <c r="BV23" s="391">
        <v>25391031</v>
      </c>
      <c r="BW23" s="392"/>
      <c r="BX23" s="392"/>
      <c r="BY23" s="392"/>
      <c r="BZ23" s="392"/>
      <c r="CA23" s="392"/>
      <c r="CB23" s="392"/>
      <c r="CC23" s="393"/>
      <c r="CD23" s="185"/>
      <c r="CE23" s="505"/>
      <c r="CF23" s="505"/>
      <c r="CG23" s="505"/>
      <c r="CH23" s="505"/>
      <c r="CI23" s="505"/>
      <c r="CJ23" s="505"/>
      <c r="CK23" s="505"/>
      <c r="CL23" s="505"/>
      <c r="CM23" s="505"/>
      <c r="CN23" s="505"/>
      <c r="CO23" s="505"/>
      <c r="CP23" s="505"/>
      <c r="CQ23" s="505"/>
      <c r="CR23" s="505"/>
      <c r="CS23" s="506"/>
      <c r="CT23" s="388"/>
      <c r="CU23" s="389"/>
      <c r="CV23" s="389"/>
      <c r="CW23" s="389"/>
      <c r="CX23" s="389"/>
      <c r="CY23" s="389"/>
      <c r="CZ23" s="389"/>
      <c r="DA23" s="390"/>
      <c r="DB23" s="388"/>
      <c r="DC23" s="389"/>
      <c r="DD23" s="389"/>
      <c r="DE23" s="389"/>
      <c r="DF23" s="389"/>
      <c r="DG23" s="389"/>
      <c r="DH23" s="389"/>
      <c r="DI23" s="390"/>
    </row>
    <row r="24" spans="1:113" ht="18.75" customHeight="1" thickBot="1" x14ac:dyDescent="0.25">
      <c r="A24" s="172"/>
      <c r="B24" s="562"/>
      <c r="C24" s="538"/>
      <c r="D24" s="539"/>
      <c r="E24" s="441" t="s">
        <v>169</v>
      </c>
      <c r="F24" s="421"/>
      <c r="G24" s="421"/>
      <c r="H24" s="421"/>
      <c r="I24" s="421"/>
      <c r="J24" s="421"/>
      <c r="K24" s="422"/>
      <c r="L24" s="442">
        <v>1</v>
      </c>
      <c r="M24" s="443"/>
      <c r="N24" s="443"/>
      <c r="O24" s="443"/>
      <c r="P24" s="485"/>
      <c r="Q24" s="442">
        <v>10160</v>
      </c>
      <c r="R24" s="443"/>
      <c r="S24" s="443"/>
      <c r="T24" s="443"/>
      <c r="U24" s="443"/>
      <c r="V24" s="485"/>
      <c r="W24" s="537"/>
      <c r="X24" s="538"/>
      <c r="Y24" s="539"/>
      <c r="Z24" s="441" t="s">
        <v>170</v>
      </c>
      <c r="AA24" s="421"/>
      <c r="AB24" s="421"/>
      <c r="AC24" s="421"/>
      <c r="AD24" s="421"/>
      <c r="AE24" s="421"/>
      <c r="AF24" s="421"/>
      <c r="AG24" s="422"/>
      <c r="AH24" s="442">
        <v>2889</v>
      </c>
      <c r="AI24" s="443"/>
      <c r="AJ24" s="443"/>
      <c r="AK24" s="443"/>
      <c r="AL24" s="485"/>
      <c r="AM24" s="442">
        <v>9400806</v>
      </c>
      <c r="AN24" s="443"/>
      <c r="AO24" s="443"/>
      <c r="AP24" s="443"/>
      <c r="AQ24" s="443"/>
      <c r="AR24" s="485"/>
      <c r="AS24" s="442">
        <v>3254</v>
      </c>
      <c r="AT24" s="443"/>
      <c r="AU24" s="443"/>
      <c r="AV24" s="443"/>
      <c r="AW24" s="443"/>
      <c r="AX24" s="444"/>
      <c r="AY24" s="507" t="s">
        <v>171</v>
      </c>
      <c r="AZ24" s="508"/>
      <c r="BA24" s="508"/>
      <c r="BB24" s="508"/>
      <c r="BC24" s="508"/>
      <c r="BD24" s="508"/>
      <c r="BE24" s="508"/>
      <c r="BF24" s="508"/>
      <c r="BG24" s="508"/>
      <c r="BH24" s="508"/>
      <c r="BI24" s="508"/>
      <c r="BJ24" s="508"/>
      <c r="BK24" s="508"/>
      <c r="BL24" s="508"/>
      <c r="BM24" s="509"/>
      <c r="BN24" s="391">
        <v>50061686</v>
      </c>
      <c r="BO24" s="392"/>
      <c r="BP24" s="392"/>
      <c r="BQ24" s="392"/>
      <c r="BR24" s="392"/>
      <c r="BS24" s="392"/>
      <c r="BT24" s="392"/>
      <c r="BU24" s="393"/>
      <c r="BV24" s="391">
        <v>48341504</v>
      </c>
      <c r="BW24" s="392"/>
      <c r="BX24" s="392"/>
      <c r="BY24" s="392"/>
      <c r="BZ24" s="392"/>
      <c r="CA24" s="392"/>
      <c r="CB24" s="392"/>
      <c r="CC24" s="393"/>
      <c r="CD24" s="185"/>
      <c r="CE24" s="505"/>
      <c r="CF24" s="505"/>
      <c r="CG24" s="505"/>
      <c r="CH24" s="505"/>
      <c r="CI24" s="505"/>
      <c r="CJ24" s="505"/>
      <c r="CK24" s="505"/>
      <c r="CL24" s="505"/>
      <c r="CM24" s="505"/>
      <c r="CN24" s="505"/>
      <c r="CO24" s="505"/>
      <c r="CP24" s="505"/>
      <c r="CQ24" s="505"/>
      <c r="CR24" s="505"/>
      <c r="CS24" s="506"/>
      <c r="CT24" s="388"/>
      <c r="CU24" s="389"/>
      <c r="CV24" s="389"/>
      <c r="CW24" s="389"/>
      <c r="CX24" s="389"/>
      <c r="CY24" s="389"/>
      <c r="CZ24" s="389"/>
      <c r="DA24" s="390"/>
      <c r="DB24" s="388"/>
      <c r="DC24" s="389"/>
      <c r="DD24" s="389"/>
      <c r="DE24" s="389"/>
      <c r="DF24" s="389"/>
      <c r="DG24" s="389"/>
      <c r="DH24" s="389"/>
      <c r="DI24" s="390"/>
    </row>
    <row r="25" spans="1:113" ht="18.75" customHeight="1" x14ac:dyDescent="0.2">
      <c r="A25" s="172"/>
      <c r="B25" s="562"/>
      <c r="C25" s="538"/>
      <c r="D25" s="539"/>
      <c r="E25" s="441" t="s">
        <v>172</v>
      </c>
      <c r="F25" s="421"/>
      <c r="G25" s="421"/>
      <c r="H25" s="421"/>
      <c r="I25" s="421"/>
      <c r="J25" s="421"/>
      <c r="K25" s="422"/>
      <c r="L25" s="442">
        <v>2</v>
      </c>
      <c r="M25" s="443"/>
      <c r="N25" s="443"/>
      <c r="O25" s="443"/>
      <c r="P25" s="485"/>
      <c r="Q25" s="442">
        <v>8370</v>
      </c>
      <c r="R25" s="443"/>
      <c r="S25" s="443"/>
      <c r="T25" s="443"/>
      <c r="U25" s="443"/>
      <c r="V25" s="485"/>
      <c r="W25" s="537"/>
      <c r="X25" s="538"/>
      <c r="Y25" s="539"/>
      <c r="Z25" s="441" t="s">
        <v>173</v>
      </c>
      <c r="AA25" s="421"/>
      <c r="AB25" s="421"/>
      <c r="AC25" s="421"/>
      <c r="AD25" s="421"/>
      <c r="AE25" s="421"/>
      <c r="AF25" s="421"/>
      <c r="AG25" s="422"/>
      <c r="AH25" s="442">
        <v>507</v>
      </c>
      <c r="AI25" s="443"/>
      <c r="AJ25" s="443"/>
      <c r="AK25" s="443"/>
      <c r="AL25" s="485"/>
      <c r="AM25" s="442">
        <v>1683747</v>
      </c>
      <c r="AN25" s="443"/>
      <c r="AO25" s="443"/>
      <c r="AP25" s="443"/>
      <c r="AQ25" s="443"/>
      <c r="AR25" s="485"/>
      <c r="AS25" s="442">
        <v>3321</v>
      </c>
      <c r="AT25" s="443"/>
      <c r="AU25" s="443"/>
      <c r="AV25" s="443"/>
      <c r="AW25" s="443"/>
      <c r="AX25" s="444"/>
      <c r="AY25" s="351" t="s">
        <v>174</v>
      </c>
      <c r="AZ25" s="352"/>
      <c r="BA25" s="352"/>
      <c r="BB25" s="352"/>
      <c r="BC25" s="352"/>
      <c r="BD25" s="352"/>
      <c r="BE25" s="352"/>
      <c r="BF25" s="352"/>
      <c r="BG25" s="352"/>
      <c r="BH25" s="352"/>
      <c r="BI25" s="352"/>
      <c r="BJ25" s="352"/>
      <c r="BK25" s="352"/>
      <c r="BL25" s="352"/>
      <c r="BM25" s="353"/>
      <c r="BN25" s="354">
        <v>15742797</v>
      </c>
      <c r="BO25" s="355"/>
      <c r="BP25" s="355"/>
      <c r="BQ25" s="355"/>
      <c r="BR25" s="355"/>
      <c r="BS25" s="355"/>
      <c r="BT25" s="355"/>
      <c r="BU25" s="356"/>
      <c r="BV25" s="354">
        <v>11497279</v>
      </c>
      <c r="BW25" s="355"/>
      <c r="BX25" s="355"/>
      <c r="BY25" s="355"/>
      <c r="BZ25" s="355"/>
      <c r="CA25" s="355"/>
      <c r="CB25" s="355"/>
      <c r="CC25" s="356"/>
      <c r="CD25" s="185"/>
      <c r="CE25" s="505"/>
      <c r="CF25" s="505"/>
      <c r="CG25" s="505"/>
      <c r="CH25" s="505"/>
      <c r="CI25" s="505"/>
      <c r="CJ25" s="505"/>
      <c r="CK25" s="505"/>
      <c r="CL25" s="505"/>
      <c r="CM25" s="505"/>
      <c r="CN25" s="505"/>
      <c r="CO25" s="505"/>
      <c r="CP25" s="505"/>
      <c r="CQ25" s="505"/>
      <c r="CR25" s="505"/>
      <c r="CS25" s="506"/>
      <c r="CT25" s="388"/>
      <c r="CU25" s="389"/>
      <c r="CV25" s="389"/>
      <c r="CW25" s="389"/>
      <c r="CX25" s="389"/>
      <c r="CY25" s="389"/>
      <c r="CZ25" s="389"/>
      <c r="DA25" s="390"/>
      <c r="DB25" s="388"/>
      <c r="DC25" s="389"/>
      <c r="DD25" s="389"/>
      <c r="DE25" s="389"/>
      <c r="DF25" s="389"/>
      <c r="DG25" s="389"/>
      <c r="DH25" s="389"/>
      <c r="DI25" s="390"/>
    </row>
    <row r="26" spans="1:113" ht="18.75" customHeight="1" x14ac:dyDescent="0.2">
      <c r="A26" s="172"/>
      <c r="B26" s="562"/>
      <c r="C26" s="538"/>
      <c r="D26" s="539"/>
      <c r="E26" s="441" t="s">
        <v>175</v>
      </c>
      <c r="F26" s="421"/>
      <c r="G26" s="421"/>
      <c r="H26" s="421"/>
      <c r="I26" s="421"/>
      <c r="J26" s="421"/>
      <c r="K26" s="422"/>
      <c r="L26" s="442">
        <v>1</v>
      </c>
      <c r="M26" s="443"/>
      <c r="N26" s="443"/>
      <c r="O26" s="443"/>
      <c r="P26" s="485"/>
      <c r="Q26" s="442">
        <v>7440</v>
      </c>
      <c r="R26" s="443"/>
      <c r="S26" s="443"/>
      <c r="T26" s="443"/>
      <c r="U26" s="443"/>
      <c r="V26" s="485"/>
      <c r="W26" s="537"/>
      <c r="X26" s="538"/>
      <c r="Y26" s="539"/>
      <c r="Z26" s="441" t="s">
        <v>176</v>
      </c>
      <c r="AA26" s="543"/>
      <c r="AB26" s="543"/>
      <c r="AC26" s="543"/>
      <c r="AD26" s="543"/>
      <c r="AE26" s="543"/>
      <c r="AF26" s="543"/>
      <c r="AG26" s="544"/>
      <c r="AH26" s="442">
        <v>176</v>
      </c>
      <c r="AI26" s="443"/>
      <c r="AJ26" s="443"/>
      <c r="AK26" s="443"/>
      <c r="AL26" s="485"/>
      <c r="AM26" s="442">
        <v>595232</v>
      </c>
      <c r="AN26" s="443"/>
      <c r="AO26" s="443"/>
      <c r="AP26" s="443"/>
      <c r="AQ26" s="443"/>
      <c r="AR26" s="485"/>
      <c r="AS26" s="442">
        <v>3382</v>
      </c>
      <c r="AT26" s="443"/>
      <c r="AU26" s="443"/>
      <c r="AV26" s="443"/>
      <c r="AW26" s="443"/>
      <c r="AX26" s="444"/>
      <c r="AY26" s="394" t="s">
        <v>177</v>
      </c>
      <c r="AZ26" s="395"/>
      <c r="BA26" s="395"/>
      <c r="BB26" s="395"/>
      <c r="BC26" s="395"/>
      <c r="BD26" s="395"/>
      <c r="BE26" s="395"/>
      <c r="BF26" s="395"/>
      <c r="BG26" s="395"/>
      <c r="BH26" s="395"/>
      <c r="BI26" s="395"/>
      <c r="BJ26" s="395"/>
      <c r="BK26" s="395"/>
      <c r="BL26" s="395"/>
      <c r="BM26" s="396"/>
      <c r="BN26" s="391" t="s">
        <v>129</v>
      </c>
      <c r="BO26" s="392"/>
      <c r="BP26" s="392"/>
      <c r="BQ26" s="392"/>
      <c r="BR26" s="392"/>
      <c r="BS26" s="392"/>
      <c r="BT26" s="392"/>
      <c r="BU26" s="393"/>
      <c r="BV26" s="391" t="s">
        <v>178</v>
      </c>
      <c r="BW26" s="392"/>
      <c r="BX26" s="392"/>
      <c r="BY26" s="392"/>
      <c r="BZ26" s="392"/>
      <c r="CA26" s="392"/>
      <c r="CB26" s="392"/>
      <c r="CC26" s="393"/>
      <c r="CD26" s="185"/>
      <c r="CE26" s="505"/>
      <c r="CF26" s="505"/>
      <c r="CG26" s="505"/>
      <c r="CH26" s="505"/>
      <c r="CI26" s="505"/>
      <c r="CJ26" s="505"/>
      <c r="CK26" s="505"/>
      <c r="CL26" s="505"/>
      <c r="CM26" s="505"/>
      <c r="CN26" s="505"/>
      <c r="CO26" s="505"/>
      <c r="CP26" s="505"/>
      <c r="CQ26" s="505"/>
      <c r="CR26" s="505"/>
      <c r="CS26" s="506"/>
      <c r="CT26" s="388"/>
      <c r="CU26" s="389"/>
      <c r="CV26" s="389"/>
      <c r="CW26" s="389"/>
      <c r="CX26" s="389"/>
      <c r="CY26" s="389"/>
      <c r="CZ26" s="389"/>
      <c r="DA26" s="390"/>
      <c r="DB26" s="388"/>
      <c r="DC26" s="389"/>
      <c r="DD26" s="389"/>
      <c r="DE26" s="389"/>
      <c r="DF26" s="389"/>
      <c r="DG26" s="389"/>
      <c r="DH26" s="389"/>
      <c r="DI26" s="390"/>
    </row>
    <row r="27" spans="1:113" ht="18.75" customHeight="1" thickBot="1" x14ac:dyDescent="0.25">
      <c r="A27" s="172"/>
      <c r="B27" s="562"/>
      <c r="C27" s="538"/>
      <c r="D27" s="539"/>
      <c r="E27" s="441" t="s">
        <v>179</v>
      </c>
      <c r="F27" s="421"/>
      <c r="G27" s="421"/>
      <c r="H27" s="421"/>
      <c r="I27" s="421"/>
      <c r="J27" s="421"/>
      <c r="K27" s="422"/>
      <c r="L27" s="442">
        <v>1</v>
      </c>
      <c r="M27" s="443"/>
      <c r="N27" s="443"/>
      <c r="O27" s="443"/>
      <c r="P27" s="485"/>
      <c r="Q27" s="442">
        <v>7240</v>
      </c>
      <c r="R27" s="443"/>
      <c r="S27" s="443"/>
      <c r="T27" s="443"/>
      <c r="U27" s="443"/>
      <c r="V27" s="485"/>
      <c r="W27" s="537"/>
      <c r="X27" s="538"/>
      <c r="Y27" s="539"/>
      <c r="Z27" s="441" t="s">
        <v>180</v>
      </c>
      <c r="AA27" s="421"/>
      <c r="AB27" s="421"/>
      <c r="AC27" s="421"/>
      <c r="AD27" s="421"/>
      <c r="AE27" s="421"/>
      <c r="AF27" s="421"/>
      <c r="AG27" s="422"/>
      <c r="AH27" s="442">
        <v>72</v>
      </c>
      <c r="AI27" s="443"/>
      <c r="AJ27" s="443"/>
      <c r="AK27" s="443"/>
      <c r="AL27" s="485"/>
      <c r="AM27" s="442">
        <v>226778</v>
      </c>
      <c r="AN27" s="443"/>
      <c r="AO27" s="443"/>
      <c r="AP27" s="443"/>
      <c r="AQ27" s="443"/>
      <c r="AR27" s="485"/>
      <c r="AS27" s="442">
        <v>3150</v>
      </c>
      <c r="AT27" s="443"/>
      <c r="AU27" s="443"/>
      <c r="AV27" s="443"/>
      <c r="AW27" s="443"/>
      <c r="AX27" s="444"/>
      <c r="AY27" s="486" t="s">
        <v>181</v>
      </c>
      <c r="AZ27" s="487"/>
      <c r="BA27" s="487"/>
      <c r="BB27" s="487"/>
      <c r="BC27" s="487"/>
      <c r="BD27" s="487"/>
      <c r="BE27" s="487"/>
      <c r="BF27" s="487"/>
      <c r="BG27" s="487"/>
      <c r="BH27" s="487"/>
      <c r="BI27" s="487"/>
      <c r="BJ27" s="487"/>
      <c r="BK27" s="487"/>
      <c r="BL27" s="487"/>
      <c r="BM27" s="488"/>
      <c r="BN27" s="510">
        <v>2059609</v>
      </c>
      <c r="BO27" s="511"/>
      <c r="BP27" s="511"/>
      <c r="BQ27" s="511"/>
      <c r="BR27" s="511"/>
      <c r="BS27" s="511"/>
      <c r="BT27" s="511"/>
      <c r="BU27" s="512"/>
      <c r="BV27" s="510">
        <v>2058717</v>
      </c>
      <c r="BW27" s="511"/>
      <c r="BX27" s="511"/>
      <c r="BY27" s="511"/>
      <c r="BZ27" s="511"/>
      <c r="CA27" s="511"/>
      <c r="CB27" s="511"/>
      <c r="CC27" s="512"/>
      <c r="CD27" s="187"/>
      <c r="CE27" s="505"/>
      <c r="CF27" s="505"/>
      <c r="CG27" s="505"/>
      <c r="CH27" s="505"/>
      <c r="CI27" s="505"/>
      <c r="CJ27" s="505"/>
      <c r="CK27" s="505"/>
      <c r="CL27" s="505"/>
      <c r="CM27" s="505"/>
      <c r="CN27" s="505"/>
      <c r="CO27" s="505"/>
      <c r="CP27" s="505"/>
      <c r="CQ27" s="505"/>
      <c r="CR27" s="505"/>
      <c r="CS27" s="506"/>
      <c r="CT27" s="388"/>
      <c r="CU27" s="389"/>
      <c r="CV27" s="389"/>
      <c r="CW27" s="389"/>
      <c r="CX27" s="389"/>
      <c r="CY27" s="389"/>
      <c r="CZ27" s="389"/>
      <c r="DA27" s="390"/>
      <c r="DB27" s="388"/>
      <c r="DC27" s="389"/>
      <c r="DD27" s="389"/>
      <c r="DE27" s="389"/>
      <c r="DF27" s="389"/>
      <c r="DG27" s="389"/>
      <c r="DH27" s="389"/>
      <c r="DI27" s="390"/>
    </row>
    <row r="28" spans="1:113" ht="18.75" customHeight="1" x14ac:dyDescent="0.2">
      <c r="A28" s="172"/>
      <c r="B28" s="562"/>
      <c r="C28" s="538"/>
      <c r="D28" s="539"/>
      <c r="E28" s="441" t="s">
        <v>182</v>
      </c>
      <c r="F28" s="421"/>
      <c r="G28" s="421"/>
      <c r="H28" s="421"/>
      <c r="I28" s="421"/>
      <c r="J28" s="421"/>
      <c r="K28" s="422"/>
      <c r="L28" s="442">
        <v>1</v>
      </c>
      <c r="M28" s="443"/>
      <c r="N28" s="443"/>
      <c r="O28" s="443"/>
      <c r="P28" s="485"/>
      <c r="Q28" s="442">
        <v>6520</v>
      </c>
      <c r="R28" s="443"/>
      <c r="S28" s="443"/>
      <c r="T28" s="443"/>
      <c r="U28" s="443"/>
      <c r="V28" s="485"/>
      <c r="W28" s="537"/>
      <c r="X28" s="538"/>
      <c r="Y28" s="539"/>
      <c r="Z28" s="441" t="s">
        <v>183</v>
      </c>
      <c r="AA28" s="421"/>
      <c r="AB28" s="421"/>
      <c r="AC28" s="421"/>
      <c r="AD28" s="421"/>
      <c r="AE28" s="421"/>
      <c r="AF28" s="421"/>
      <c r="AG28" s="422"/>
      <c r="AH28" s="442" t="s">
        <v>129</v>
      </c>
      <c r="AI28" s="443"/>
      <c r="AJ28" s="443"/>
      <c r="AK28" s="443"/>
      <c r="AL28" s="485"/>
      <c r="AM28" s="442" t="s">
        <v>129</v>
      </c>
      <c r="AN28" s="443"/>
      <c r="AO28" s="443"/>
      <c r="AP28" s="443"/>
      <c r="AQ28" s="443"/>
      <c r="AR28" s="485"/>
      <c r="AS28" s="442" t="s">
        <v>129</v>
      </c>
      <c r="AT28" s="443"/>
      <c r="AU28" s="443"/>
      <c r="AV28" s="443"/>
      <c r="AW28" s="443"/>
      <c r="AX28" s="444"/>
      <c r="AY28" s="545" t="s">
        <v>184</v>
      </c>
      <c r="AZ28" s="546"/>
      <c r="BA28" s="546"/>
      <c r="BB28" s="547"/>
      <c r="BC28" s="351" t="s">
        <v>48</v>
      </c>
      <c r="BD28" s="352"/>
      <c r="BE28" s="352"/>
      <c r="BF28" s="352"/>
      <c r="BG28" s="352"/>
      <c r="BH28" s="352"/>
      <c r="BI28" s="352"/>
      <c r="BJ28" s="352"/>
      <c r="BK28" s="352"/>
      <c r="BL28" s="352"/>
      <c r="BM28" s="353"/>
      <c r="BN28" s="354">
        <v>26129487</v>
      </c>
      <c r="BO28" s="355"/>
      <c r="BP28" s="355"/>
      <c r="BQ28" s="355"/>
      <c r="BR28" s="355"/>
      <c r="BS28" s="355"/>
      <c r="BT28" s="355"/>
      <c r="BU28" s="356"/>
      <c r="BV28" s="354">
        <v>23815783</v>
      </c>
      <c r="BW28" s="355"/>
      <c r="BX28" s="355"/>
      <c r="BY28" s="355"/>
      <c r="BZ28" s="355"/>
      <c r="CA28" s="355"/>
      <c r="CB28" s="355"/>
      <c r="CC28" s="356"/>
      <c r="CD28" s="185"/>
      <c r="CE28" s="505"/>
      <c r="CF28" s="505"/>
      <c r="CG28" s="505"/>
      <c r="CH28" s="505"/>
      <c r="CI28" s="505"/>
      <c r="CJ28" s="505"/>
      <c r="CK28" s="505"/>
      <c r="CL28" s="505"/>
      <c r="CM28" s="505"/>
      <c r="CN28" s="505"/>
      <c r="CO28" s="505"/>
      <c r="CP28" s="505"/>
      <c r="CQ28" s="505"/>
      <c r="CR28" s="505"/>
      <c r="CS28" s="506"/>
      <c r="CT28" s="388"/>
      <c r="CU28" s="389"/>
      <c r="CV28" s="389"/>
      <c r="CW28" s="389"/>
      <c r="CX28" s="389"/>
      <c r="CY28" s="389"/>
      <c r="CZ28" s="389"/>
      <c r="DA28" s="390"/>
      <c r="DB28" s="388"/>
      <c r="DC28" s="389"/>
      <c r="DD28" s="389"/>
      <c r="DE28" s="389"/>
      <c r="DF28" s="389"/>
      <c r="DG28" s="389"/>
      <c r="DH28" s="389"/>
      <c r="DI28" s="390"/>
    </row>
    <row r="29" spans="1:113" ht="18.75" customHeight="1" x14ac:dyDescent="0.2">
      <c r="A29" s="172"/>
      <c r="B29" s="562"/>
      <c r="C29" s="538"/>
      <c r="D29" s="539"/>
      <c r="E29" s="441" t="s">
        <v>185</v>
      </c>
      <c r="F29" s="421"/>
      <c r="G29" s="421"/>
      <c r="H29" s="421"/>
      <c r="I29" s="421"/>
      <c r="J29" s="421"/>
      <c r="K29" s="422"/>
      <c r="L29" s="442">
        <v>40</v>
      </c>
      <c r="M29" s="443"/>
      <c r="N29" s="443"/>
      <c r="O29" s="443"/>
      <c r="P29" s="485"/>
      <c r="Q29" s="442">
        <v>6040</v>
      </c>
      <c r="R29" s="443"/>
      <c r="S29" s="443"/>
      <c r="T29" s="443"/>
      <c r="U29" s="443"/>
      <c r="V29" s="485"/>
      <c r="W29" s="540"/>
      <c r="X29" s="541"/>
      <c r="Y29" s="542"/>
      <c r="Z29" s="441" t="s">
        <v>186</v>
      </c>
      <c r="AA29" s="421"/>
      <c r="AB29" s="421"/>
      <c r="AC29" s="421"/>
      <c r="AD29" s="421"/>
      <c r="AE29" s="421"/>
      <c r="AF29" s="421"/>
      <c r="AG29" s="422"/>
      <c r="AH29" s="442">
        <v>2961</v>
      </c>
      <c r="AI29" s="443"/>
      <c r="AJ29" s="443"/>
      <c r="AK29" s="443"/>
      <c r="AL29" s="485"/>
      <c r="AM29" s="442">
        <v>9627584</v>
      </c>
      <c r="AN29" s="443"/>
      <c r="AO29" s="443"/>
      <c r="AP29" s="443"/>
      <c r="AQ29" s="443"/>
      <c r="AR29" s="485"/>
      <c r="AS29" s="442">
        <v>3251</v>
      </c>
      <c r="AT29" s="443"/>
      <c r="AU29" s="443"/>
      <c r="AV29" s="443"/>
      <c r="AW29" s="443"/>
      <c r="AX29" s="444"/>
      <c r="AY29" s="548"/>
      <c r="AZ29" s="549"/>
      <c r="BA29" s="549"/>
      <c r="BB29" s="550"/>
      <c r="BC29" s="425" t="s">
        <v>187</v>
      </c>
      <c r="BD29" s="426"/>
      <c r="BE29" s="426"/>
      <c r="BF29" s="426"/>
      <c r="BG29" s="426"/>
      <c r="BH29" s="426"/>
      <c r="BI29" s="426"/>
      <c r="BJ29" s="426"/>
      <c r="BK29" s="426"/>
      <c r="BL29" s="426"/>
      <c r="BM29" s="427"/>
      <c r="BN29" s="391" t="s">
        <v>129</v>
      </c>
      <c r="BO29" s="392"/>
      <c r="BP29" s="392"/>
      <c r="BQ29" s="392"/>
      <c r="BR29" s="392"/>
      <c r="BS29" s="392"/>
      <c r="BT29" s="392"/>
      <c r="BU29" s="393"/>
      <c r="BV29" s="391" t="s">
        <v>129</v>
      </c>
      <c r="BW29" s="392"/>
      <c r="BX29" s="392"/>
      <c r="BY29" s="392"/>
      <c r="BZ29" s="392"/>
      <c r="CA29" s="392"/>
      <c r="CB29" s="392"/>
      <c r="CC29" s="393"/>
      <c r="CD29" s="187"/>
      <c r="CE29" s="505"/>
      <c r="CF29" s="505"/>
      <c r="CG29" s="505"/>
      <c r="CH29" s="505"/>
      <c r="CI29" s="505"/>
      <c r="CJ29" s="505"/>
      <c r="CK29" s="505"/>
      <c r="CL29" s="505"/>
      <c r="CM29" s="505"/>
      <c r="CN29" s="505"/>
      <c r="CO29" s="505"/>
      <c r="CP29" s="505"/>
      <c r="CQ29" s="505"/>
      <c r="CR29" s="505"/>
      <c r="CS29" s="506"/>
      <c r="CT29" s="388"/>
      <c r="CU29" s="389"/>
      <c r="CV29" s="389"/>
      <c r="CW29" s="389"/>
      <c r="CX29" s="389"/>
      <c r="CY29" s="389"/>
      <c r="CZ29" s="389"/>
      <c r="DA29" s="390"/>
      <c r="DB29" s="388"/>
      <c r="DC29" s="389"/>
      <c r="DD29" s="389"/>
      <c r="DE29" s="389"/>
      <c r="DF29" s="389"/>
      <c r="DG29" s="389"/>
      <c r="DH29" s="389"/>
      <c r="DI29" s="390"/>
    </row>
    <row r="30" spans="1:113" ht="18.75" customHeight="1" thickBot="1" x14ac:dyDescent="0.25">
      <c r="A30" s="172"/>
      <c r="B30" s="563"/>
      <c r="C30" s="564"/>
      <c r="D30" s="565"/>
      <c r="E30" s="445"/>
      <c r="F30" s="446"/>
      <c r="G30" s="446"/>
      <c r="H30" s="446"/>
      <c r="I30" s="446"/>
      <c r="J30" s="446"/>
      <c r="K30" s="447"/>
      <c r="L30" s="555"/>
      <c r="M30" s="556"/>
      <c r="N30" s="556"/>
      <c r="O30" s="556"/>
      <c r="P30" s="557"/>
      <c r="Q30" s="555"/>
      <c r="R30" s="556"/>
      <c r="S30" s="556"/>
      <c r="T30" s="556"/>
      <c r="U30" s="556"/>
      <c r="V30" s="557"/>
      <c r="W30" s="558" t="s">
        <v>188</v>
      </c>
      <c r="X30" s="559"/>
      <c r="Y30" s="559"/>
      <c r="Z30" s="559"/>
      <c r="AA30" s="559"/>
      <c r="AB30" s="559"/>
      <c r="AC30" s="559"/>
      <c r="AD30" s="559"/>
      <c r="AE30" s="559"/>
      <c r="AF30" s="559"/>
      <c r="AG30" s="560"/>
      <c r="AH30" s="518">
        <v>101.5</v>
      </c>
      <c r="AI30" s="519"/>
      <c r="AJ30" s="519"/>
      <c r="AK30" s="519"/>
      <c r="AL30" s="519"/>
      <c r="AM30" s="519"/>
      <c r="AN30" s="519"/>
      <c r="AO30" s="519"/>
      <c r="AP30" s="519"/>
      <c r="AQ30" s="519"/>
      <c r="AR30" s="519"/>
      <c r="AS30" s="519"/>
      <c r="AT30" s="519"/>
      <c r="AU30" s="519"/>
      <c r="AV30" s="519"/>
      <c r="AW30" s="519"/>
      <c r="AX30" s="521"/>
      <c r="AY30" s="551"/>
      <c r="AZ30" s="552"/>
      <c r="BA30" s="552"/>
      <c r="BB30" s="553"/>
      <c r="BC30" s="507" t="s">
        <v>50</v>
      </c>
      <c r="BD30" s="508"/>
      <c r="BE30" s="508"/>
      <c r="BF30" s="508"/>
      <c r="BG30" s="508"/>
      <c r="BH30" s="508"/>
      <c r="BI30" s="508"/>
      <c r="BJ30" s="508"/>
      <c r="BK30" s="508"/>
      <c r="BL30" s="508"/>
      <c r="BM30" s="509"/>
      <c r="BN30" s="510">
        <v>11182557</v>
      </c>
      <c r="BO30" s="511"/>
      <c r="BP30" s="511"/>
      <c r="BQ30" s="511"/>
      <c r="BR30" s="511"/>
      <c r="BS30" s="511"/>
      <c r="BT30" s="511"/>
      <c r="BU30" s="512"/>
      <c r="BV30" s="510">
        <v>11566033</v>
      </c>
      <c r="BW30" s="511"/>
      <c r="BX30" s="511"/>
      <c r="BY30" s="511"/>
      <c r="BZ30" s="511"/>
      <c r="CA30" s="511"/>
      <c r="CB30" s="511"/>
      <c r="CC30" s="512"/>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554" t="s">
        <v>189</v>
      </c>
      <c r="D32" s="554"/>
      <c r="E32" s="554"/>
      <c r="F32" s="554"/>
      <c r="G32" s="554"/>
      <c r="H32" s="554"/>
      <c r="I32" s="554"/>
      <c r="J32" s="554"/>
      <c r="K32" s="554"/>
      <c r="L32" s="554"/>
      <c r="M32" s="554"/>
      <c r="N32" s="554"/>
      <c r="O32" s="554"/>
      <c r="P32" s="554"/>
      <c r="Q32" s="554"/>
      <c r="R32" s="554"/>
      <c r="S32" s="554"/>
      <c r="U32" s="395" t="s">
        <v>190</v>
      </c>
      <c r="V32" s="395"/>
      <c r="W32" s="395"/>
      <c r="X32" s="395"/>
      <c r="Y32" s="395"/>
      <c r="Z32" s="395"/>
      <c r="AA32" s="395"/>
      <c r="AB32" s="395"/>
      <c r="AC32" s="395"/>
      <c r="AD32" s="395"/>
      <c r="AE32" s="395"/>
      <c r="AF32" s="395"/>
      <c r="AG32" s="395"/>
      <c r="AH32" s="395"/>
      <c r="AI32" s="395"/>
      <c r="AJ32" s="395"/>
      <c r="AK32" s="395"/>
      <c r="AM32" s="395" t="s">
        <v>191</v>
      </c>
      <c r="AN32" s="395"/>
      <c r="AO32" s="395"/>
      <c r="AP32" s="395"/>
      <c r="AQ32" s="395"/>
      <c r="AR32" s="395"/>
      <c r="AS32" s="395"/>
      <c r="AT32" s="395"/>
      <c r="AU32" s="395"/>
      <c r="AV32" s="395"/>
      <c r="AW32" s="395"/>
      <c r="AX32" s="395"/>
      <c r="AY32" s="395"/>
      <c r="AZ32" s="395"/>
      <c r="BA32" s="395"/>
      <c r="BB32" s="395"/>
      <c r="BC32" s="395"/>
      <c r="BE32" s="395" t="s">
        <v>192</v>
      </c>
      <c r="BF32" s="395"/>
      <c r="BG32" s="395"/>
      <c r="BH32" s="395"/>
      <c r="BI32" s="395"/>
      <c r="BJ32" s="395"/>
      <c r="BK32" s="395"/>
      <c r="BL32" s="395"/>
      <c r="BM32" s="395"/>
      <c r="BN32" s="395"/>
      <c r="BO32" s="395"/>
      <c r="BP32" s="395"/>
      <c r="BQ32" s="395"/>
      <c r="BR32" s="395"/>
      <c r="BS32" s="395"/>
      <c r="BT32" s="395"/>
      <c r="BU32" s="395"/>
      <c r="BW32" s="395" t="s">
        <v>193</v>
      </c>
      <c r="BX32" s="395"/>
      <c r="BY32" s="395"/>
      <c r="BZ32" s="395"/>
      <c r="CA32" s="395"/>
      <c r="CB32" s="395"/>
      <c r="CC32" s="395"/>
      <c r="CD32" s="395"/>
      <c r="CE32" s="395"/>
      <c r="CF32" s="395"/>
      <c r="CG32" s="395"/>
      <c r="CH32" s="395"/>
      <c r="CI32" s="395"/>
      <c r="CJ32" s="395"/>
      <c r="CK32" s="395"/>
      <c r="CL32" s="395"/>
      <c r="CM32" s="395"/>
      <c r="CO32" s="395" t="s">
        <v>194</v>
      </c>
      <c r="CP32" s="395"/>
      <c r="CQ32" s="395"/>
      <c r="CR32" s="395"/>
      <c r="CS32" s="395"/>
      <c r="CT32" s="395"/>
      <c r="CU32" s="395"/>
      <c r="CV32" s="395"/>
      <c r="CW32" s="395"/>
      <c r="CX32" s="395"/>
      <c r="CY32" s="395"/>
      <c r="CZ32" s="395"/>
      <c r="DA32" s="395"/>
      <c r="DB32" s="395"/>
      <c r="DC32" s="395"/>
      <c r="DD32" s="395"/>
      <c r="DE32" s="395"/>
      <c r="DI32" s="195"/>
    </row>
    <row r="33" spans="1:113" ht="13.5" customHeight="1" x14ac:dyDescent="0.2">
      <c r="A33" s="172"/>
      <c r="B33" s="196"/>
      <c r="C33" s="415" t="s">
        <v>195</v>
      </c>
      <c r="D33" s="415"/>
      <c r="E33" s="380" t="s">
        <v>196</v>
      </c>
      <c r="F33" s="380"/>
      <c r="G33" s="380"/>
      <c r="H33" s="380"/>
      <c r="I33" s="380"/>
      <c r="J33" s="380"/>
      <c r="K33" s="380"/>
      <c r="L33" s="380"/>
      <c r="M33" s="380"/>
      <c r="N33" s="380"/>
      <c r="O33" s="380"/>
      <c r="P33" s="380"/>
      <c r="Q33" s="380"/>
      <c r="R33" s="380"/>
      <c r="S33" s="380"/>
      <c r="T33" s="197"/>
      <c r="U33" s="415" t="s">
        <v>195</v>
      </c>
      <c r="V33" s="415"/>
      <c r="W33" s="380" t="s">
        <v>197</v>
      </c>
      <c r="X33" s="380"/>
      <c r="Y33" s="380"/>
      <c r="Z33" s="380"/>
      <c r="AA33" s="380"/>
      <c r="AB33" s="380"/>
      <c r="AC33" s="380"/>
      <c r="AD33" s="380"/>
      <c r="AE33" s="380"/>
      <c r="AF33" s="380"/>
      <c r="AG33" s="380"/>
      <c r="AH33" s="380"/>
      <c r="AI33" s="380"/>
      <c r="AJ33" s="380"/>
      <c r="AK33" s="380"/>
      <c r="AL33" s="197"/>
      <c r="AM33" s="415" t="s">
        <v>195</v>
      </c>
      <c r="AN33" s="415"/>
      <c r="AO33" s="380" t="s">
        <v>197</v>
      </c>
      <c r="AP33" s="380"/>
      <c r="AQ33" s="380"/>
      <c r="AR33" s="380"/>
      <c r="AS33" s="380"/>
      <c r="AT33" s="380"/>
      <c r="AU33" s="380"/>
      <c r="AV33" s="380"/>
      <c r="AW33" s="380"/>
      <c r="AX33" s="380"/>
      <c r="AY33" s="380"/>
      <c r="AZ33" s="380"/>
      <c r="BA33" s="380"/>
      <c r="BB33" s="380"/>
      <c r="BC33" s="380"/>
      <c r="BD33" s="198"/>
      <c r="BE33" s="380" t="s">
        <v>198</v>
      </c>
      <c r="BF33" s="380"/>
      <c r="BG33" s="380" t="s">
        <v>199</v>
      </c>
      <c r="BH33" s="380"/>
      <c r="BI33" s="380"/>
      <c r="BJ33" s="380"/>
      <c r="BK33" s="380"/>
      <c r="BL33" s="380"/>
      <c r="BM33" s="380"/>
      <c r="BN33" s="380"/>
      <c r="BO33" s="380"/>
      <c r="BP33" s="380"/>
      <c r="BQ33" s="380"/>
      <c r="BR33" s="380"/>
      <c r="BS33" s="380"/>
      <c r="BT33" s="380"/>
      <c r="BU33" s="380"/>
      <c r="BV33" s="198"/>
      <c r="BW33" s="415" t="s">
        <v>198</v>
      </c>
      <c r="BX33" s="415"/>
      <c r="BY33" s="380" t="s">
        <v>200</v>
      </c>
      <c r="BZ33" s="380"/>
      <c r="CA33" s="380"/>
      <c r="CB33" s="380"/>
      <c r="CC33" s="380"/>
      <c r="CD33" s="380"/>
      <c r="CE33" s="380"/>
      <c r="CF33" s="380"/>
      <c r="CG33" s="380"/>
      <c r="CH33" s="380"/>
      <c r="CI33" s="380"/>
      <c r="CJ33" s="380"/>
      <c r="CK33" s="380"/>
      <c r="CL33" s="380"/>
      <c r="CM33" s="380"/>
      <c r="CN33" s="197"/>
      <c r="CO33" s="415" t="s">
        <v>201</v>
      </c>
      <c r="CP33" s="415"/>
      <c r="CQ33" s="380" t="s">
        <v>202</v>
      </c>
      <c r="CR33" s="380"/>
      <c r="CS33" s="380"/>
      <c r="CT33" s="380"/>
      <c r="CU33" s="380"/>
      <c r="CV33" s="380"/>
      <c r="CW33" s="380"/>
      <c r="CX33" s="380"/>
      <c r="CY33" s="380"/>
      <c r="CZ33" s="380"/>
      <c r="DA33" s="380"/>
      <c r="DB33" s="380"/>
      <c r="DC33" s="380"/>
      <c r="DD33" s="380"/>
      <c r="DE33" s="380"/>
      <c r="DF33" s="197"/>
      <c r="DG33" s="580" t="s">
        <v>203</v>
      </c>
      <c r="DH33" s="580"/>
      <c r="DI33" s="199"/>
    </row>
    <row r="34" spans="1:113" ht="32.25" customHeight="1" x14ac:dyDescent="0.2">
      <c r="A34" s="172"/>
      <c r="B34" s="196"/>
      <c r="C34" s="581">
        <f>IF(E34="","",1)</f>
        <v>1</v>
      </c>
      <c r="D34" s="581"/>
      <c r="E34" s="582" t="str">
        <f>IF('各会計、関係団体の財政状況及び健全化判断比率'!B7="","",'各会計、関係団体の財政状況及び健全化判断比率'!B7)</f>
        <v>一般会計</v>
      </c>
      <c r="F34" s="582"/>
      <c r="G34" s="582"/>
      <c r="H34" s="582"/>
      <c r="I34" s="582"/>
      <c r="J34" s="582"/>
      <c r="K34" s="582"/>
      <c r="L34" s="582"/>
      <c r="M34" s="582"/>
      <c r="N34" s="582"/>
      <c r="O34" s="582"/>
      <c r="P34" s="582"/>
      <c r="Q34" s="582"/>
      <c r="R34" s="582"/>
      <c r="S34" s="582"/>
      <c r="T34" s="172"/>
      <c r="U34" s="581">
        <f>IF(W34="","",MAX(C34:D43)+1)</f>
        <v>2</v>
      </c>
      <c r="V34" s="581"/>
      <c r="W34" s="582" t="str">
        <f>IF('各会計、関係団体の財政状況及び健全化判断比率'!B28="","",'各会計、関係団体の財政状況及び健全化判断比率'!B28)</f>
        <v>国民健康保険特別会計</v>
      </c>
      <c r="X34" s="582"/>
      <c r="Y34" s="582"/>
      <c r="Z34" s="582"/>
      <c r="AA34" s="582"/>
      <c r="AB34" s="582"/>
      <c r="AC34" s="582"/>
      <c r="AD34" s="582"/>
      <c r="AE34" s="582"/>
      <c r="AF34" s="582"/>
      <c r="AG34" s="582"/>
      <c r="AH34" s="582"/>
      <c r="AI34" s="582"/>
      <c r="AJ34" s="582"/>
      <c r="AK34" s="582"/>
      <c r="AL34" s="172"/>
      <c r="AM34" s="581">
        <f>IF(AO34="","",MAX(C34:D43,U34:V43)+1)</f>
        <v>5</v>
      </c>
      <c r="AN34" s="581"/>
      <c r="AO34" s="582" t="str">
        <f>IF('各会計、関係団体の財政状況及び健全化判断比率'!B31="","",'各会計、関係団体の財政状況及び健全化判断比率'!B31)</f>
        <v>下水道事業会計</v>
      </c>
      <c r="AP34" s="582"/>
      <c r="AQ34" s="582"/>
      <c r="AR34" s="582"/>
      <c r="AS34" s="582"/>
      <c r="AT34" s="582"/>
      <c r="AU34" s="582"/>
      <c r="AV34" s="582"/>
      <c r="AW34" s="582"/>
      <c r="AX34" s="582"/>
      <c r="AY34" s="582"/>
      <c r="AZ34" s="582"/>
      <c r="BA34" s="582"/>
      <c r="BB34" s="582"/>
      <c r="BC34" s="582"/>
      <c r="BD34" s="172"/>
      <c r="BE34" s="581" t="str">
        <f>IF(BG34="","",MAX(C34:D43,U34:V43,AM34:AN43)+1)</f>
        <v/>
      </c>
      <c r="BF34" s="581"/>
      <c r="BG34" s="582"/>
      <c r="BH34" s="582"/>
      <c r="BI34" s="582"/>
      <c r="BJ34" s="582"/>
      <c r="BK34" s="582"/>
      <c r="BL34" s="582"/>
      <c r="BM34" s="582"/>
      <c r="BN34" s="582"/>
      <c r="BO34" s="582"/>
      <c r="BP34" s="582"/>
      <c r="BQ34" s="582"/>
      <c r="BR34" s="582"/>
      <c r="BS34" s="582"/>
      <c r="BT34" s="582"/>
      <c r="BU34" s="582"/>
      <c r="BV34" s="172"/>
      <c r="BW34" s="581">
        <f>IF(BY34="","",MAX(C34:D43,U34:V43,AM34:AN43,BE34:BF43)+1)</f>
        <v>6</v>
      </c>
      <c r="BX34" s="581"/>
      <c r="BY34" s="582" t="str">
        <f>IF('各会計、関係団体の財政状況及び健全化判断比率'!B68="","",'各会計、関係団体の財政状況及び健全化判断比率'!B68)</f>
        <v>千葉県市町村総合事務組合（一般会計）</v>
      </c>
      <c r="BZ34" s="582"/>
      <c r="CA34" s="582"/>
      <c r="CB34" s="582"/>
      <c r="CC34" s="582"/>
      <c r="CD34" s="582"/>
      <c r="CE34" s="582"/>
      <c r="CF34" s="582"/>
      <c r="CG34" s="582"/>
      <c r="CH34" s="582"/>
      <c r="CI34" s="582"/>
      <c r="CJ34" s="582"/>
      <c r="CK34" s="582"/>
      <c r="CL34" s="582"/>
      <c r="CM34" s="582"/>
      <c r="CN34" s="172"/>
      <c r="CO34" s="581">
        <f>IF(CQ34="","",MAX(C34:D43,U34:V43,AM34:AN43,BE34:BF43,BW34:BX43)+1)</f>
        <v>12</v>
      </c>
      <c r="CP34" s="581"/>
      <c r="CQ34" s="582" t="str">
        <f>IF('各会計、関係団体の財政状況及び健全化判断比率'!BS7="","",'各会計、関係団体の財政状況及び健全化判断比率'!BS7)</f>
        <v>市川市清掃公社</v>
      </c>
      <c r="CR34" s="582"/>
      <c r="CS34" s="582"/>
      <c r="CT34" s="582"/>
      <c r="CU34" s="582"/>
      <c r="CV34" s="582"/>
      <c r="CW34" s="582"/>
      <c r="CX34" s="582"/>
      <c r="CY34" s="582"/>
      <c r="CZ34" s="582"/>
      <c r="DA34" s="582"/>
      <c r="DB34" s="582"/>
      <c r="DC34" s="582"/>
      <c r="DD34" s="582"/>
      <c r="DE34" s="582"/>
      <c r="DG34" s="583" t="str">
        <f>IF('各会計、関係団体の財政状況及び健全化判断比率'!BR7="","",'各会計、関係団体の財政状況及び健全化判断比率'!BR7)</f>
        <v/>
      </c>
      <c r="DH34" s="583"/>
      <c r="DI34" s="199"/>
    </row>
    <row r="35" spans="1:113" ht="32.25" customHeight="1" x14ac:dyDescent="0.2">
      <c r="A35" s="172"/>
      <c r="B35" s="196"/>
      <c r="C35" s="581" t="str">
        <f>IF(E35="","",C34+1)</f>
        <v/>
      </c>
      <c r="D35" s="581"/>
      <c r="E35" s="582" t="str">
        <f>IF('各会計、関係団体の財政状況及び健全化判断比率'!B8="","",'各会計、関係団体の財政状況及び健全化判断比率'!B8)</f>
        <v/>
      </c>
      <c r="F35" s="582"/>
      <c r="G35" s="582"/>
      <c r="H35" s="582"/>
      <c r="I35" s="582"/>
      <c r="J35" s="582"/>
      <c r="K35" s="582"/>
      <c r="L35" s="582"/>
      <c r="M35" s="582"/>
      <c r="N35" s="582"/>
      <c r="O35" s="582"/>
      <c r="P35" s="582"/>
      <c r="Q35" s="582"/>
      <c r="R35" s="582"/>
      <c r="S35" s="582"/>
      <c r="T35" s="172"/>
      <c r="U35" s="581">
        <f>IF(W35="","",U34+1)</f>
        <v>3</v>
      </c>
      <c r="V35" s="581"/>
      <c r="W35" s="582" t="str">
        <f>IF('各会計、関係団体の財政状況及び健全化判断比率'!B29="","",'各会計、関係団体の財政状況及び健全化判断比率'!B29)</f>
        <v>介護保険特別会計</v>
      </c>
      <c r="X35" s="582"/>
      <c r="Y35" s="582"/>
      <c r="Z35" s="582"/>
      <c r="AA35" s="582"/>
      <c r="AB35" s="582"/>
      <c r="AC35" s="582"/>
      <c r="AD35" s="582"/>
      <c r="AE35" s="582"/>
      <c r="AF35" s="582"/>
      <c r="AG35" s="582"/>
      <c r="AH35" s="582"/>
      <c r="AI35" s="582"/>
      <c r="AJ35" s="582"/>
      <c r="AK35" s="582"/>
      <c r="AL35" s="172"/>
      <c r="AM35" s="581" t="str">
        <f t="shared" ref="AM35:AM43" si="0">IF(AO35="","",AM34+1)</f>
        <v/>
      </c>
      <c r="AN35" s="581"/>
      <c r="AO35" s="582"/>
      <c r="AP35" s="582"/>
      <c r="AQ35" s="582"/>
      <c r="AR35" s="582"/>
      <c r="AS35" s="582"/>
      <c r="AT35" s="582"/>
      <c r="AU35" s="582"/>
      <c r="AV35" s="582"/>
      <c r="AW35" s="582"/>
      <c r="AX35" s="582"/>
      <c r="AY35" s="582"/>
      <c r="AZ35" s="582"/>
      <c r="BA35" s="582"/>
      <c r="BB35" s="582"/>
      <c r="BC35" s="582"/>
      <c r="BD35" s="172"/>
      <c r="BE35" s="581" t="str">
        <f t="shared" ref="BE35:BE43" si="1">IF(BG35="","",BE34+1)</f>
        <v/>
      </c>
      <c r="BF35" s="581"/>
      <c r="BG35" s="582"/>
      <c r="BH35" s="582"/>
      <c r="BI35" s="582"/>
      <c r="BJ35" s="582"/>
      <c r="BK35" s="582"/>
      <c r="BL35" s="582"/>
      <c r="BM35" s="582"/>
      <c r="BN35" s="582"/>
      <c r="BO35" s="582"/>
      <c r="BP35" s="582"/>
      <c r="BQ35" s="582"/>
      <c r="BR35" s="582"/>
      <c r="BS35" s="582"/>
      <c r="BT35" s="582"/>
      <c r="BU35" s="582"/>
      <c r="BV35" s="172"/>
      <c r="BW35" s="581">
        <f t="shared" ref="BW35:BW43" si="2">IF(BY35="","",BW34+1)</f>
        <v>7</v>
      </c>
      <c r="BX35" s="581"/>
      <c r="BY35" s="582" t="str">
        <f>IF('各会計、関係団体の財政状況及び健全化判断比率'!B69="","",'各会計、関係団体の財政状況及び健全化判断比率'!B69)</f>
        <v>千葉県市町村総合事務組合（千葉県自治会館管理運営特別会計）</v>
      </c>
      <c r="BZ35" s="582"/>
      <c r="CA35" s="582"/>
      <c r="CB35" s="582"/>
      <c r="CC35" s="582"/>
      <c r="CD35" s="582"/>
      <c r="CE35" s="582"/>
      <c r="CF35" s="582"/>
      <c r="CG35" s="582"/>
      <c r="CH35" s="582"/>
      <c r="CI35" s="582"/>
      <c r="CJ35" s="582"/>
      <c r="CK35" s="582"/>
      <c r="CL35" s="582"/>
      <c r="CM35" s="582"/>
      <c r="CN35" s="172"/>
      <c r="CO35" s="581">
        <f t="shared" ref="CO35:CO43" si="3">IF(CQ35="","",CO34+1)</f>
        <v>13</v>
      </c>
      <c r="CP35" s="581"/>
      <c r="CQ35" s="582" t="str">
        <f>IF('各会計、関係団体の財政状況及び健全化判断比率'!BS8="","",'各会計、関係団体の財政状況及び健全化判断比率'!BS8)</f>
        <v>市川市花と緑のまちづくり財団</v>
      </c>
      <c r="CR35" s="582"/>
      <c r="CS35" s="582"/>
      <c r="CT35" s="582"/>
      <c r="CU35" s="582"/>
      <c r="CV35" s="582"/>
      <c r="CW35" s="582"/>
      <c r="CX35" s="582"/>
      <c r="CY35" s="582"/>
      <c r="CZ35" s="582"/>
      <c r="DA35" s="582"/>
      <c r="DB35" s="582"/>
      <c r="DC35" s="582"/>
      <c r="DD35" s="582"/>
      <c r="DE35" s="582"/>
      <c r="DG35" s="583" t="str">
        <f>IF('各会計、関係団体の財政状況及び健全化判断比率'!BR8="","",'各会計、関係団体の財政状況及び健全化判断比率'!BR8)</f>
        <v/>
      </c>
      <c r="DH35" s="583"/>
      <c r="DI35" s="199"/>
    </row>
    <row r="36" spans="1:113" ht="32.25" customHeight="1" x14ac:dyDescent="0.2">
      <c r="A36" s="172"/>
      <c r="B36" s="196"/>
      <c r="C36" s="581" t="str">
        <f>IF(E36="","",C35+1)</f>
        <v/>
      </c>
      <c r="D36" s="581"/>
      <c r="E36" s="582" t="str">
        <f>IF('各会計、関係団体の財政状況及び健全化判断比率'!B9="","",'各会計、関係団体の財政状況及び健全化判断比率'!B9)</f>
        <v/>
      </c>
      <c r="F36" s="582"/>
      <c r="G36" s="582"/>
      <c r="H36" s="582"/>
      <c r="I36" s="582"/>
      <c r="J36" s="582"/>
      <c r="K36" s="582"/>
      <c r="L36" s="582"/>
      <c r="M36" s="582"/>
      <c r="N36" s="582"/>
      <c r="O36" s="582"/>
      <c r="P36" s="582"/>
      <c r="Q36" s="582"/>
      <c r="R36" s="582"/>
      <c r="S36" s="582"/>
      <c r="T36" s="172"/>
      <c r="U36" s="581">
        <f t="shared" ref="U36:U43" si="4">IF(W36="","",U35+1)</f>
        <v>4</v>
      </c>
      <c r="V36" s="581"/>
      <c r="W36" s="582" t="str">
        <f>IF('各会計、関係団体の財政状況及び健全化判断比率'!B30="","",'各会計、関係団体の財政状況及び健全化判断比率'!B30)</f>
        <v>後期高齢者医療特別会計</v>
      </c>
      <c r="X36" s="582"/>
      <c r="Y36" s="582"/>
      <c r="Z36" s="582"/>
      <c r="AA36" s="582"/>
      <c r="AB36" s="582"/>
      <c r="AC36" s="582"/>
      <c r="AD36" s="582"/>
      <c r="AE36" s="582"/>
      <c r="AF36" s="582"/>
      <c r="AG36" s="582"/>
      <c r="AH36" s="582"/>
      <c r="AI36" s="582"/>
      <c r="AJ36" s="582"/>
      <c r="AK36" s="582"/>
      <c r="AL36" s="172"/>
      <c r="AM36" s="581" t="str">
        <f t="shared" si="0"/>
        <v/>
      </c>
      <c r="AN36" s="581"/>
      <c r="AO36" s="582"/>
      <c r="AP36" s="582"/>
      <c r="AQ36" s="582"/>
      <c r="AR36" s="582"/>
      <c r="AS36" s="582"/>
      <c r="AT36" s="582"/>
      <c r="AU36" s="582"/>
      <c r="AV36" s="582"/>
      <c r="AW36" s="582"/>
      <c r="AX36" s="582"/>
      <c r="AY36" s="582"/>
      <c r="AZ36" s="582"/>
      <c r="BA36" s="582"/>
      <c r="BB36" s="582"/>
      <c r="BC36" s="582"/>
      <c r="BD36" s="172"/>
      <c r="BE36" s="581" t="str">
        <f t="shared" si="1"/>
        <v/>
      </c>
      <c r="BF36" s="581"/>
      <c r="BG36" s="582"/>
      <c r="BH36" s="582"/>
      <c r="BI36" s="582"/>
      <c r="BJ36" s="582"/>
      <c r="BK36" s="582"/>
      <c r="BL36" s="582"/>
      <c r="BM36" s="582"/>
      <c r="BN36" s="582"/>
      <c r="BO36" s="582"/>
      <c r="BP36" s="582"/>
      <c r="BQ36" s="582"/>
      <c r="BR36" s="582"/>
      <c r="BS36" s="582"/>
      <c r="BT36" s="582"/>
      <c r="BU36" s="582"/>
      <c r="BV36" s="172"/>
      <c r="BW36" s="581">
        <f t="shared" si="2"/>
        <v>8</v>
      </c>
      <c r="BX36" s="581"/>
      <c r="BY36" s="582" t="str">
        <f>IF('各会計、関係団体の財政状況及び健全化判断比率'!B70="","",'各会計、関係団体の財政状況及び健全化判断比率'!B70)</f>
        <v>千葉県市町村総合事務組合（千葉県自治研修センター特別会計）</v>
      </c>
      <c r="BZ36" s="582"/>
      <c r="CA36" s="582"/>
      <c r="CB36" s="582"/>
      <c r="CC36" s="582"/>
      <c r="CD36" s="582"/>
      <c r="CE36" s="582"/>
      <c r="CF36" s="582"/>
      <c r="CG36" s="582"/>
      <c r="CH36" s="582"/>
      <c r="CI36" s="582"/>
      <c r="CJ36" s="582"/>
      <c r="CK36" s="582"/>
      <c r="CL36" s="582"/>
      <c r="CM36" s="582"/>
      <c r="CN36" s="172"/>
      <c r="CO36" s="581">
        <f t="shared" si="3"/>
        <v>14</v>
      </c>
      <c r="CP36" s="581"/>
      <c r="CQ36" s="582" t="str">
        <f>IF('各会計、関係団体の財政状況及び健全化判断比率'!BS9="","",'各会計、関係団体の財政状況及び健全化判断比率'!BS9)</f>
        <v>市川市文化振興財団</v>
      </c>
      <c r="CR36" s="582"/>
      <c r="CS36" s="582"/>
      <c r="CT36" s="582"/>
      <c r="CU36" s="582"/>
      <c r="CV36" s="582"/>
      <c r="CW36" s="582"/>
      <c r="CX36" s="582"/>
      <c r="CY36" s="582"/>
      <c r="CZ36" s="582"/>
      <c r="DA36" s="582"/>
      <c r="DB36" s="582"/>
      <c r="DC36" s="582"/>
      <c r="DD36" s="582"/>
      <c r="DE36" s="582"/>
      <c r="DG36" s="583" t="str">
        <f>IF('各会計、関係団体の財政状況及び健全化判断比率'!BR9="","",'各会計、関係団体の財政状況及び健全化判断比率'!BR9)</f>
        <v/>
      </c>
      <c r="DH36" s="583"/>
      <c r="DI36" s="199"/>
    </row>
    <row r="37" spans="1:113" ht="32.25" customHeight="1" x14ac:dyDescent="0.2">
      <c r="A37" s="172"/>
      <c r="B37" s="196"/>
      <c r="C37" s="581" t="str">
        <f>IF(E37="","",C36+1)</f>
        <v/>
      </c>
      <c r="D37" s="581"/>
      <c r="E37" s="582" t="str">
        <f>IF('各会計、関係団体の財政状況及び健全化判断比率'!B10="","",'各会計、関係団体の財政状況及び健全化判断比率'!B10)</f>
        <v/>
      </c>
      <c r="F37" s="582"/>
      <c r="G37" s="582"/>
      <c r="H37" s="582"/>
      <c r="I37" s="582"/>
      <c r="J37" s="582"/>
      <c r="K37" s="582"/>
      <c r="L37" s="582"/>
      <c r="M37" s="582"/>
      <c r="N37" s="582"/>
      <c r="O37" s="582"/>
      <c r="P37" s="582"/>
      <c r="Q37" s="582"/>
      <c r="R37" s="582"/>
      <c r="S37" s="582"/>
      <c r="T37" s="172"/>
      <c r="U37" s="581" t="str">
        <f t="shared" si="4"/>
        <v/>
      </c>
      <c r="V37" s="581"/>
      <c r="W37" s="582"/>
      <c r="X37" s="582"/>
      <c r="Y37" s="582"/>
      <c r="Z37" s="582"/>
      <c r="AA37" s="582"/>
      <c r="AB37" s="582"/>
      <c r="AC37" s="582"/>
      <c r="AD37" s="582"/>
      <c r="AE37" s="582"/>
      <c r="AF37" s="582"/>
      <c r="AG37" s="582"/>
      <c r="AH37" s="582"/>
      <c r="AI37" s="582"/>
      <c r="AJ37" s="582"/>
      <c r="AK37" s="582"/>
      <c r="AL37" s="172"/>
      <c r="AM37" s="581" t="str">
        <f t="shared" si="0"/>
        <v/>
      </c>
      <c r="AN37" s="581"/>
      <c r="AO37" s="582"/>
      <c r="AP37" s="582"/>
      <c r="AQ37" s="582"/>
      <c r="AR37" s="582"/>
      <c r="AS37" s="582"/>
      <c r="AT37" s="582"/>
      <c r="AU37" s="582"/>
      <c r="AV37" s="582"/>
      <c r="AW37" s="582"/>
      <c r="AX37" s="582"/>
      <c r="AY37" s="582"/>
      <c r="AZ37" s="582"/>
      <c r="BA37" s="582"/>
      <c r="BB37" s="582"/>
      <c r="BC37" s="582"/>
      <c r="BD37" s="172"/>
      <c r="BE37" s="581" t="str">
        <f t="shared" si="1"/>
        <v/>
      </c>
      <c r="BF37" s="581"/>
      <c r="BG37" s="582"/>
      <c r="BH37" s="582"/>
      <c r="BI37" s="582"/>
      <c r="BJ37" s="582"/>
      <c r="BK37" s="582"/>
      <c r="BL37" s="582"/>
      <c r="BM37" s="582"/>
      <c r="BN37" s="582"/>
      <c r="BO37" s="582"/>
      <c r="BP37" s="582"/>
      <c r="BQ37" s="582"/>
      <c r="BR37" s="582"/>
      <c r="BS37" s="582"/>
      <c r="BT37" s="582"/>
      <c r="BU37" s="582"/>
      <c r="BV37" s="172"/>
      <c r="BW37" s="581">
        <f t="shared" si="2"/>
        <v>9</v>
      </c>
      <c r="BX37" s="581"/>
      <c r="BY37" s="582" t="str">
        <f>IF('各会計、関係団体の財政状況及び健全化判断比率'!B71="","",'各会計、関係団体の財政状況及び健全化判断比率'!B71)</f>
        <v>千葉県市町村総合事務組合（千葉県市町村交通災害共済特別会計）</v>
      </c>
      <c r="BZ37" s="582"/>
      <c r="CA37" s="582"/>
      <c r="CB37" s="582"/>
      <c r="CC37" s="582"/>
      <c r="CD37" s="582"/>
      <c r="CE37" s="582"/>
      <c r="CF37" s="582"/>
      <c r="CG37" s="582"/>
      <c r="CH37" s="582"/>
      <c r="CI37" s="582"/>
      <c r="CJ37" s="582"/>
      <c r="CK37" s="582"/>
      <c r="CL37" s="582"/>
      <c r="CM37" s="582"/>
      <c r="CN37" s="172"/>
      <c r="CO37" s="581">
        <f t="shared" si="3"/>
        <v>15</v>
      </c>
      <c r="CP37" s="581"/>
      <c r="CQ37" s="582" t="str">
        <f>IF('各会計、関係団体の財政状況及び健全化判断比率'!BS10="","",'各会計、関係団体の財政状況及び健全化判断比率'!BS10)</f>
        <v>本八幡ビル株式会社</v>
      </c>
      <c r="CR37" s="582"/>
      <c r="CS37" s="582"/>
      <c r="CT37" s="582"/>
      <c r="CU37" s="582"/>
      <c r="CV37" s="582"/>
      <c r="CW37" s="582"/>
      <c r="CX37" s="582"/>
      <c r="CY37" s="582"/>
      <c r="CZ37" s="582"/>
      <c r="DA37" s="582"/>
      <c r="DB37" s="582"/>
      <c r="DC37" s="582"/>
      <c r="DD37" s="582"/>
      <c r="DE37" s="582"/>
      <c r="DG37" s="583" t="str">
        <f>IF('各会計、関係団体の財政状況及び健全化判断比率'!BR10="","",'各会計、関係団体の財政状況及び健全化判断比率'!BR10)</f>
        <v/>
      </c>
      <c r="DH37" s="583"/>
      <c r="DI37" s="199"/>
    </row>
    <row r="38" spans="1:113" ht="32.25" customHeight="1" x14ac:dyDescent="0.2">
      <c r="A38" s="172"/>
      <c r="B38" s="196"/>
      <c r="C38" s="581" t="str">
        <f t="shared" ref="C38:C43" si="5">IF(E38="","",C37+1)</f>
        <v/>
      </c>
      <c r="D38" s="581"/>
      <c r="E38" s="582" t="str">
        <f>IF('各会計、関係団体の財政状況及び健全化判断比率'!B11="","",'各会計、関係団体の財政状況及び健全化判断比率'!B11)</f>
        <v/>
      </c>
      <c r="F38" s="582"/>
      <c r="G38" s="582"/>
      <c r="H38" s="582"/>
      <c r="I38" s="582"/>
      <c r="J38" s="582"/>
      <c r="K38" s="582"/>
      <c r="L38" s="582"/>
      <c r="M38" s="582"/>
      <c r="N38" s="582"/>
      <c r="O38" s="582"/>
      <c r="P38" s="582"/>
      <c r="Q38" s="582"/>
      <c r="R38" s="582"/>
      <c r="S38" s="582"/>
      <c r="T38" s="172"/>
      <c r="U38" s="581" t="str">
        <f t="shared" si="4"/>
        <v/>
      </c>
      <c r="V38" s="581"/>
      <c r="W38" s="582"/>
      <c r="X38" s="582"/>
      <c r="Y38" s="582"/>
      <c r="Z38" s="582"/>
      <c r="AA38" s="582"/>
      <c r="AB38" s="582"/>
      <c r="AC38" s="582"/>
      <c r="AD38" s="582"/>
      <c r="AE38" s="582"/>
      <c r="AF38" s="582"/>
      <c r="AG38" s="582"/>
      <c r="AH38" s="582"/>
      <c r="AI38" s="582"/>
      <c r="AJ38" s="582"/>
      <c r="AK38" s="582"/>
      <c r="AL38" s="172"/>
      <c r="AM38" s="581" t="str">
        <f t="shared" si="0"/>
        <v/>
      </c>
      <c r="AN38" s="581"/>
      <c r="AO38" s="582"/>
      <c r="AP38" s="582"/>
      <c r="AQ38" s="582"/>
      <c r="AR38" s="582"/>
      <c r="AS38" s="582"/>
      <c r="AT38" s="582"/>
      <c r="AU38" s="582"/>
      <c r="AV38" s="582"/>
      <c r="AW38" s="582"/>
      <c r="AX38" s="582"/>
      <c r="AY38" s="582"/>
      <c r="AZ38" s="582"/>
      <c r="BA38" s="582"/>
      <c r="BB38" s="582"/>
      <c r="BC38" s="582"/>
      <c r="BD38" s="172"/>
      <c r="BE38" s="581" t="str">
        <f t="shared" si="1"/>
        <v/>
      </c>
      <c r="BF38" s="581"/>
      <c r="BG38" s="582"/>
      <c r="BH38" s="582"/>
      <c r="BI38" s="582"/>
      <c r="BJ38" s="582"/>
      <c r="BK38" s="582"/>
      <c r="BL38" s="582"/>
      <c r="BM38" s="582"/>
      <c r="BN38" s="582"/>
      <c r="BO38" s="582"/>
      <c r="BP38" s="582"/>
      <c r="BQ38" s="582"/>
      <c r="BR38" s="582"/>
      <c r="BS38" s="582"/>
      <c r="BT38" s="582"/>
      <c r="BU38" s="582"/>
      <c r="BV38" s="172"/>
      <c r="BW38" s="581">
        <f t="shared" si="2"/>
        <v>10</v>
      </c>
      <c r="BX38" s="581"/>
      <c r="BY38" s="582" t="str">
        <f>IF('各会計、関係団体の財政状況及び健全化判断比率'!B72="","",'各会計、関係団体の財政状況及び健全化判断比率'!B72)</f>
        <v>千葉県後期高齢者医療広域連合（一般会計）</v>
      </c>
      <c r="BZ38" s="582"/>
      <c r="CA38" s="582"/>
      <c r="CB38" s="582"/>
      <c r="CC38" s="582"/>
      <c r="CD38" s="582"/>
      <c r="CE38" s="582"/>
      <c r="CF38" s="582"/>
      <c r="CG38" s="582"/>
      <c r="CH38" s="582"/>
      <c r="CI38" s="582"/>
      <c r="CJ38" s="582"/>
      <c r="CK38" s="582"/>
      <c r="CL38" s="582"/>
      <c r="CM38" s="582"/>
      <c r="CN38" s="172"/>
      <c r="CO38" s="581">
        <f t="shared" si="3"/>
        <v>16</v>
      </c>
      <c r="CP38" s="581"/>
      <c r="CQ38" s="582" t="str">
        <f>IF('各会計、関係団体の財政状況及び健全化判断比率'!BS11="","",'各会計、関係団体の財政状況及び健全化判断比率'!BS11)</f>
        <v>市川市土地開発公社</v>
      </c>
      <c r="CR38" s="582"/>
      <c r="CS38" s="582"/>
      <c r="CT38" s="582"/>
      <c r="CU38" s="582"/>
      <c r="CV38" s="582"/>
      <c r="CW38" s="582"/>
      <c r="CX38" s="582"/>
      <c r="CY38" s="582"/>
      <c r="CZ38" s="582"/>
      <c r="DA38" s="582"/>
      <c r="DB38" s="582"/>
      <c r="DC38" s="582"/>
      <c r="DD38" s="582"/>
      <c r="DE38" s="582"/>
      <c r="DG38" s="583" t="str">
        <f>IF('各会計、関係団体の財政状況及び健全化判断比率'!BR11="","",'各会計、関係団体の財政状況及び健全化判断比率'!BR11)</f>
        <v/>
      </c>
      <c r="DH38" s="583"/>
      <c r="DI38" s="199"/>
    </row>
    <row r="39" spans="1:113" ht="32.25" customHeight="1" x14ac:dyDescent="0.2">
      <c r="A39" s="172"/>
      <c r="B39" s="196"/>
      <c r="C39" s="581" t="str">
        <f t="shared" si="5"/>
        <v/>
      </c>
      <c r="D39" s="581"/>
      <c r="E39" s="582" t="str">
        <f>IF('各会計、関係団体の財政状況及び健全化判断比率'!B12="","",'各会計、関係団体の財政状況及び健全化判断比率'!B12)</f>
        <v/>
      </c>
      <c r="F39" s="582"/>
      <c r="G39" s="582"/>
      <c r="H39" s="582"/>
      <c r="I39" s="582"/>
      <c r="J39" s="582"/>
      <c r="K39" s="582"/>
      <c r="L39" s="582"/>
      <c r="M39" s="582"/>
      <c r="N39" s="582"/>
      <c r="O39" s="582"/>
      <c r="P39" s="582"/>
      <c r="Q39" s="582"/>
      <c r="R39" s="582"/>
      <c r="S39" s="582"/>
      <c r="T39" s="172"/>
      <c r="U39" s="581" t="str">
        <f t="shared" si="4"/>
        <v/>
      </c>
      <c r="V39" s="581"/>
      <c r="W39" s="582"/>
      <c r="X39" s="582"/>
      <c r="Y39" s="582"/>
      <c r="Z39" s="582"/>
      <c r="AA39" s="582"/>
      <c r="AB39" s="582"/>
      <c r="AC39" s="582"/>
      <c r="AD39" s="582"/>
      <c r="AE39" s="582"/>
      <c r="AF39" s="582"/>
      <c r="AG39" s="582"/>
      <c r="AH39" s="582"/>
      <c r="AI39" s="582"/>
      <c r="AJ39" s="582"/>
      <c r="AK39" s="582"/>
      <c r="AL39" s="172"/>
      <c r="AM39" s="581" t="str">
        <f t="shared" si="0"/>
        <v/>
      </c>
      <c r="AN39" s="581"/>
      <c r="AO39" s="582"/>
      <c r="AP39" s="582"/>
      <c r="AQ39" s="582"/>
      <c r="AR39" s="582"/>
      <c r="AS39" s="582"/>
      <c r="AT39" s="582"/>
      <c r="AU39" s="582"/>
      <c r="AV39" s="582"/>
      <c r="AW39" s="582"/>
      <c r="AX39" s="582"/>
      <c r="AY39" s="582"/>
      <c r="AZ39" s="582"/>
      <c r="BA39" s="582"/>
      <c r="BB39" s="582"/>
      <c r="BC39" s="582"/>
      <c r="BD39" s="172"/>
      <c r="BE39" s="581" t="str">
        <f t="shared" si="1"/>
        <v/>
      </c>
      <c r="BF39" s="581"/>
      <c r="BG39" s="582"/>
      <c r="BH39" s="582"/>
      <c r="BI39" s="582"/>
      <c r="BJ39" s="582"/>
      <c r="BK39" s="582"/>
      <c r="BL39" s="582"/>
      <c r="BM39" s="582"/>
      <c r="BN39" s="582"/>
      <c r="BO39" s="582"/>
      <c r="BP39" s="582"/>
      <c r="BQ39" s="582"/>
      <c r="BR39" s="582"/>
      <c r="BS39" s="582"/>
      <c r="BT39" s="582"/>
      <c r="BU39" s="582"/>
      <c r="BV39" s="172"/>
      <c r="BW39" s="581">
        <f t="shared" si="2"/>
        <v>11</v>
      </c>
      <c r="BX39" s="581"/>
      <c r="BY39" s="582" t="str">
        <f>IF('各会計、関係団体の財政状況及び健全化判断比率'!B73="","",'各会計、関係団体の財政状況及び健全化判断比率'!B73)</f>
        <v>千葉県後期高齢者医療広域連合（後期高齢者医療特別会計）</v>
      </c>
      <c r="BZ39" s="582"/>
      <c r="CA39" s="582"/>
      <c r="CB39" s="582"/>
      <c r="CC39" s="582"/>
      <c r="CD39" s="582"/>
      <c r="CE39" s="582"/>
      <c r="CF39" s="582"/>
      <c r="CG39" s="582"/>
      <c r="CH39" s="582"/>
      <c r="CI39" s="582"/>
      <c r="CJ39" s="582"/>
      <c r="CK39" s="582"/>
      <c r="CL39" s="582"/>
      <c r="CM39" s="582"/>
      <c r="CN39" s="172"/>
      <c r="CO39" s="581" t="str">
        <f t="shared" si="3"/>
        <v/>
      </c>
      <c r="CP39" s="581"/>
      <c r="CQ39" s="582" t="str">
        <f>IF('各会計、関係団体の財政状況及び健全化判断比率'!BS12="","",'各会計、関係団体の財政状況及び健全化判断比率'!BS12)</f>
        <v/>
      </c>
      <c r="CR39" s="582"/>
      <c r="CS39" s="582"/>
      <c r="CT39" s="582"/>
      <c r="CU39" s="582"/>
      <c r="CV39" s="582"/>
      <c r="CW39" s="582"/>
      <c r="CX39" s="582"/>
      <c r="CY39" s="582"/>
      <c r="CZ39" s="582"/>
      <c r="DA39" s="582"/>
      <c r="DB39" s="582"/>
      <c r="DC39" s="582"/>
      <c r="DD39" s="582"/>
      <c r="DE39" s="582"/>
      <c r="DG39" s="583" t="str">
        <f>IF('各会計、関係団体の財政状況及び健全化判断比率'!BR12="","",'各会計、関係団体の財政状況及び健全化判断比率'!BR12)</f>
        <v/>
      </c>
      <c r="DH39" s="583"/>
      <c r="DI39" s="199"/>
    </row>
    <row r="40" spans="1:113" ht="32.25" customHeight="1" x14ac:dyDescent="0.2">
      <c r="A40" s="172"/>
      <c r="B40" s="196"/>
      <c r="C40" s="581" t="str">
        <f t="shared" si="5"/>
        <v/>
      </c>
      <c r="D40" s="581"/>
      <c r="E40" s="582" t="str">
        <f>IF('各会計、関係団体の財政状況及び健全化判断比率'!B13="","",'各会計、関係団体の財政状況及び健全化判断比率'!B13)</f>
        <v/>
      </c>
      <c r="F40" s="582"/>
      <c r="G40" s="582"/>
      <c r="H40" s="582"/>
      <c r="I40" s="582"/>
      <c r="J40" s="582"/>
      <c r="K40" s="582"/>
      <c r="L40" s="582"/>
      <c r="M40" s="582"/>
      <c r="N40" s="582"/>
      <c r="O40" s="582"/>
      <c r="P40" s="582"/>
      <c r="Q40" s="582"/>
      <c r="R40" s="582"/>
      <c r="S40" s="582"/>
      <c r="T40" s="172"/>
      <c r="U40" s="581" t="str">
        <f t="shared" si="4"/>
        <v/>
      </c>
      <c r="V40" s="581"/>
      <c r="W40" s="582"/>
      <c r="X40" s="582"/>
      <c r="Y40" s="582"/>
      <c r="Z40" s="582"/>
      <c r="AA40" s="582"/>
      <c r="AB40" s="582"/>
      <c r="AC40" s="582"/>
      <c r="AD40" s="582"/>
      <c r="AE40" s="582"/>
      <c r="AF40" s="582"/>
      <c r="AG40" s="582"/>
      <c r="AH40" s="582"/>
      <c r="AI40" s="582"/>
      <c r="AJ40" s="582"/>
      <c r="AK40" s="582"/>
      <c r="AL40" s="172"/>
      <c r="AM40" s="581" t="str">
        <f t="shared" si="0"/>
        <v/>
      </c>
      <c r="AN40" s="581"/>
      <c r="AO40" s="582"/>
      <c r="AP40" s="582"/>
      <c r="AQ40" s="582"/>
      <c r="AR40" s="582"/>
      <c r="AS40" s="582"/>
      <c r="AT40" s="582"/>
      <c r="AU40" s="582"/>
      <c r="AV40" s="582"/>
      <c r="AW40" s="582"/>
      <c r="AX40" s="582"/>
      <c r="AY40" s="582"/>
      <c r="AZ40" s="582"/>
      <c r="BA40" s="582"/>
      <c r="BB40" s="582"/>
      <c r="BC40" s="582"/>
      <c r="BD40" s="172"/>
      <c r="BE40" s="581" t="str">
        <f t="shared" si="1"/>
        <v/>
      </c>
      <c r="BF40" s="581"/>
      <c r="BG40" s="582"/>
      <c r="BH40" s="582"/>
      <c r="BI40" s="582"/>
      <c r="BJ40" s="582"/>
      <c r="BK40" s="582"/>
      <c r="BL40" s="582"/>
      <c r="BM40" s="582"/>
      <c r="BN40" s="582"/>
      <c r="BO40" s="582"/>
      <c r="BP40" s="582"/>
      <c r="BQ40" s="582"/>
      <c r="BR40" s="582"/>
      <c r="BS40" s="582"/>
      <c r="BT40" s="582"/>
      <c r="BU40" s="582"/>
      <c r="BV40" s="172"/>
      <c r="BW40" s="581" t="str">
        <f t="shared" si="2"/>
        <v/>
      </c>
      <c r="BX40" s="581"/>
      <c r="BY40" s="582" t="str">
        <f>IF('各会計、関係団体の財政状況及び健全化判断比率'!B74="","",'各会計、関係団体の財政状況及び健全化判断比率'!B74)</f>
        <v/>
      </c>
      <c r="BZ40" s="582"/>
      <c r="CA40" s="582"/>
      <c r="CB40" s="582"/>
      <c r="CC40" s="582"/>
      <c r="CD40" s="582"/>
      <c r="CE40" s="582"/>
      <c r="CF40" s="582"/>
      <c r="CG40" s="582"/>
      <c r="CH40" s="582"/>
      <c r="CI40" s="582"/>
      <c r="CJ40" s="582"/>
      <c r="CK40" s="582"/>
      <c r="CL40" s="582"/>
      <c r="CM40" s="582"/>
      <c r="CN40" s="172"/>
      <c r="CO40" s="581" t="str">
        <f t="shared" si="3"/>
        <v/>
      </c>
      <c r="CP40" s="581"/>
      <c r="CQ40" s="582" t="str">
        <f>IF('各会計、関係団体の財政状況及び健全化判断比率'!BS13="","",'各会計、関係団体の財政状況及び健全化判断比率'!BS13)</f>
        <v/>
      </c>
      <c r="CR40" s="582"/>
      <c r="CS40" s="582"/>
      <c r="CT40" s="582"/>
      <c r="CU40" s="582"/>
      <c r="CV40" s="582"/>
      <c r="CW40" s="582"/>
      <c r="CX40" s="582"/>
      <c r="CY40" s="582"/>
      <c r="CZ40" s="582"/>
      <c r="DA40" s="582"/>
      <c r="DB40" s="582"/>
      <c r="DC40" s="582"/>
      <c r="DD40" s="582"/>
      <c r="DE40" s="582"/>
      <c r="DG40" s="583" t="str">
        <f>IF('各会計、関係団体の財政状況及び健全化判断比率'!BR13="","",'各会計、関係団体の財政状況及び健全化判断比率'!BR13)</f>
        <v/>
      </c>
      <c r="DH40" s="583"/>
      <c r="DI40" s="199"/>
    </row>
    <row r="41" spans="1:113" ht="32.25" customHeight="1" x14ac:dyDescent="0.2">
      <c r="A41" s="172"/>
      <c r="B41" s="196"/>
      <c r="C41" s="581" t="str">
        <f t="shared" si="5"/>
        <v/>
      </c>
      <c r="D41" s="581"/>
      <c r="E41" s="582" t="str">
        <f>IF('各会計、関係団体の財政状況及び健全化判断比率'!B14="","",'各会計、関係団体の財政状況及び健全化判断比率'!B14)</f>
        <v/>
      </c>
      <c r="F41" s="582"/>
      <c r="G41" s="582"/>
      <c r="H41" s="582"/>
      <c r="I41" s="582"/>
      <c r="J41" s="582"/>
      <c r="K41" s="582"/>
      <c r="L41" s="582"/>
      <c r="M41" s="582"/>
      <c r="N41" s="582"/>
      <c r="O41" s="582"/>
      <c r="P41" s="582"/>
      <c r="Q41" s="582"/>
      <c r="R41" s="582"/>
      <c r="S41" s="582"/>
      <c r="T41" s="172"/>
      <c r="U41" s="581" t="str">
        <f t="shared" si="4"/>
        <v/>
      </c>
      <c r="V41" s="581"/>
      <c r="W41" s="582"/>
      <c r="X41" s="582"/>
      <c r="Y41" s="582"/>
      <c r="Z41" s="582"/>
      <c r="AA41" s="582"/>
      <c r="AB41" s="582"/>
      <c r="AC41" s="582"/>
      <c r="AD41" s="582"/>
      <c r="AE41" s="582"/>
      <c r="AF41" s="582"/>
      <c r="AG41" s="582"/>
      <c r="AH41" s="582"/>
      <c r="AI41" s="582"/>
      <c r="AJ41" s="582"/>
      <c r="AK41" s="582"/>
      <c r="AL41" s="172"/>
      <c r="AM41" s="581" t="str">
        <f t="shared" si="0"/>
        <v/>
      </c>
      <c r="AN41" s="581"/>
      <c r="AO41" s="582"/>
      <c r="AP41" s="582"/>
      <c r="AQ41" s="582"/>
      <c r="AR41" s="582"/>
      <c r="AS41" s="582"/>
      <c r="AT41" s="582"/>
      <c r="AU41" s="582"/>
      <c r="AV41" s="582"/>
      <c r="AW41" s="582"/>
      <c r="AX41" s="582"/>
      <c r="AY41" s="582"/>
      <c r="AZ41" s="582"/>
      <c r="BA41" s="582"/>
      <c r="BB41" s="582"/>
      <c r="BC41" s="582"/>
      <c r="BD41" s="172"/>
      <c r="BE41" s="581" t="str">
        <f t="shared" si="1"/>
        <v/>
      </c>
      <c r="BF41" s="581"/>
      <c r="BG41" s="582"/>
      <c r="BH41" s="582"/>
      <c r="BI41" s="582"/>
      <c r="BJ41" s="582"/>
      <c r="BK41" s="582"/>
      <c r="BL41" s="582"/>
      <c r="BM41" s="582"/>
      <c r="BN41" s="582"/>
      <c r="BO41" s="582"/>
      <c r="BP41" s="582"/>
      <c r="BQ41" s="582"/>
      <c r="BR41" s="582"/>
      <c r="BS41" s="582"/>
      <c r="BT41" s="582"/>
      <c r="BU41" s="582"/>
      <c r="BV41" s="172"/>
      <c r="BW41" s="581" t="str">
        <f t="shared" si="2"/>
        <v/>
      </c>
      <c r="BX41" s="581"/>
      <c r="BY41" s="582" t="str">
        <f>IF('各会計、関係団体の財政状況及び健全化判断比率'!B75="","",'各会計、関係団体の財政状況及び健全化判断比率'!B75)</f>
        <v/>
      </c>
      <c r="BZ41" s="582"/>
      <c r="CA41" s="582"/>
      <c r="CB41" s="582"/>
      <c r="CC41" s="582"/>
      <c r="CD41" s="582"/>
      <c r="CE41" s="582"/>
      <c r="CF41" s="582"/>
      <c r="CG41" s="582"/>
      <c r="CH41" s="582"/>
      <c r="CI41" s="582"/>
      <c r="CJ41" s="582"/>
      <c r="CK41" s="582"/>
      <c r="CL41" s="582"/>
      <c r="CM41" s="582"/>
      <c r="CN41" s="172"/>
      <c r="CO41" s="581" t="str">
        <f t="shared" si="3"/>
        <v/>
      </c>
      <c r="CP41" s="581"/>
      <c r="CQ41" s="582" t="str">
        <f>IF('各会計、関係団体の財政状況及び健全化判断比率'!BS14="","",'各会計、関係団体の財政状況及び健全化判断比率'!BS14)</f>
        <v/>
      </c>
      <c r="CR41" s="582"/>
      <c r="CS41" s="582"/>
      <c r="CT41" s="582"/>
      <c r="CU41" s="582"/>
      <c r="CV41" s="582"/>
      <c r="CW41" s="582"/>
      <c r="CX41" s="582"/>
      <c r="CY41" s="582"/>
      <c r="CZ41" s="582"/>
      <c r="DA41" s="582"/>
      <c r="DB41" s="582"/>
      <c r="DC41" s="582"/>
      <c r="DD41" s="582"/>
      <c r="DE41" s="582"/>
      <c r="DG41" s="583" t="str">
        <f>IF('各会計、関係団体の財政状況及び健全化判断比率'!BR14="","",'各会計、関係団体の財政状況及び健全化判断比率'!BR14)</f>
        <v/>
      </c>
      <c r="DH41" s="583"/>
      <c r="DI41" s="199"/>
    </row>
    <row r="42" spans="1:113" ht="32.25" customHeight="1" x14ac:dyDescent="0.2">
      <c r="B42" s="196"/>
      <c r="C42" s="581" t="str">
        <f t="shared" si="5"/>
        <v/>
      </c>
      <c r="D42" s="581"/>
      <c r="E42" s="582" t="str">
        <f>IF('各会計、関係団体の財政状況及び健全化判断比率'!B15="","",'各会計、関係団体の財政状況及び健全化判断比率'!B15)</f>
        <v/>
      </c>
      <c r="F42" s="582"/>
      <c r="G42" s="582"/>
      <c r="H42" s="582"/>
      <c r="I42" s="582"/>
      <c r="J42" s="582"/>
      <c r="K42" s="582"/>
      <c r="L42" s="582"/>
      <c r="M42" s="582"/>
      <c r="N42" s="582"/>
      <c r="O42" s="582"/>
      <c r="P42" s="582"/>
      <c r="Q42" s="582"/>
      <c r="R42" s="582"/>
      <c r="S42" s="582"/>
      <c r="T42" s="172"/>
      <c r="U42" s="581" t="str">
        <f t="shared" si="4"/>
        <v/>
      </c>
      <c r="V42" s="581"/>
      <c r="W42" s="582"/>
      <c r="X42" s="582"/>
      <c r="Y42" s="582"/>
      <c r="Z42" s="582"/>
      <c r="AA42" s="582"/>
      <c r="AB42" s="582"/>
      <c r="AC42" s="582"/>
      <c r="AD42" s="582"/>
      <c r="AE42" s="582"/>
      <c r="AF42" s="582"/>
      <c r="AG42" s="582"/>
      <c r="AH42" s="582"/>
      <c r="AI42" s="582"/>
      <c r="AJ42" s="582"/>
      <c r="AK42" s="582"/>
      <c r="AL42" s="172"/>
      <c r="AM42" s="581" t="str">
        <f t="shared" si="0"/>
        <v/>
      </c>
      <c r="AN42" s="581"/>
      <c r="AO42" s="582"/>
      <c r="AP42" s="582"/>
      <c r="AQ42" s="582"/>
      <c r="AR42" s="582"/>
      <c r="AS42" s="582"/>
      <c r="AT42" s="582"/>
      <c r="AU42" s="582"/>
      <c r="AV42" s="582"/>
      <c r="AW42" s="582"/>
      <c r="AX42" s="582"/>
      <c r="AY42" s="582"/>
      <c r="AZ42" s="582"/>
      <c r="BA42" s="582"/>
      <c r="BB42" s="582"/>
      <c r="BC42" s="582"/>
      <c r="BD42" s="172"/>
      <c r="BE42" s="581" t="str">
        <f t="shared" si="1"/>
        <v/>
      </c>
      <c r="BF42" s="581"/>
      <c r="BG42" s="582"/>
      <c r="BH42" s="582"/>
      <c r="BI42" s="582"/>
      <c r="BJ42" s="582"/>
      <c r="BK42" s="582"/>
      <c r="BL42" s="582"/>
      <c r="BM42" s="582"/>
      <c r="BN42" s="582"/>
      <c r="BO42" s="582"/>
      <c r="BP42" s="582"/>
      <c r="BQ42" s="582"/>
      <c r="BR42" s="582"/>
      <c r="BS42" s="582"/>
      <c r="BT42" s="582"/>
      <c r="BU42" s="582"/>
      <c r="BV42" s="172"/>
      <c r="BW42" s="581" t="str">
        <f t="shared" si="2"/>
        <v/>
      </c>
      <c r="BX42" s="581"/>
      <c r="BY42" s="582" t="str">
        <f>IF('各会計、関係団体の財政状況及び健全化判断比率'!B76="","",'各会計、関係団体の財政状況及び健全化判断比率'!B76)</f>
        <v/>
      </c>
      <c r="BZ42" s="582"/>
      <c r="CA42" s="582"/>
      <c r="CB42" s="582"/>
      <c r="CC42" s="582"/>
      <c r="CD42" s="582"/>
      <c r="CE42" s="582"/>
      <c r="CF42" s="582"/>
      <c r="CG42" s="582"/>
      <c r="CH42" s="582"/>
      <c r="CI42" s="582"/>
      <c r="CJ42" s="582"/>
      <c r="CK42" s="582"/>
      <c r="CL42" s="582"/>
      <c r="CM42" s="582"/>
      <c r="CN42" s="172"/>
      <c r="CO42" s="581" t="str">
        <f t="shared" si="3"/>
        <v/>
      </c>
      <c r="CP42" s="581"/>
      <c r="CQ42" s="582" t="str">
        <f>IF('各会計、関係団体の財政状況及び健全化判断比率'!BS15="","",'各会計、関係団体の財政状況及び健全化判断比率'!BS15)</f>
        <v/>
      </c>
      <c r="CR42" s="582"/>
      <c r="CS42" s="582"/>
      <c r="CT42" s="582"/>
      <c r="CU42" s="582"/>
      <c r="CV42" s="582"/>
      <c r="CW42" s="582"/>
      <c r="CX42" s="582"/>
      <c r="CY42" s="582"/>
      <c r="CZ42" s="582"/>
      <c r="DA42" s="582"/>
      <c r="DB42" s="582"/>
      <c r="DC42" s="582"/>
      <c r="DD42" s="582"/>
      <c r="DE42" s="582"/>
      <c r="DG42" s="583" t="str">
        <f>IF('各会計、関係団体の財政状況及び健全化判断比率'!BR15="","",'各会計、関係団体の財政状況及び健全化判断比率'!BR15)</f>
        <v/>
      </c>
      <c r="DH42" s="583"/>
      <c r="DI42" s="199"/>
    </row>
    <row r="43" spans="1:113" ht="32.25" customHeight="1" x14ac:dyDescent="0.2">
      <c r="B43" s="196"/>
      <c r="C43" s="581" t="str">
        <f t="shared" si="5"/>
        <v/>
      </c>
      <c r="D43" s="581"/>
      <c r="E43" s="582" t="str">
        <f>IF('各会計、関係団体の財政状況及び健全化判断比率'!B16="","",'各会計、関係団体の財政状況及び健全化判断比率'!B16)</f>
        <v/>
      </c>
      <c r="F43" s="582"/>
      <c r="G43" s="582"/>
      <c r="H43" s="582"/>
      <c r="I43" s="582"/>
      <c r="J43" s="582"/>
      <c r="K43" s="582"/>
      <c r="L43" s="582"/>
      <c r="M43" s="582"/>
      <c r="N43" s="582"/>
      <c r="O43" s="582"/>
      <c r="P43" s="582"/>
      <c r="Q43" s="582"/>
      <c r="R43" s="582"/>
      <c r="S43" s="582"/>
      <c r="T43" s="172"/>
      <c r="U43" s="581" t="str">
        <f t="shared" si="4"/>
        <v/>
      </c>
      <c r="V43" s="581"/>
      <c r="W43" s="582"/>
      <c r="X43" s="582"/>
      <c r="Y43" s="582"/>
      <c r="Z43" s="582"/>
      <c r="AA43" s="582"/>
      <c r="AB43" s="582"/>
      <c r="AC43" s="582"/>
      <c r="AD43" s="582"/>
      <c r="AE43" s="582"/>
      <c r="AF43" s="582"/>
      <c r="AG43" s="582"/>
      <c r="AH43" s="582"/>
      <c r="AI43" s="582"/>
      <c r="AJ43" s="582"/>
      <c r="AK43" s="582"/>
      <c r="AL43" s="172"/>
      <c r="AM43" s="581" t="str">
        <f t="shared" si="0"/>
        <v/>
      </c>
      <c r="AN43" s="581"/>
      <c r="AO43" s="582"/>
      <c r="AP43" s="582"/>
      <c r="AQ43" s="582"/>
      <c r="AR43" s="582"/>
      <c r="AS43" s="582"/>
      <c r="AT43" s="582"/>
      <c r="AU43" s="582"/>
      <c r="AV43" s="582"/>
      <c r="AW43" s="582"/>
      <c r="AX43" s="582"/>
      <c r="AY43" s="582"/>
      <c r="AZ43" s="582"/>
      <c r="BA43" s="582"/>
      <c r="BB43" s="582"/>
      <c r="BC43" s="582"/>
      <c r="BD43" s="172"/>
      <c r="BE43" s="581" t="str">
        <f t="shared" si="1"/>
        <v/>
      </c>
      <c r="BF43" s="581"/>
      <c r="BG43" s="582"/>
      <c r="BH43" s="582"/>
      <c r="BI43" s="582"/>
      <c r="BJ43" s="582"/>
      <c r="BK43" s="582"/>
      <c r="BL43" s="582"/>
      <c r="BM43" s="582"/>
      <c r="BN43" s="582"/>
      <c r="BO43" s="582"/>
      <c r="BP43" s="582"/>
      <c r="BQ43" s="582"/>
      <c r="BR43" s="582"/>
      <c r="BS43" s="582"/>
      <c r="BT43" s="582"/>
      <c r="BU43" s="582"/>
      <c r="BV43" s="172"/>
      <c r="BW43" s="581" t="str">
        <f t="shared" si="2"/>
        <v/>
      </c>
      <c r="BX43" s="581"/>
      <c r="BY43" s="582" t="str">
        <f>IF('各会計、関係団体の財政状況及び健全化判断比率'!B77="","",'各会計、関係団体の財政状況及び健全化判断比率'!B77)</f>
        <v/>
      </c>
      <c r="BZ43" s="582"/>
      <c r="CA43" s="582"/>
      <c r="CB43" s="582"/>
      <c r="CC43" s="582"/>
      <c r="CD43" s="582"/>
      <c r="CE43" s="582"/>
      <c r="CF43" s="582"/>
      <c r="CG43" s="582"/>
      <c r="CH43" s="582"/>
      <c r="CI43" s="582"/>
      <c r="CJ43" s="582"/>
      <c r="CK43" s="582"/>
      <c r="CL43" s="582"/>
      <c r="CM43" s="582"/>
      <c r="CN43" s="172"/>
      <c r="CO43" s="581" t="str">
        <f t="shared" si="3"/>
        <v/>
      </c>
      <c r="CP43" s="581"/>
      <c r="CQ43" s="582" t="str">
        <f>IF('各会計、関係団体の財政状況及び健全化判断比率'!BS16="","",'各会計、関係団体の財政状況及び健全化判断比率'!BS16)</f>
        <v/>
      </c>
      <c r="CR43" s="582"/>
      <c r="CS43" s="582"/>
      <c r="CT43" s="582"/>
      <c r="CU43" s="582"/>
      <c r="CV43" s="582"/>
      <c r="CW43" s="582"/>
      <c r="CX43" s="582"/>
      <c r="CY43" s="582"/>
      <c r="CZ43" s="582"/>
      <c r="DA43" s="582"/>
      <c r="DB43" s="582"/>
      <c r="DC43" s="582"/>
      <c r="DD43" s="582"/>
      <c r="DE43" s="582"/>
      <c r="DG43" s="583" t="str">
        <f>IF('各会計、関係団体の財政状況及び健全化判断比率'!BR16="","",'各会計、関係団体の財政状況及び健全化判断比率'!BR16)</f>
        <v/>
      </c>
      <c r="DH43" s="583"/>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584" t="s">
        <v>205</v>
      </c>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c r="BC46" s="584"/>
      <c r="BD46" s="584"/>
      <c r="BE46" s="584"/>
      <c r="BF46" s="584"/>
      <c r="BG46" s="584"/>
      <c r="BH46" s="584"/>
      <c r="BI46" s="584"/>
      <c r="BJ46" s="584"/>
      <c r="BK46" s="584"/>
      <c r="BL46" s="584"/>
      <c r="BM46" s="584"/>
      <c r="BN46" s="584"/>
      <c r="BO46" s="584"/>
      <c r="BP46" s="584"/>
      <c r="BQ46" s="584"/>
      <c r="BR46" s="584"/>
      <c r="BS46" s="584"/>
      <c r="BT46" s="584"/>
      <c r="BU46" s="584"/>
      <c r="BV46" s="584"/>
      <c r="BW46" s="584"/>
      <c r="BX46" s="584"/>
      <c r="BY46" s="584"/>
      <c r="BZ46" s="584"/>
      <c r="CA46" s="584"/>
      <c r="CB46" s="584"/>
      <c r="CC46" s="584"/>
      <c r="CD46" s="584"/>
      <c r="CE46" s="584"/>
      <c r="CF46" s="584"/>
      <c r="CG46" s="584"/>
      <c r="CH46" s="584"/>
      <c r="CI46" s="584"/>
      <c r="CJ46" s="584"/>
      <c r="CK46" s="584"/>
      <c r="CL46" s="584"/>
      <c r="CM46" s="584"/>
      <c r="CN46" s="584"/>
      <c r="CO46" s="584"/>
      <c r="CP46" s="584"/>
      <c r="CQ46" s="584"/>
      <c r="CR46" s="584"/>
      <c r="CS46" s="584"/>
      <c r="CT46" s="584"/>
      <c r="CU46" s="584"/>
      <c r="CV46" s="584"/>
      <c r="CW46" s="584"/>
      <c r="CX46" s="584"/>
      <c r="CY46" s="584"/>
      <c r="CZ46" s="584"/>
      <c r="DA46" s="584"/>
      <c r="DB46" s="584"/>
      <c r="DC46" s="584"/>
      <c r="DD46" s="584"/>
      <c r="DE46" s="584"/>
      <c r="DF46" s="584"/>
      <c r="DG46" s="584"/>
      <c r="DH46" s="584"/>
      <c r="DI46" s="584"/>
    </row>
    <row r="47" spans="1:113" x14ac:dyDescent="0.2">
      <c r="E47" s="584" t="s">
        <v>206</v>
      </c>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c r="BX47" s="584"/>
      <c r="BY47" s="584"/>
      <c r="BZ47" s="584"/>
      <c r="CA47" s="584"/>
      <c r="CB47" s="584"/>
      <c r="CC47" s="584"/>
      <c r="CD47" s="584"/>
      <c r="CE47" s="584"/>
      <c r="CF47" s="584"/>
      <c r="CG47" s="584"/>
      <c r="CH47" s="584"/>
      <c r="CI47" s="584"/>
      <c r="CJ47" s="584"/>
      <c r="CK47" s="584"/>
      <c r="CL47" s="584"/>
      <c r="CM47" s="584"/>
      <c r="CN47" s="584"/>
      <c r="CO47" s="584"/>
      <c r="CP47" s="584"/>
      <c r="CQ47" s="584"/>
      <c r="CR47" s="584"/>
      <c r="CS47" s="584"/>
      <c r="CT47" s="584"/>
      <c r="CU47" s="584"/>
      <c r="CV47" s="584"/>
      <c r="CW47" s="584"/>
      <c r="CX47" s="584"/>
      <c r="CY47" s="584"/>
      <c r="CZ47" s="584"/>
      <c r="DA47" s="584"/>
      <c r="DB47" s="584"/>
      <c r="DC47" s="584"/>
      <c r="DD47" s="584"/>
      <c r="DE47" s="584"/>
      <c r="DF47" s="584"/>
      <c r="DG47" s="584"/>
      <c r="DH47" s="584"/>
      <c r="DI47" s="584"/>
    </row>
    <row r="48" spans="1:113" x14ac:dyDescent="0.2">
      <c r="E48" s="584" t="s">
        <v>207</v>
      </c>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c r="BC48" s="584"/>
      <c r="BD48" s="584"/>
      <c r="BE48" s="584"/>
      <c r="BF48" s="584"/>
      <c r="BG48" s="584"/>
      <c r="BH48" s="584"/>
      <c r="BI48" s="584"/>
      <c r="BJ48" s="584"/>
      <c r="BK48" s="584"/>
      <c r="BL48" s="584"/>
      <c r="BM48" s="584"/>
      <c r="BN48" s="584"/>
      <c r="BO48" s="584"/>
      <c r="BP48" s="584"/>
      <c r="BQ48" s="584"/>
      <c r="BR48" s="584"/>
      <c r="BS48" s="584"/>
      <c r="BT48" s="584"/>
      <c r="BU48" s="584"/>
      <c r="BV48" s="584"/>
      <c r="BW48" s="584"/>
      <c r="BX48" s="584"/>
      <c r="BY48" s="584"/>
      <c r="BZ48" s="584"/>
      <c r="CA48" s="584"/>
      <c r="CB48" s="584"/>
      <c r="CC48" s="584"/>
      <c r="CD48" s="584"/>
      <c r="CE48" s="584"/>
      <c r="CF48" s="584"/>
      <c r="CG48" s="584"/>
      <c r="CH48" s="584"/>
      <c r="CI48" s="584"/>
      <c r="CJ48" s="584"/>
      <c r="CK48" s="584"/>
      <c r="CL48" s="584"/>
      <c r="CM48" s="584"/>
      <c r="CN48" s="584"/>
      <c r="CO48" s="584"/>
      <c r="CP48" s="584"/>
      <c r="CQ48" s="584"/>
      <c r="CR48" s="584"/>
      <c r="CS48" s="584"/>
      <c r="CT48" s="584"/>
      <c r="CU48" s="584"/>
      <c r="CV48" s="584"/>
      <c r="CW48" s="584"/>
      <c r="CX48" s="584"/>
      <c r="CY48" s="584"/>
      <c r="CZ48" s="584"/>
      <c r="DA48" s="584"/>
      <c r="DB48" s="584"/>
      <c r="DC48" s="584"/>
      <c r="DD48" s="584"/>
      <c r="DE48" s="584"/>
      <c r="DF48" s="584"/>
      <c r="DG48" s="584"/>
      <c r="DH48" s="584"/>
      <c r="DI48" s="584"/>
    </row>
    <row r="49" spans="5:113" x14ac:dyDescent="0.2">
      <c r="E49" s="585" t="s">
        <v>208</v>
      </c>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row>
    <row r="50" spans="5:113" x14ac:dyDescent="0.2">
      <c r="E50" s="584" t="s">
        <v>209</v>
      </c>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c r="BC50" s="584"/>
      <c r="BD50" s="584"/>
      <c r="BE50" s="584"/>
      <c r="BF50" s="584"/>
      <c r="BG50" s="584"/>
      <c r="BH50" s="584"/>
      <c r="BI50" s="584"/>
      <c r="BJ50" s="584"/>
      <c r="BK50" s="584"/>
      <c r="BL50" s="584"/>
      <c r="BM50" s="584"/>
      <c r="BN50" s="584"/>
      <c r="BO50" s="584"/>
      <c r="BP50" s="584"/>
      <c r="BQ50" s="584"/>
      <c r="BR50" s="584"/>
      <c r="BS50" s="584"/>
      <c r="BT50" s="584"/>
      <c r="BU50" s="584"/>
      <c r="BV50" s="584"/>
      <c r="BW50" s="584"/>
      <c r="BX50" s="584"/>
      <c r="BY50" s="584"/>
      <c r="BZ50" s="584"/>
      <c r="CA50" s="584"/>
      <c r="CB50" s="584"/>
      <c r="CC50" s="584"/>
      <c r="CD50" s="584"/>
      <c r="CE50" s="584"/>
      <c r="CF50" s="584"/>
      <c r="CG50" s="584"/>
      <c r="CH50" s="584"/>
      <c r="CI50" s="584"/>
      <c r="CJ50" s="584"/>
      <c r="CK50" s="584"/>
      <c r="CL50" s="584"/>
      <c r="CM50" s="584"/>
      <c r="CN50" s="584"/>
      <c r="CO50" s="584"/>
      <c r="CP50" s="584"/>
      <c r="CQ50" s="584"/>
      <c r="CR50" s="584"/>
      <c r="CS50" s="584"/>
      <c r="CT50" s="584"/>
      <c r="CU50" s="584"/>
      <c r="CV50" s="584"/>
      <c r="CW50" s="584"/>
      <c r="CX50" s="584"/>
      <c r="CY50" s="584"/>
      <c r="CZ50" s="584"/>
      <c r="DA50" s="584"/>
      <c r="DB50" s="584"/>
      <c r="DC50" s="584"/>
      <c r="DD50" s="584"/>
      <c r="DE50" s="584"/>
      <c r="DF50" s="584"/>
      <c r="DG50" s="584"/>
      <c r="DH50" s="584"/>
      <c r="DI50" s="584"/>
    </row>
    <row r="51" spans="5:113" x14ac:dyDescent="0.2">
      <c r="E51" s="584" t="s">
        <v>210</v>
      </c>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4"/>
      <c r="BK51" s="584"/>
      <c r="BL51" s="584"/>
      <c r="BM51" s="584"/>
      <c r="BN51" s="584"/>
      <c r="BO51" s="584"/>
      <c r="BP51" s="584"/>
      <c r="BQ51" s="584"/>
      <c r="BR51" s="584"/>
      <c r="BS51" s="584"/>
      <c r="BT51" s="584"/>
      <c r="BU51" s="584"/>
      <c r="BV51" s="584"/>
      <c r="BW51" s="584"/>
      <c r="BX51" s="584"/>
      <c r="BY51" s="584"/>
      <c r="BZ51" s="584"/>
      <c r="CA51" s="584"/>
      <c r="CB51" s="584"/>
      <c r="CC51" s="584"/>
      <c r="CD51" s="584"/>
      <c r="CE51" s="584"/>
      <c r="CF51" s="584"/>
      <c r="CG51" s="584"/>
      <c r="CH51" s="584"/>
      <c r="CI51" s="584"/>
      <c r="CJ51" s="584"/>
      <c r="CK51" s="584"/>
      <c r="CL51" s="584"/>
      <c r="CM51" s="584"/>
      <c r="CN51" s="584"/>
      <c r="CO51" s="584"/>
      <c r="CP51" s="584"/>
      <c r="CQ51" s="584"/>
      <c r="CR51" s="584"/>
      <c r="CS51" s="584"/>
      <c r="CT51" s="584"/>
      <c r="CU51" s="584"/>
      <c r="CV51" s="584"/>
      <c r="CW51" s="584"/>
      <c r="CX51" s="584"/>
      <c r="CY51" s="584"/>
      <c r="CZ51" s="584"/>
      <c r="DA51" s="584"/>
      <c r="DB51" s="584"/>
      <c r="DC51" s="584"/>
      <c r="DD51" s="584"/>
      <c r="DE51" s="584"/>
      <c r="DF51" s="584"/>
      <c r="DG51" s="584"/>
      <c r="DH51" s="584"/>
      <c r="DI51" s="584"/>
    </row>
    <row r="52" spans="5:113" x14ac:dyDescent="0.2">
      <c r="E52" s="584" t="s">
        <v>211</v>
      </c>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4"/>
      <c r="BE52" s="584"/>
      <c r="BF52" s="584"/>
      <c r="BG52" s="584"/>
      <c r="BH52" s="584"/>
      <c r="BI52" s="584"/>
      <c r="BJ52" s="584"/>
      <c r="BK52" s="584"/>
      <c r="BL52" s="584"/>
      <c r="BM52" s="584"/>
      <c r="BN52" s="584"/>
      <c r="BO52" s="584"/>
      <c r="BP52" s="584"/>
      <c r="BQ52" s="584"/>
      <c r="BR52" s="584"/>
      <c r="BS52" s="584"/>
      <c r="BT52" s="584"/>
      <c r="BU52" s="584"/>
      <c r="BV52" s="584"/>
      <c r="BW52" s="584"/>
      <c r="BX52" s="584"/>
      <c r="BY52" s="584"/>
      <c r="BZ52" s="584"/>
      <c r="CA52" s="584"/>
      <c r="CB52" s="584"/>
      <c r="CC52" s="584"/>
      <c r="CD52" s="584"/>
      <c r="CE52" s="584"/>
      <c r="CF52" s="584"/>
      <c r="CG52" s="584"/>
      <c r="CH52" s="584"/>
      <c r="CI52" s="584"/>
      <c r="CJ52" s="584"/>
      <c r="CK52" s="584"/>
      <c r="CL52" s="584"/>
      <c r="CM52" s="584"/>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row>
    <row r="53" spans="5:113" x14ac:dyDescent="0.2">
      <c r="E53" s="171" t="s">
        <v>590</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32" t="s">
        <v>559</v>
      </c>
      <c r="D34" s="1132"/>
      <c r="E34" s="1133"/>
      <c r="F34" s="32">
        <v>4.1900000000000004</v>
      </c>
      <c r="G34" s="33">
        <v>5.33</v>
      </c>
      <c r="H34" s="33">
        <v>2.97</v>
      </c>
      <c r="I34" s="33">
        <v>4.17</v>
      </c>
      <c r="J34" s="34">
        <v>5.47</v>
      </c>
      <c r="K34" s="22"/>
      <c r="L34" s="22"/>
      <c r="M34" s="22"/>
      <c r="N34" s="22"/>
      <c r="O34" s="22"/>
      <c r="P34" s="22"/>
    </row>
    <row r="35" spans="1:16" ht="39" customHeight="1" x14ac:dyDescent="0.2">
      <c r="A35" s="22"/>
      <c r="B35" s="35"/>
      <c r="C35" s="1128" t="s">
        <v>560</v>
      </c>
      <c r="D35" s="1128"/>
      <c r="E35" s="1129"/>
      <c r="F35" s="36">
        <v>2.1800000000000002</v>
      </c>
      <c r="G35" s="37">
        <v>0.46</v>
      </c>
      <c r="H35" s="37">
        <v>1.36</v>
      </c>
      <c r="I35" s="37">
        <v>2.25</v>
      </c>
      <c r="J35" s="38">
        <v>2.12</v>
      </c>
      <c r="K35" s="22"/>
      <c r="L35" s="22"/>
      <c r="M35" s="22"/>
      <c r="N35" s="22"/>
      <c r="O35" s="22"/>
      <c r="P35" s="22"/>
    </row>
    <row r="36" spans="1:16" ht="39" customHeight="1" x14ac:dyDescent="0.2">
      <c r="A36" s="22"/>
      <c r="B36" s="35"/>
      <c r="C36" s="1128" t="s">
        <v>561</v>
      </c>
      <c r="D36" s="1128"/>
      <c r="E36" s="1129"/>
      <c r="F36" s="36">
        <v>0.47</v>
      </c>
      <c r="G36" s="37">
        <v>0.36</v>
      </c>
      <c r="H36" s="37">
        <v>0.18</v>
      </c>
      <c r="I36" s="37">
        <v>0.4</v>
      </c>
      <c r="J36" s="38">
        <v>0.48</v>
      </c>
      <c r="K36" s="22"/>
      <c r="L36" s="22"/>
      <c r="M36" s="22"/>
      <c r="N36" s="22"/>
      <c r="O36" s="22"/>
      <c r="P36" s="22"/>
    </row>
    <row r="37" spans="1:16" ht="39" customHeight="1" x14ac:dyDescent="0.2">
      <c r="A37" s="22"/>
      <c r="B37" s="35"/>
      <c r="C37" s="1128" t="s">
        <v>562</v>
      </c>
      <c r="D37" s="1128"/>
      <c r="E37" s="1129"/>
      <c r="F37" s="36">
        <v>0.83</v>
      </c>
      <c r="G37" s="37">
        <v>0.21</v>
      </c>
      <c r="H37" s="37">
        <v>0.08</v>
      </c>
      <c r="I37" s="37">
        <v>0.1</v>
      </c>
      <c r="J37" s="38">
        <v>0.05</v>
      </c>
      <c r="K37" s="22"/>
      <c r="L37" s="22"/>
      <c r="M37" s="22"/>
      <c r="N37" s="22"/>
      <c r="O37" s="22"/>
      <c r="P37" s="22"/>
    </row>
    <row r="38" spans="1:16" ht="39" customHeight="1" x14ac:dyDescent="0.2">
      <c r="A38" s="22"/>
      <c r="B38" s="35"/>
      <c r="C38" s="1128" t="s">
        <v>563</v>
      </c>
      <c r="D38" s="1128"/>
      <c r="E38" s="1129"/>
      <c r="F38" s="36">
        <v>0.01</v>
      </c>
      <c r="G38" s="37">
        <v>0.02</v>
      </c>
      <c r="H38" s="37">
        <v>0.1</v>
      </c>
      <c r="I38" s="37">
        <v>0.01</v>
      </c>
      <c r="J38" s="38">
        <v>0.02</v>
      </c>
      <c r="K38" s="22"/>
      <c r="L38" s="22"/>
      <c r="M38" s="22"/>
      <c r="N38" s="22"/>
      <c r="O38" s="22"/>
      <c r="P38" s="22"/>
    </row>
    <row r="39" spans="1:16" ht="39" customHeight="1" x14ac:dyDescent="0.2">
      <c r="A39" s="22"/>
      <c r="B39" s="35"/>
      <c r="C39" s="1128"/>
      <c r="D39" s="1128"/>
      <c r="E39" s="1129"/>
      <c r="F39" s="36"/>
      <c r="G39" s="37"/>
      <c r="H39" s="37"/>
      <c r="I39" s="37"/>
      <c r="J39" s="38"/>
      <c r="K39" s="22"/>
      <c r="L39" s="22"/>
      <c r="M39" s="22"/>
      <c r="N39" s="22"/>
      <c r="O39" s="22"/>
      <c r="P39" s="22"/>
    </row>
    <row r="40" spans="1:16" ht="39" customHeight="1" x14ac:dyDescent="0.2">
      <c r="A40" s="22"/>
      <c r="B40" s="35"/>
      <c r="C40" s="1128"/>
      <c r="D40" s="1128"/>
      <c r="E40" s="1129"/>
      <c r="F40" s="36"/>
      <c r="G40" s="37"/>
      <c r="H40" s="37"/>
      <c r="I40" s="37"/>
      <c r="J40" s="38"/>
      <c r="K40" s="22"/>
      <c r="L40" s="22"/>
      <c r="M40" s="22"/>
      <c r="N40" s="22"/>
      <c r="O40" s="22"/>
      <c r="P40" s="22"/>
    </row>
    <row r="41" spans="1:16" ht="39" customHeight="1" x14ac:dyDescent="0.2">
      <c r="A41" s="22"/>
      <c r="B41" s="35"/>
      <c r="C41" s="1128"/>
      <c r="D41" s="1128"/>
      <c r="E41" s="1129"/>
      <c r="F41" s="36"/>
      <c r="G41" s="37"/>
      <c r="H41" s="37"/>
      <c r="I41" s="37"/>
      <c r="J41" s="38"/>
      <c r="K41" s="22"/>
      <c r="L41" s="22"/>
      <c r="M41" s="22"/>
      <c r="N41" s="22"/>
      <c r="O41" s="22"/>
      <c r="P41" s="22"/>
    </row>
    <row r="42" spans="1:16" ht="39" customHeight="1" x14ac:dyDescent="0.2">
      <c r="A42" s="22"/>
      <c r="B42" s="39"/>
      <c r="C42" s="1128" t="s">
        <v>564</v>
      </c>
      <c r="D42" s="1128"/>
      <c r="E42" s="1129"/>
      <c r="F42" s="36" t="s">
        <v>513</v>
      </c>
      <c r="G42" s="37" t="s">
        <v>513</v>
      </c>
      <c r="H42" s="37" t="s">
        <v>513</v>
      </c>
      <c r="I42" s="37" t="s">
        <v>513</v>
      </c>
      <c r="J42" s="38" t="s">
        <v>513</v>
      </c>
      <c r="K42" s="22"/>
      <c r="L42" s="22"/>
      <c r="M42" s="22"/>
      <c r="N42" s="22"/>
      <c r="O42" s="22"/>
      <c r="P42" s="22"/>
    </row>
    <row r="43" spans="1:16" ht="39" customHeight="1" thickBot="1" x14ac:dyDescent="0.25">
      <c r="A43" s="22"/>
      <c r="B43" s="40"/>
      <c r="C43" s="1130" t="s">
        <v>565</v>
      </c>
      <c r="D43" s="1130"/>
      <c r="E43" s="1131"/>
      <c r="F43" s="41">
        <v>2.4700000000000002</v>
      </c>
      <c r="G43" s="42">
        <v>2.13</v>
      </c>
      <c r="H43" s="42" t="s">
        <v>513</v>
      </c>
      <c r="I43" s="42" t="s">
        <v>513</v>
      </c>
      <c r="J43" s="43" t="s">
        <v>513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CFMHj6cv/904Jgjs3YO8kMCE2hY9Q0SbvSjPG79Jw5mribN/o2veryIjpHcsJr4OSMEW8zsZ9iKFQkLZlqmNg==" saltValue="rjXTIMsPz2NQN3xa69KD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
      <c r="A45" s="46"/>
      <c r="B45" s="1134" t="s">
        <v>11</v>
      </c>
      <c r="C45" s="1135"/>
      <c r="D45" s="56"/>
      <c r="E45" s="1140" t="s">
        <v>12</v>
      </c>
      <c r="F45" s="1140"/>
      <c r="G45" s="1140"/>
      <c r="H45" s="1140"/>
      <c r="I45" s="1140"/>
      <c r="J45" s="1141"/>
      <c r="K45" s="57">
        <v>7623</v>
      </c>
      <c r="L45" s="58">
        <v>8221</v>
      </c>
      <c r="M45" s="58">
        <v>8528</v>
      </c>
      <c r="N45" s="58">
        <v>8041</v>
      </c>
      <c r="O45" s="59">
        <v>7635</v>
      </c>
      <c r="P45" s="46"/>
      <c r="Q45" s="46"/>
      <c r="R45" s="46"/>
      <c r="S45" s="46"/>
      <c r="T45" s="46"/>
      <c r="U45" s="46"/>
    </row>
    <row r="46" spans="1:21" ht="30.75" customHeight="1" x14ac:dyDescent="0.2">
      <c r="A46" s="46"/>
      <c r="B46" s="1136"/>
      <c r="C46" s="1137"/>
      <c r="D46" s="60"/>
      <c r="E46" s="1142" t="s">
        <v>13</v>
      </c>
      <c r="F46" s="1142"/>
      <c r="G46" s="1142"/>
      <c r="H46" s="1142"/>
      <c r="I46" s="1142"/>
      <c r="J46" s="1143"/>
      <c r="K46" s="61">
        <v>83</v>
      </c>
      <c r="L46" s="62" t="s">
        <v>513</v>
      </c>
      <c r="M46" s="62" t="s">
        <v>513</v>
      </c>
      <c r="N46" s="62" t="s">
        <v>513</v>
      </c>
      <c r="O46" s="63" t="s">
        <v>513</v>
      </c>
      <c r="P46" s="46"/>
      <c r="Q46" s="46"/>
      <c r="R46" s="46"/>
      <c r="S46" s="46"/>
      <c r="T46" s="46"/>
      <c r="U46" s="46"/>
    </row>
    <row r="47" spans="1:21" ht="30.75" customHeight="1" x14ac:dyDescent="0.2">
      <c r="A47" s="46"/>
      <c r="B47" s="1136"/>
      <c r="C47" s="1137"/>
      <c r="D47" s="60"/>
      <c r="E47" s="1142" t="s">
        <v>14</v>
      </c>
      <c r="F47" s="1142"/>
      <c r="G47" s="1142"/>
      <c r="H47" s="1142"/>
      <c r="I47" s="1142"/>
      <c r="J47" s="1143"/>
      <c r="K47" s="61">
        <v>17</v>
      </c>
      <c r="L47" s="62" t="s">
        <v>513</v>
      </c>
      <c r="M47" s="62" t="s">
        <v>513</v>
      </c>
      <c r="N47" s="62" t="s">
        <v>513</v>
      </c>
      <c r="O47" s="63" t="s">
        <v>513</v>
      </c>
      <c r="P47" s="46"/>
      <c r="Q47" s="46"/>
      <c r="R47" s="46"/>
      <c r="S47" s="46"/>
      <c r="T47" s="46"/>
      <c r="U47" s="46"/>
    </row>
    <row r="48" spans="1:21" ht="30.75" customHeight="1" x14ac:dyDescent="0.2">
      <c r="A48" s="46"/>
      <c r="B48" s="1136"/>
      <c r="C48" s="1137"/>
      <c r="D48" s="60"/>
      <c r="E48" s="1142" t="s">
        <v>15</v>
      </c>
      <c r="F48" s="1142"/>
      <c r="G48" s="1142"/>
      <c r="H48" s="1142"/>
      <c r="I48" s="1142"/>
      <c r="J48" s="1143"/>
      <c r="K48" s="61">
        <v>1316</v>
      </c>
      <c r="L48" s="62">
        <v>1283</v>
      </c>
      <c r="M48" s="62">
        <v>1318</v>
      </c>
      <c r="N48" s="62">
        <v>1267</v>
      </c>
      <c r="O48" s="63">
        <v>950</v>
      </c>
      <c r="P48" s="46"/>
      <c r="Q48" s="46"/>
      <c r="R48" s="46"/>
      <c r="S48" s="46"/>
      <c r="T48" s="46"/>
      <c r="U48" s="46"/>
    </row>
    <row r="49" spans="1:21" ht="30.75" customHeight="1" x14ac:dyDescent="0.2">
      <c r="A49" s="46"/>
      <c r="B49" s="1136"/>
      <c r="C49" s="1137"/>
      <c r="D49" s="60"/>
      <c r="E49" s="1142" t="s">
        <v>16</v>
      </c>
      <c r="F49" s="1142"/>
      <c r="G49" s="1142"/>
      <c r="H49" s="1142"/>
      <c r="I49" s="1142"/>
      <c r="J49" s="1143"/>
      <c r="K49" s="61" t="s">
        <v>513</v>
      </c>
      <c r="L49" s="62" t="s">
        <v>513</v>
      </c>
      <c r="M49" s="62" t="s">
        <v>513</v>
      </c>
      <c r="N49" s="62" t="s">
        <v>513</v>
      </c>
      <c r="O49" s="63" t="s">
        <v>513</v>
      </c>
      <c r="P49" s="46"/>
      <c r="Q49" s="46"/>
      <c r="R49" s="46"/>
      <c r="S49" s="46"/>
      <c r="T49" s="46"/>
      <c r="U49" s="46"/>
    </row>
    <row r="50" spans="1:21" ht="30.75" customHeight="1" x14ac:dyDescent="0.2">
      <c r="A50" s="46"/>
      <c r="B50" s="1136"/>
      <c r="C50" s="1137"/>
      <c r="D50" s="60"/>
      <c r="E50" s="1142" t="s">
        <v>17</v>
      </c>
      <c r="F50" s="1142"/>
      <c r="G50" s="1142"/>
      <c r="H50" s="1142"/>
      <c r="I50" s="1142"/>
      <c r="J50" s="1143"/>
      <c r="K50" s="61">
        <v>2232</v>
      </c>
      <c r="L50" s="62">
        <v>1663</v>
      </c>
      <c r="M50" s="62">
        <v>1551</v>
      </c>
      <c r="N50" s="62">
        <v>1675</v>
      </c>
      <c r="O50" s="63">
        <v>1579</v>
      </c>
      <c r="P50" s="46"/>
      <c r="Q50" s="46"/>
      <c r="R50" s="46"/>
      <c r="S50" s="46"/>
      <c r="T50" s="46"/>
      <c r="U50" s="46"/>
    </row>
    <row r="51" spans="1:21" ht="30.75" customHeight="1" x14ac:dyDescent="0.2">
      <c r="A51" s="46"/>
      <c r="B51" s="1138"/>
      <c r="C51" s="1139"/>
      <c r="D51" s="64"/>
      <c r="E51" s="1142" t="s">
        <v>18</v>
      </c>
      <c r="F51" s="1142"/>
      <c r="G51" s="1142"/>
      <c r="H51" s="1142"/>
      <c r="I51" s="1142"/>
      <c r="J51" s="1143"/>
      <c r="K51" s="61" t="s">
        <v>513</v>
      </c>
      <c r="L51" s="62" t="s">
        <v>513</v>
      </c>
      <c r="M51" s="62" t="s">
        <v>513</v>
      </c>
      <c r="N51" s="62" t="s">
        <v>513</v>
      </c>
      <c r="O51" s="63" t="s">
        <v>513</v>
      </c>
      <c r="P51" s="46"/>
      <c r="Q51" s="46"/>
      <c r="R51" s="46"/>
      <c r="S51" s="46"/>
      <c r="T51" s="46"/>
      <c r="U51" s="46"/>
    </row>
    <row r="52" spans="1:21" ht="30.75" customHeight="1" x14ac:dyDescent="0.2">
      <c r="A52" s="46"/>
      <c r="B52" s="1144" t="s">
        <v>19</v>
      </c>
      <c r="C52" s="1145"/>
      <c r="D52" s="64"/>
      <c r="E52" s="1142" t="s">
        <v>20</v>
      </c>
      <c r="F52" s="1142"/>
      <c r="G52" s="1142"/>
      <c r="H52" s="1142"/>
      <c r="I52" s="1142"/>
      <c r="J52" s="1143"/>
      <c r="K52" s="61">
        <v>10159</v>
      </c>
      <c r="L52" s="62">
        <v>9681</v>
      </c>
      <c r="M52" s="62">
        <v>10104</v>
      </c>
      <c r="N52" s="62">
        <v>9358</v>
      </c>
      <c r="O52" s="63">
        <v>8941</v>
      </c>
      <c r="P52" s="46"/>
      <c r="Q52" s="46"/>
      <c r="R52" s="46"/>
      <c r="S52" s="46"/>
      <c r="T52" s="46"/>
      <c r="U52" s="46"/>
    </row>
    <row r="53" spans="1:21" ht="30.75" customHeight="1" thickBot="1" x14ac:dyDescent="0.25">
      <c r="A53" s="46"/>
      <c r="B53" s="1146" t="s">
        <v>21</v>
      </c>
      <c r="C53" s="1147"/>
      <c r="D53" s="65"/>
      <c r="E53" s="1148" t="s">
        <v>22</v>
      </c>
      <c r="F53" s="1148"/>
      <c r="G53" s="1148"/>
      <c r="H53" s="1148"/>
      <c r="I53" s="1148"/>
      <c r="J53" s="1149"/>
      <c r="K53" s="66">
        <v>1112</v>
      </c>
      <c r="L53" s="67">
        <v>1486</v>
      </c>
      <c r="M53" s="67">
        <v>1293</v>
      </c>
      <c r="N53" s="67">
        <v>1625</v>
      </c>
      <c r="O53" s="68">
        <v>1223</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3">
      <c r="A55" s="46"/>
      <c r="B55" s="70" t="s">
        <v>24</v>
      </c>
      <c r="C55" s="71"/>
      <c r="D55" s="71"/>
      <c r="E55" s="71"/>
      <c r="F55" s="71"/>
      <c r="G55" s="71"/>
      <c r="H55" s="71"/>
      <c r="I55" s="71"/>
      <c r="J55" s="71"/>
      <c r="K55" s="72"/>
      <c r="L55" s="72"/>
      <c r="M55" s="72"/>
      <c r="N55" s="72"/>
      <c r="O55" s="73" t="s">
        <v>566</v>
      </c>
      <c r="P55" s="46"/>
      <c r="Q55" s="46"/>
      <c r="R55" s="46"/>
      <c r="S55" s="46"/>
      <c r="T55" s="46"/>
      <c r="U55" s="46"/>
    </row>
    <row r="56" spans="1:21" ht="31.5" customHeight="1" thickBot="1" x14ac:dyDescent="0.3">
      <c r="A56" s="46"/>
      <c r="B56" s="74"/>
      <c r="C56" s="75"/>
      <c r="D56" s="75"/>
      <c r="E56" s="76"/>
      <c r="F56" s="76"/>
      <c r="G56" s="76"/>
      <c r="H56" s="76"/>
      <c r="I56" s="76"/>
      <c r="J56" s="77" t="s">
        <v>2</v>
      </c>
      <c r="K56" s="78" t="s">
        <v>567</v>
      </c>
      <c r="L56" s="79" t="s">
        <v>568</v>
      </c>
      <c r="M56" s="79" t="s">
        <v>569</v>
      </c>
      <c r="N56" s="79" t="s">
        <v>570</v>
      </c>
      <c r="O56" s="80" t="s">
        <v>571</v>
      </c>
      <c r="P56" s="46"/>
      <c r="Q56" s="46"/>
      <c r="R56" s="46"/>
      <c r="S56" s="46"/>
      <c r="T56" s="46"/>
      <c r="U56" s="46"/>
    </row>
    <row r="57" spans="1:21" ht="31.5" customHeight="1" x14ac:dyDescent="0.2">
      <c r="B57" s="1150" t="s">
        <v>25</v>
      </c>
      <c r="C57" s="1151"/>
      <c r="D57" s="1154" t="s">
        <v>26</v>
      </c>
      <c r="E57" s="1155"/>
      <c r="F57" s="1155"/>
      <c r="G57" s="1155"/>
      <c r="H57" s="1155"/>
      <c r="I57" s="1155"/>
      <c r="J57" s="1156"/>
      <c r="K57" s="81" t="s">
        <v>513</v>
      </c>
      <c r="L57" s="82" t="s">
        <v>513</v>
      </c>
      <c r="M57" s="82" t="s">
        <v>513</v>
      </c>
      <c r="N57" s="82" t="s">
        <v>513</v>
      </c>
      <c r="O57" s="83" t="s">
        <v>513</v>
      </c>
    </row>
    <row r="58" spans="1:21" ht="31.5" customHeight="1" thickBot="1" x14ac:dyDescent="0.25">
      <c r="B58" s="1152"/>
      <c r="C58" s="1153"/>
      <c r="D58" s="1157" t="s">
        <v>27</v>
      </c>
      <c r="E58" s="1158"/>
      <c r="F58" s="1158"/>
      <c r="G58" s="1158"/>
      <c r="H58" s="1158"/>
      <c r="I58" s="1158"/>
      <c r="J58" s="1159"/>
      <c r="K58" s="84">
        <v>67</v>
      </c>
      <c r="L58" s="85" t="s">
        <v>513</v>
      </c>
      <c r="M58" s="85" t="s">
        <v>513</v>
      </c>
      <c r="N58" s="85" t="s">
        <v>513</v>
      </c>
      <c r="O58" s="86" t="s">
        <v>513</v>
      </c>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4ts/Yx5j0uTvlcbiPqQpz21WzRWBJIXcBqUAEZC5M2UqgHFQftVulKuvLlmK6kqlblCrfv+aM5HQoRHqXJdXZQ==" saltValue="Jdq2SXvXFv9KUYhYfhU87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1" customWidth="1"/>
    <col min="2" max="3" width="12.6328125" style="91" customWidth="1"/>
    <col min="4" max="4" width="11.6328125" style="91" customWidth="1"/>
    <col min="5" max="8" width="10.36328125" style="91" customWidth="1"/>
    <col min="9" max="13" width="16.36328125" style="91" customWidth="1"/>
    <col min="14" max="19" width="12.63281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3">
      <c r="B40" s="93" t="s">
        <v>10</v>
      </c>
      <c r="C40" s="94"/>
      <c r="D40" s="94"/>
      <c r="E40" s="95"/>
      <c r="F40" s="95"/>
      <c r="G40" s="95"/>
      <c r="H40" s="96" t="s">
        <v>2</v>
      </c>
      <c r="I40" s="97" t="s">
        <v>554</v>
      </c>
      <c r="J40" s="98" t="s">
        <v>555</v>
      </c>
      <c r="K40" s="98" t="s">
        <v>556</v>
      </c>
      <c r="L40" s="98" t="s">
        <v>557</v>
      </c>
      <c r="M40" s="99" t="s">
        <v>558</v>
      </c>
    </row>
    <row r="41" spans="2:13" ht="27.75" customHeight="1" x14ac:dyDescent="0.2">
      <c r="B41" s="1160" t="s">
        <v>30</v>
      </c>
      <c r="C41" s="1161"/>
      <c r="D41" s="100"/>
      <c r="E41" s="1166" t="s">
        <v>31</v>
      </c>
      <c r="F41" s="1166"/>
      <c r="G41" s="1166"/>
      <c r="H41" s="1167"/>
      <c r="I41" s="334">
        <v>61690</v>
      </c>
      <c r="J41" s="335">
        <v>57368</v>
      </c>
      <c r="K41" s="335">
        <v>58320</v>
      </c>
      <c r="L41" s="335">
        <v>62415</v>
      </c>
      <c r="M41" s="336">
        <v>60061</v>
      </c>
    </row>
    <row r="42" spans="2:13" ht="27.75" customHeight="1" x14ac:dyDescent="0.2">
      <c r="B42" s="1162"/>
      <c r="C42" s="1163"/>
      <c r="D42" s="101"/>
      <c r="E42" s="1168" t="s">
        <v>32</v>
      </c>
      <c r="F42" s="1168"/>
      <c r="G42" s="1168"/>
      <c r="H42" s="1169"/>
      <c r="I42" s="337">
        <v>4943</v>
      </c>
      <c r="J42" s="338">
        <v>6419</v>
      </c>
      <c r="K42" s="338">
        <v>3654</v>
      </c>
      <c r="L42" s="338">
        <v>3512</v>
      </c>
      <c r="M42" s="339">
        <v>3040</v>
      </c>
    </row>
    <row r="43" spans="2:13" ht="27.75" customHeight="1" x14ac:dyDescent="0.2">
      <c r="B43" s="1162"/>
      <c r="C43" s="1163"/>
      <c r="D43" s="101"/>
      <c r="E43" s="1168" t="s">
        <v>33</v>
      </c>
      <c r="F43" s="1168"/>
      <c r="G43" s="1168"/>
      <c r="H43" s="1169"/>
      <c r="I43" s="337">
        <v>16154</v>
      </c>
      <c r="J43" s="338">
        <v>15972</v>
      </c>
      <c r="K43" s="338">
        <v>17283</v>
      </c>
      <c r="L43" s="338">
        <v>19252</v>
      </c>
      <c r="M43" s="339">
        <v>21040</v>
      </c>
    </row>
    <row r="44" spans="2:13" ht="27.75" customHeight="1" x14ac:dyDescent="0.2">
      <c r="B44" s="1162"/>
      <c r="C44" s="1163"/>
      <c r="D44" s="101"/>
      <c r="E44" s="1168" t="s">
        <v>34</v>
      </c>
      <c r="F44" s="1168"/>
      <c r="G44" s="1168"/>
      <c r="H44" s="1169"/>
      <c r="I44" s="337" t="s">
        <v>513</v>
      </c>
      <c r="J44" s="338" t="s">
        <v>513</v>
      </c>
      <c r="K44" s="338" t="s">
        <v>513</v>
      </c>
      <c r="L44" s="338" t="s">
        <v>513</v>
      </c>
      <c r="M44" s="339" t="s">
        <v>513</v>
      </c>
    </row>
    <row r="45" spans="2:13" ht="27.75" customHeight="1" x14ac:dyDescent="0.2">
      <c r="B45" s="1162"/>
      <c r="C45" s="1163"/>
      <c r="D45" s="101"/>
      <c r="E45" s="1168" t="s">
        <v>35</v>
      </c>
      <c r="F45" s="1168"/>
      <c r="G45" s="1168"/>
      <c r="H45" s="1169"/>
      <c r="I45" s="337">
        <v>25080</v>
      </c>
      <c r="J45" s="338">
        <v>23591</v>
      </c>
      <c r="K45" s="338">
        <v>24535</v>
      </c>
      <c r="L45" s="338">
        <v>23519</v>
      </c>
      <c r="M45" s="339">
        <v>22970</v>
      </c>
    </row>
    <row r="46" spans="2:13" ht="27.75" customHeight="1" x14ac:dyDescent="0.2">
      <c r="B46" s="1162"/>
      <c r="C46" s="1163"/>
      <c r="D46" s="102"/>
      <c r="E46" s="1168" t="s">
        <v>36</v>
      </c>
      <c r="F46" s="1168"/>
      <c r="G46" s="1168"/>
      <c r="H46" s="1169"/>
      <c r="I46" s="337">
        <v>33</v>
      </c>
      <c r="J46" s="338">
        <v>20</v>
      </c>
      <c r="K46" s="338">
        <v>20</v>
      </c>
      <c r="L46" s="338">
        <v>12</v>
      </c>
      <c r="M46" s="339">
        <v>10</v>
      </c>
    </row>
    <row r="47" spans="2:13" ht="27.75" customHeight="1" x14ac:dyDescent="0.2">
      <c r="B47" s="1162"/>
      <c r="C47" s="1163"/>
      <c r="D47" s="103"/>
      <c r="E47" s="1170" t="s">
        <v>37</v>
      </c>
      <c r="F47" s="1171"/>
      <c r="G47" s="1171"/>
      <c r="H47" s="1172"/>
      <c r="I47" s="337" t="s">
        <v>513</v>
      </c>
      <c r="J47" s="338" t="s">
        <v>513</v>
      </c>
      <c r="K47" s="338" t="s">
        <v>513</v>
      </c>
      <c r="L47" s="338" t="s">
        <v>513</v>
      </c>
      <c r="M47" s="339" t="s">
        <v>513</v>
      </c>
    </row>
    <row r="48" spans="2:13" ht="27.75" customHeight="1" x14ac:dyDescent="0.2">
      <c r="B48" s="1162"/>
      <c r="C48" s="1163"/>
      <c r="D48" s="101"/>
      <c r="E48" s="1168" t="s">
        <v>38</v>
      </c>
      <c r="F48" s="1168"/>
      <c r="G48" s="1168"/>
      <c r="H48" s="1169"/>
      <c r="I48" s="337" t="s">
        <v>513</v>
      </c>
      <c r="J48" s="338" t="s">
        <v>513</v>
      </c>
      <c r="K48" s="338" t="s">
        <v>513</v>
      </c>
      <c r="L48" s="338" t="s">
        <v>513</v>
      </c>
      <c r="M48" s="339" t="s">
        <v>513</v>
      </c>
    </row>
    <row r="49" spans="2:13" ht="27.75" customHeight="1" x14ac:dyDescent="0.2">
      <c r="B49" s="1164"/>
      <c r="C49" s="1165"/>
      <c r="D49" s="101"/>
      <c r="E49" s="1168" t="s">
        <v>39</v>
      </c>
      <c r="F49" s="1168"/>
      <c r="G49" s="1168"/>
      <c r="H49" s="1169"/>
      <c r="I49" s="337" t="s">
        <v>513</v>
      </c>
      <c r="J49" s="338" t="s">
        <v>513</v>
      </c>
      <c r="K49" s="338" t="s">
        <v>513</v>
      </c>
      <c r="L49" s="338" t="s">
        <v>513</v>
      </c>
      <c r="M49" s="339" t="s">
        <v>513</v>
      </c>
    </row>
    <row r="50" spans="2:13" ht="27.75" customHeight="1" x14ac:dyDescent="0.2">
      <c r="B50" s="1173" t="s">
        <v>40</v>
      </c>
      <c r="C50" s="1174"/>
      <c r="D50" s="104"/>
      <c r="E50" s="1168" t="s">
        <v>41</v>
      </c>
      <c r="F50" s="1168"/>
      <c r="G50" s="1168"/>
      <c r="H50" s="1169"/>
      <c r="I50" s="337">
        <v>31840</v>
      </c>
      <c r="J50" s="338">
        <v>35072</v>
      </c>
      <c r="K50" s="338">
        <v>40070</v>
      </c>
      <c r="L50" s="338">
        <v>41320</v>
      </c>
      <c r="M50" s="339">
        <v>42635</v>
      </c>
    </row>
    <row r="51" spans="2:13" ht="27.75" customHeight="1" x14ac:dyDescent="0.2">
      <c r="B51" s="1162"/>
      <c r="C51" s="1163"/>
      <c r="D51" s="101"/>
      <c r="E51" s="1168" t="s">
        <v>42</v>
      </c>
      <c r="F51" s="1168"/>
      <c r="G51" s="1168"/>
      <c r="H51" s="1169"/>
      <c r="I51" s="337">
        <v>31452</v>
      </c>
      <c r="J51" s="338">
        <v>30208</v>
      </c>
      <c r="K51" s="338">
        <v>28467</v>
      </c>
      <c r="L51" s="338">
        <v>32485</v>
      </c>
      <c r="M51" s="339">
        <v>38279</v>
      </c>
    </row>
    <row r="52" spans="2:13" ht="27.75" customHeight="1" x14ac:dyDescent="0.2">
      <c r="B52" s="1164"/>
      <c r="C52" s="1165"/>
      <c r="D52" s="101"/>
      <c r="E52" s="1168" t="s">
        <v>43</v>
      </c>
      <c r="F52" s="1168"/>
      <c r="G52" s="1168"/>
      <c r="H52" s="1169"/>
      <c r="I52" s="337">
        <v>56182</v>
      </c>
      <c r="J52" s="338">
        <v>52919</v>
      </c>
      <c r="K52" s="338">
        <v>49350</v>
      </c>
      <c r="L52" s="338">
        <v>47530</v>
      </c>
      <c r="M52" s="339">
        <v>47324</v>
      </c>
    </row>
    <row r="53" spans="2:13" ht="27.75" customHeight="1" thickBot="1" x14ac:dyDescent="0.25">
      <c r="B53" s="1175" t="s">
        <v>44</v>
      </c>
      <c r="C53" s="1176"/>
      <c r="D53" s="105"/>
      <c r="E53" s="1177" t="s">
        <v>45</v>
      </c>
      <c r="F53" s="1177"/>
      <c r="G53" s="1177"/>
      <c r="H53" s="1178"/>
      <c r="I53" s="340">
        <v>-11575</v>
      </c>
      <c r="J53" s="341">
        <v>-14829</v>
      </c>
      <c r="K53" s="341">
        <v>-14075</v>
      </c>
      <c r="L53" s="341">
        <v>-12626</v>
      </c>
      <c r="M53" s="342">
        <v>-21117</v>
      </c>
    </row>
    <row r="54" spans="2:13" ht="27.75" customHeight="1" x14ac:dyDescent="0.25">
      <c r="B54" s="106" t="s">
        <v>46</v>
      </c>
      <c r="C54" s="107"/>
      <c r="D54" s="107"/>
      <c r="E54" s="108"/>
      <c r="F54" s="108"/>
      <c r="G54" s="108"/>
      <c r="H54" s="108"/>
      <c r="I54" s="109"/>
      <c r="J54" s="109"/>
      <c r="K54" s="109"/>
      <c r="L54" s="109"/>
      <c r="M54" s="109"/>
    </row>
    <row r="55" spans="2:13" ht="13" x14ac:dyDescent="0.2"/>
  </sheetData>
  <sheetProtection algorithmName="SHA-512" hashValue="0sfZgA4z2NqbWM2HIAOABYkyBxJYFtRWpOMRBSirDAWBFB+tDe3blW5PSWu6j8GLB+lcopQd8eiTsGVpj54QzQ==" saltValue="u4ZVgMbn/aygA58xEICl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0" t="s">
        <v>47</v>
      </c>
    </row>
    <row r="54" spans="2:8" ht="29.25" customHeight="1" thickBot="1" x14ac:dyDescent="0.35">
      <c r="B54" s="111" t="s">
        <v>1</v>
      </c>
      <c r="C54" s="112"/>
      <c r="D54" s="112"/>
      <c r="E54" s="113" t="s">
        <v>2</v>
      </c>
      <c r="F54" s="114" t="s">
        <v>556</v>
      </c>
      <c r="G54" s="114" t="s">
        <v>557</v>
      </c>
      <c r="H54" s="115" t="s">
        <v>558</v>
      </c>
    </row>
    <row r="55" spans="2:8" ht="52.5" customHeight="1" x14ac:dyDescent="0.2">
      <c r="B55" s="116"/>
      <c r="C55" s="1187" t="s">
        <v>48</v>
      </c>
      <c r="D55" s="1187"/>
      <c r="E55" s="1188"/>
      <c r="F55" s="117">
        <v>22909</v>
      </c>
      <c r="G55" s="117">
        <v>23816</v>
      </c>
      <c r="H55" s="118">
        <v>26129</v>
      </c>
    </row>
    <row r="56" spans="2:8" ht="52.5" customHeight="1" x14ac:dyDescent="0.2">
      <c r="B56" s="119"/>
      <c r="C56" s="1189" t="s">
        <v>49</v>
      </c>
      <c r="D56" s="1189"/>
      <c r="E56" s="1190"/>
      <c r="F56" s="120" t="s">
        <v>513</v>
      </c>
      <c r="G56" s="120" t="s">
        <v>513</v>
      </c>
      <c r="H56" s="121" t="s">
        <v>513</v>
      </c>
    </row>
    <row r="57" spans="2:8" ht="53.25" customHeight="1" x14ac:dyDescent="0.2">
      <c r="B57" s="119"/>
      <c r="C57" s="1191" t="s">
        <v>50</v>
      </c>
      <c r="D57" s="1191"/>
      <c r="E57" s="1192"/>
      <c r="F57" s="122">
        <v>11645</v>
      </c>
      <c r="G57" s="122">
        <v>11566</v>
      </c>
      <c r="H57" s="123">
        <v>11183</v>
      </c>
    </row>
    <row r="58" spans="2:8" ht="45.75" customHeight="1" x14ac:dyDescent="0.2">
      <c r="B58" s="124"/>
      <c r="C58" s="1179" t="s">
        <v>584</v>
      </c>
      <c r="D58" s="1180"/>
      <c r="E58" s="1181"/>
      <c r="F58" s="125">
        <v>6421</v>
      </c>
      <c r="G58" s="125">
        <v>6428</v>
      </c>
      <c r="H58" s="126">
        <v>6436</v>
      </c>
    </row>
    <row r="59" spans="2:8" ht="45.75" customHeight="1" x14ac:dyDescent="0.2">
      <c r="B59" s="124"/>
      <c r="C59" s="1179" t="s">
        <v>585</v>
      </c>
      <c r="D59" s="1180"/>
      <c r="E59" s="1181"/>
      <c r="F59" s="125">
        <v>3777</v>
      </c>
      <c r="G59" s="125">
        <v>3780</v>
      </c>
      <c r="H59" s="126">
        <v>3783</v>
      </c>
    </row>
    <row r="60" spans="2:8" ht="45.75" customHeight="1" x14ac:dyDescent="0.2">
      <c r="B60" s="124"/>
      <c r="C60" s="1179" t="s">
        <v>586</v>
      </c>
      <c r="D60" s="1180"/>
      <c r="E60" s="1181"/>
      <c r="F60" s="125">
        <v>196</v>
      </c>
      <c r="G60" s="125">
        <v>275</v>
      </c>
      <c r="H60" s="126">
        <v>277</v>
      </c>
    </row>
    <row r="61" spans="2:8" ht="45.75" customHeight="1" x14ac:dyDescent="0.2">
      <c r="B61" s="124"/>
      <c r="C61" s="1179" t="s">
        <v>587</v>
      </c>
      <c r="D61" s="1180"/>
      <c r="E61" s="1181"/>
      <c r="F61" s="125">
        <v>258</v>
      </c>
      <c r="G61" s="125">
        <v>218</v>
      </c>
      <c r="H61" s="126">
        <v>192</v>
      </c>
    </row>
    <row r="62" spans="2:8" ht="45.75" customHeight="1" thickBot="1" x14ac:dyDescent="0.25">
      <c r="B62" s="127"/>
      <c r="C62" s="1182" t="s">
        <v>588</v>
      </c>
      <c r="D62" s="1183"/>
      <c r="E62" s="1184"/>
      <c r="F62" s="128">
        <v>168</v>
      </c>
      <c r="G62" s="128">
        <v>167</v>
      </c>
      <c r="H62" s="129">
        <v>166</v>
      </c>
    </row>
    <row r="63" spans="2:8" ht="52.5" customHeight="1" thickBot="1" x14ac:dyDescent="0.25">
      <c r="B63" s="130"/>
      <c r="C63" s="1185" t="s">
        <v>51</v>
      </c>
      <c r="D63" s="1185"/>
      <c r="E63" s="1186"/>
      <c r="F63" s="131">
        <v>34554</v>
      </c>
      <c r="G63" s="131">
        <v>35382</v>
      </c>
      <c r="H63" s="132">
        <v>37312</v>
      </c>
    </row>
    <row r="64" spans="2:8" ht="13" x14ac:dyDescent="0.2"/>
  </sheetData>
  <sheetProtection algorithmName="SHA-512" hashValue="nNIV/UVBbxVOfu3KNJrXX/HVw4e9NBo/J3XZ/xC6aiblZ1CQrBwEL3Gf2fJS8b/WGO/Eg7yOpGYfOX6mwRK19Q==" saltValue="EN6FY3wuRUHN9oksV5bS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6DA7A-B870-46BB-8DD1-B27018FC398E}">
  <sheetPr>
    <pageSetUpPr fitToPage="1"/>
  </sheetPr>
  <dimension ref="A1:DE85"/>
  <sheetViews>
    <sheetView showGridLines="0" zoomScale="66" zoomScaleNormal="66" zoomScaleSheetLayoutView="55" workbookViewId="0">
      <selection activeCell="AN65" sqref="AN65:DC69"/>
    </sheetView>
  </sheetViews>
  <sheetFormatPr defaultColWidth="0" defaultRowHeight="13.5" customHeight="1" zeroHeight="1" x14ac:dyDescent="0.2"/>
  <cols>
    <col min="1" max="1" width="6.36328125" style="247" customWidth="1"/>
    <col min="2" max="107" width="2.453125" style="247" customWidth="1"/>
    <col min="108" max="108" width="6.08984375" style="253" customWidth="1"/>
    <col min="109" max="109" width="5.90625" style="251" customWidth="1"/>
    <col min="110" max="16384" width="8.6328125" style="247" hidden="1"/>
  </cols>
  <sheetData>
    <row r="1" spans="1:109" ht="42.75" customHeight="1" x14ac:dyDescent="0.2">
      <c r="A1" s="1193"/>
      <c r="B1" s="1194"/>
      <c r="DD1" s="247"/>
      <c r="DE1" s="247"/>
    </row>
    <row r="2" spans="1:109" ht="25.5" customHeight="1" x14ac:dyDescent="0.2">
      <c r="A2" s="1195"/>
      <c r="C2" s="1195"/>
      <c r="O2" s="1195"/>
      <c r="P2" s="1195"/>
      <c r="Q2" s="1195"/>
      <c r="R2" s="1195"/>
      <c r="S2" s="1195"/>
      <c r="T2" s="1195"/>
      <c r="U2" s="1195"/>
      <c r="V2" s="1195"/>
      <c r="W2" s="1195"/>
      <c r="X2" s="1195"/>
      <c r="Y2" s="1195"/>
      <c r="Z2" s="1195"/>
      <c r="AA2" s="1195"/>
      <c r="AB2" s="1195"/>
      <c r="AC2" s="1195"/>
      <c r="AD2" s="1195"/>
      <c r="AE2" s="1195"/>
      <c r="AF2" s="1195"/>
      <c r="AG2" s="1195"/>
      <c r="AH2" s="1195"/>
      <c r="AI2" s="1195"/>
      <c r="AU2" s="1195"/>
      <c r="BG2" s="1195"/>
      <c r="BS2" s="1195"/>
      <c r="CE2" s="1195"/>
      <c r="CQ2" s="1195"/>
      <c r="DD2" s="247"/>
      <c r="DE2" s="247"/>
    </row>
    <row r="3" spans="1:109" ht="25.5" customHeight="1" x14ac:dyDescent="0.2">
      <c r="A3" s="1195"/>
      <c r="C3" s="1195"/>
      <c r="O3" s="1195"/>
      <c r="P3" s="1195"/>
      <c r="Q3" s="1195"/>
      <c r="R3" s="1195"/>
      <c r="S3" s="1195"/>
      <c r="T3" s="1195"/>
      <c r="U3" s="1195"/>
      <c r="V3" s="1195"/>
      <c r="W3" s="1195"/>
      <c r="X3" s="1195"/>
      <c r="Y3" s="1195"/>
      <c r="Z3" s="1195"/>
      <c r="AA3" s="1195"/>
      <c r="AB3" s="1195"/>
      <c r="AC3" s="1195"/>
      <c r="AD3" s="1195"/>
      <c r="AE3" s="1195"/>
      <c r="AF3" s="1195"/>
      <c r="AG3" s="1195"/>
      <c r="AH3" s="1195"/>
      <c r="AI3" s="1195"/>
      <c r="AU3" s="1195"/>
      <c r="BG3" s="1195"/>
      <c r="BS3" s="1195"/>
      <c r="CE3" s="1195"/>
      <c r="CQ3" s="1195"/>
      <c r="DD3" s="247"/>
      <c r="DE3" s="247"/>
    </row>
    <row r="4" spans="1:109" s="245" customFormat="1" ht="13" x14ac:dyDescent="0.2">
      <c r="A4" s="1195"/>
      <c r="B4" s="1195"/>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5"/>
      <c r="AG4" s="1195"/>
      <c r="AH4" s="1195"/>
      <c r="AI4" s="1195"/>
      <c r="AJ4" s="1195"/>
      <c r="AK4" s="1195"/>
      <c r="AL4" s="1195"/>
      <c r="AM4" s="1195"/>
      <c r="AN4" s="1195"/>
      <c r="AO4" s="1195"/>
      <c r="AP4" s="1195"/>
      <c r="AQ4" s="1195"/>
      <c r="AR4" s="1195"/>
      <c r="AS4" s="1195"/>
      <c r="AT4" s="1195"/>
      <c r="AU4" s="1195"/>
      <c r="AV4" s="1195"/>
      <c r="AW4" s="1195"/>
      <c r="AX4" s="1195"/>
      <c r="AY4" s="1195"/>
      <c r="AZ4" s="1195"/>
      <c r="BA4" s="1195"/>
      <c r="BB4" s="1195"/>
      <c r="BC4" s="1195"/>
      <c r="BD4" s="1195"/>
      <c r="BE4" s="1195"/>
      <c r="BF4" s="1195"/>
      <c r="BG4" s="1195"/>
      <c r="BH4" s="1195"/>
      <c r="BI4" s="1195"/>
      <c r="BJ4" s="1195"/>
      <c r="BK4" s="1195"/>
      <c r="BL4" s="1195"/>
      <c r="BM4" s="1195"/>
      <c r="BN4" s="1195"/>
      <c r="BO4" s="1195"/>
      <c r="BP4" s="1195"/>
      <c r="BQ4" s="1195"/>
      <c r="BR4" s="1195"/>
      <c r="BS4" s="1195"/>
      <c r="BT4" s="1195"/>
      <c r="BU4" s="1195"/>
      <c r="BV4" s="1195"/>
      <c r="BW4" s="1195"/>
      <c r="BX4" s="1195"/>
      <c r="BY4" s="1195"/>
      <c r="BZ4" s="1195"/>
      <c r="CA4" s="1195"/>
      <c r="CB4" s="1195"/>
      <c r="CC4" s="1195"/>
      <c r="CD4" s="1195"/>
      <c r="CE4" s="1195"/>
      <c r="CF4" s="1195"/>
      <c r="CG4" s="1195"/>
      <c r="CH4" s="1195"/>
      <c r="CI4" s="1195"/>
      <c r="CJ4" s="1195"/>
      <c r="CK4" s="1195"/>
      <c r="CL4" s="1195"/>
      <c r="CM4" s="1195"/>
      <c r="CN4" s="1195"/>
      <c r="CO4" s="1195"/>
      <c r="CP4" s="1195"/>
      <c r="CQ4" s="1195"/>
      <c r="CR4" s="1195"/>
      <c r="CS4" s="1195"/>
      <c r="CT4" s="1195"/>
      <c r="CU4" s="1195"/>
      <c r="CV4" s="1195"/>
      <c r="CW4" s="1195"/>
      <c r="CX4" s="1195"/>
      <c r="CY4" s="1195"/>
      <c r="CZ4" s="1195"/>
      <c r="DA4" s="1195"/>
      <c r="DB4" s="1195"/>
      <c r="DC4" s="1195"/>
      <c r="DD4" s="1195"/>
      <c r="DE4" s="1195"/>
    </row>
    <row r="5" spans="1:109" s="245" customFormat="1" ht="13" x14ac:dyDescent="0.2">
      <c r="A5" s="1195"/>
      <c r="B5" s="1195"/>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c r="AJ5" s="1195"/>
      <c r="AK5" s="1195"/>
      <c r="AL5" s="1195"/>
      <c r="AM5" s="1195"/>
      <c r="AN5" s="1195"/>
      <c r="AO5" s="1195"/>
      <c r="AP5" s="1195"/>
      <c r="AQ5" s="1195"/>
      <c r="AR5" s="1195"/>
      <c r="AS5" s="1195"/>
      <c r="AT5" s="1195"/>
      <c r="AU5" s="1195"/>
      <c r="AV5" s="1195"/>
      <c r="AW5" s="1195"/>
      <c r="AX5" s="1195"/>
      <c r="AY5" s="1195"/>
      <c r="AZ5" s="1195"/>
      <c r="BA5" s="1195"/>
      <c r="BB5" s="1195"/>
      <c r="BC5" s="1195"/>
      <c r="BD5" s="1195"/>
      <c r="BE5" s="1195"/>
      <c r="BF5" s="1195"/>
      <c r="BG5" s="1195"/>
      <c r="BH5" s="1195"/>
      <c r="BI5" s="1195"/>
      <c r="BJ5" s="1195"/>
      <c r="BK5" s="1195"/>
      <c r="BL5" s="1195"/>
      <c r="BM5" s="1195"/>
      <c r="BN5" s="1195"/>
      <c r="BO5" s="1195"/>
      <c r="BP5" s="1195"/>
      <c r="BQ5" s="1195"/>
      <c r="BR5" s="1195"/>
      <c r="BS5" s="1195"/>
      <c r="BT5" s="1195"/>
      <c r="BU5" s="1195"/>
      <c r="BV5" s="1195"/>
      <c r="BW5" s="1195"/>
      <c r="BX5" s="1195"/>
      <c r="BY5" s="1195"/>
      <c r="BZ5" s="1195"/>
      <c r="CA5" s="1195"/>
      <c r="CB5" s="1195"/>
      <c r="CC5" s="1195"/>
      <c r="CD5" s="1195"/>
      <c r="CE5" s="1195"/>
      <c r="CF5" s="1195"/>
      <c r="CG5" s="1195"/>
      <c r="CH5" s="1195"/>
      <c r="CI5" s="1195"/>
      <c r="CJ5" s="1195"/>
      <c r="CK5" s="1195"/>
      <c r="CL5" s="1195"/>
      <c r="CM5" s="1195"/>
      <c r="CN5" s="1195"/>
      <c r="CO5" s="1195"/>
      <c r="CP5" s="1195"/>
      <c r="CQ5" s="1195"/>
      <c r="CR5" s="1195"/>
      <c r="CS5" s="1195"/>
      <c r="CT5" s="1195"/>
      <c r="CU5" s="1195"/>
      <c r="CV5" s="1195"/>
      <c r="CW5" s="1195"/>
      <c r="CX5" s="1195"/>
      <c r="CY5" s="1195"/>
      <c r="CZ5" s="1195"/>
      <c r="DA5" s="1195"/>
      <c r="DB5" s="1195"/>
      <c r="DC5" s="1195"/>
      <c r="DD5" s="1195"/>
      <c r="DE5" s="1195"/>
    </row>
    <row r="6" spans="1:109" s="245" customFormat="1" ht="13" x14ac:dyDescent="0.2">
      <c r="A6" s="1195"/>
      <c r="B6" s="1195"/>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c r="AD6" s="1195"/>
      <c r="AE6" s="1195"/>
      <c r="AF6" s="1195"/>
      <c r="AG6" s="1195"/>
      <c r="AH6" s="1195"/>
      <c r="AI6" s="1195"/>
      <c r="AJ6" s="1195"/>
      <c r="AK6" s="1195"/>
      <c r="AL6" s="1195"/>
      <c r="AM6" s="1195"/>
      <c r="AN6" s="1195"/>
      <c r="AO6" s="1195"/>
      <c r="AP6" s="1195"/>
      <c r="AQ6" s="1195"/>
      <c r="AR6" s="1195"/>
      <c r="AS6" s="1195"/>
      <c r="AT6" s="1195"/>
      <c r="AU6" s="1195"/>
      <c r="AV6" s="1195"/>
      <c r="AW6" s="1195"/>
      <c r="AX6" s="1195"/>
      <c r="AY6" s="1195"/>
      <c r="AZ6" s="1195"/>
      <c r="BA6" s="1195"/>
      <c r="BB6" s="1195"/>
      <c r="BC6" s="1195"/>
      <c r="BD6" s="1195"/>
      <c r="BE6" s="1195"/>
      <c r="BF6" s="1195"/>
      <c r="BG6" s="1195"/>
      <c r="BH6" s="1195"/>
      <c r="BI6" s="1195"/>
      <c r="BJ6" s="1195"/>
      <c r="BK6" s="1195"/>
      <c r="BL6" s="1195"/>
      <c r="BM6" s="1195"/>
      <c r="BN6" s="1195"/>
      <c r="BO6" s="1195"/>
      <c r="BP6" s="1195"/>
      <c r="BQ6" s="1195"/>
      <c r="BR6" s="1195"/>
      <c r="BS6" s="1195"/>
      <c r="BT6" s="1195"/>
      <c r="BU6" s="1195"/>
      <c r="BV6" s="1195"/>
      <c r="BW6" s="1195"/>
      <c r="BX6" s="1195"/>
      <c r="BY6" s="1195"/>
      <c r="BZ6" s="1195"/>
      <c r="CA6" s="1195"/>
      <c r="CB6" s="1195"/>
      <c r="CC6" s="1195"/>
      <c r="CD6" s="1195"/>
      <c r="CE6" s="1195"/>
      <c r="CF6" s="1195"/>
      <c r="CG6" s="1195"/>
      <c r="CH6" s="1195"/>
      <c r="CI6" s="1195"/>
      <c r="CJ6" s="1195"/>
      <c r="CK6" s="1195"/>
      <c r="CL6" s="1195"/>
      <c r="CM6" s="1195"/>
      <c r="CN6" s="1195"/>
      <c r="CO6" s="1195"/>
      <c r="CP6" s="1195"/>
      <c r="CQ6" s="1195"/>
      <c r="CR6" s="1195"/>
      <c r="CS6" s="1195"/>
      <c r="CT6" s="1195"/>
      <c r="CU6" s="1195"/>
      <c r="CV6" s="1195"/>
      <c r="CW6" s="1195"/>
      <c r="CX6" s="1195"/>
      <c r="CY6" s="1195"/>
      <c r="CZ6" s="1195"/>
      <c r="DA6" s="1195"/>
      <c r="DB6" s="1195"/>
      <c r="DC6" s="1195"/>
      <c r="DD6" s="1195"/>
      <c r="DE6" s="1195"/>
    </row>
    <row r="7" spans="1:109" s="245" customFormat="1" ht="13" x14ac:dyDescent="0.2">
      <c r="A7" s="1195"/>
      <c r="B7" s="1195"/>
      <c r="C7" s="1195"/>
      <c r="D7" s="1195"/>
      <c r="E7" s="1195"/>
      <c r="F7" s="1195"/>
      <c r="G7" s="1195"/>
      <c r="H7" s="1195"/>
      <c r="I7" s="1195"/>
      <c r="J7" s="1195"/>
      <c r="K7" s="1195"/>
      <c r="L7" s="1195"/>
      <c r="M7" s="1195"/>
      <c r="N7" s="1195"/>
      <c r="O7" s="1195"/>
      <c r="P7" s="1195"/>
      <c r="Q7" s="1195"/>
      <c r="R7" s="1195"/>
      <c r="S7" s="1195"/>
      <c r="T7" s="1195"/>
      <c r="U7" s="1195"/>
      <c r="V7" s="1195"/>
      <c r="W7" s="1195"/>
      <c r="X7" s="1195"/>
      <c r="Y7" s="1195"/>
      <c r="Z7" s="1195"/>
      <c r="AA7" s="1195"/>
      <c r="AB7" s="1195"/>
      <c r="AC7" s="1195"/>
      <c r="AD7" s="1195"/>
      <c r="AE7" s="1195"/>
      <c r="AF7" s="1195"/>
      <c r="AG7" s="1195"/>
      <c r="AH7" s="1195"/>
      <c r="AI7" s="1195"/>
      <c r="AJ7" s="1195"/>
      <c r="AK7" s="1195"/>
      <c r="AL7" s="1195"/>
      <c r="AM7" s="1195"/>
      <c r="AN7" s="1195"/>
      <c r="AO7" s="1195"/>
      <c r="AP7" s="1195"/>
      <c r="AQ7" s="1195"/>
      <c r="AR7" s="1195"/>
      <c r="AS7" s="1195"/>
      <c r="AT7" s="1195"/>
      <c r="AU7" s="1195"/>
      <c r="AV7" s="1195"/>
      <c r="AW7" s="1195"/>
      <c r="AX7" s="1195"/>
      <c r="AY7" s="1195"/>
      <c r="AZ7" s="1195"/>
      <c r="BA7" s="1195"/>
      <c r="BB7" s="1195"/>
      <c r="BC7" s="1195"/>
      <c r="BD7" s="1195"/>
      <c r="BE7" s="1195"/>
      <c r="BF7" s="1195"/>
      <c r="BG7" s="1195"/>
      <c r="BH7" s="1195"/>
      <c r="BI7" s="1195"/>
      <c r="BJ7" s="1195"/>
      <c r="BK7" s="1195"/>
      <c r="BL7" s="1195"/>
      <c r="BM7" s="1195"/>
      <c r="BN7" s="1195"/>
      <c r="BO7" s="1195"/>
      <c r="BP7" s="1195"/>
      <c r="BQ7" s="1195"/>
      <c r="BR7" s="1195"/>
      <c r="BS7" s="1195"/>
      <c r="BT7" s="1195"/>
      <c r="BU7" s="1195"/>
      <c r="BV7" s="1195"/>
      <c r="BW7" s="1195"/>
      <c r="BX7" s="1195"/>
      <c r="BY7" s="1195"/>
      <c r="BZ7" s="1195"/>
      <c r="CA7" s="1195"/>
      <c r="CB7" s="1195"/>
      <c r="CC7" s="1195"/>
      <c r="CD7" s="1195"/>
      <c r="CE7" s="1195"/>
      <c r="CF7" s="1195"/>
      <c r="CG7" s="1195"/>
      <c r="CH7" s="1195"/>
      <c r="CI7" s="1195"/>
      <c r="CJ7" s="1195"/>
      <c r="CK7" s="1195"/>
      <c r="CL7" s="1195"/>
      <c r="CM7" s="1195"/>
      <c r="CN7" s="1195"/>
      <c r="CO7" s="1195"/>
      <c r="CP7" s="1195"/>
      <c r="CQ7" s="1195"/>
      <c r="CR7" s="1195"/>
      <c r="CS7" s="1195"/>
      <c r="CT7" s="1195"/>
      <c r="CU7" s="1195"/>
      <c r="CV7" s="1195"/>
      <c r="CW7" s="1195"/>
      <c r="CX7" s="1195"/>
      <c r="CY7" s="1195"/>
      <c r="CZ7" s="1195"/>
      <c r="DA7" s="1195"/>
      <c r="DB7" s="1195"/>
      <c r="DC7" s="1195"/>
      <c r="DD7" s="1195"/>
      <c r="DE7" s="1195"/>
    </row>
    <row r="8" spans="1:109" s="245" customFormat="1" ht="13" x14ac:dyDescent="0.2">
      <c r="A8" s="1195"/>
      <c r="B8" s="1195"/>
      <c r="C8" s="1195"/>
      <c r="D8" s="1195"/>
      <c r="E8" s="1195"/>
      <c r="F8" s="1195"/>
      <c r="G8" s="1195"/>
      <c r="H8" s="1195"/>
      <c r="I8" s="1195"/>
      <c r="J8" s="1195"/>
      <c r="K8" s="1195"/>
      <c r="L8" s="1195"/>
      <c r="M8" s="1195"/>
      <c r="N8" s="1195"/>
      <c r="O8" s="1195"/>
      <c r="P8" s="1195"/>
      <c r="Q8" s="1195"/>
      <c r="R8" s="1195"/>
      <c r="S8" s="1195"/>
      <c r="T8" s="1195"/>
      <c r="U8" s="1195"/>
      <c r="V8" s="1195"/>
      <c r="W8" s="1195"/>
      <c r="X8" s="1195"/>
      <c r="Y8" s="1195"/>
      <c r="Z8" s="1195"/>
      <c r="AA8" s="1195"/>
      <c r="AB8" s="1195"/>
      <c r="AC8" s="1195"/>
      <c r="AD8" s="1195"/>
      <c r="AE8" s="1195"/>
      <c r="AF8" s="1195"/>
      <c r="AG8" s="1195"/>
      <c r="AH8" s="1195"/>
      <c r="AI8" s="1195"/>
      <c r="AJ8" s="1195"/>
      <c r="AK8" s="1195"/>
      <c r="AL8" s="1195"/>
      <c r="AM8" s="1195"/>
      <c r="AN8" s="1195"/>
      <c r="AO8" s="1195"/>
      <c r="AP8" s="1195"/>
      <c r="AQ8" s="1195"/>
      <c r="AR8" s="1195"/>
      <c r="AS8" s="1195"/>
      <c r="AT8" s="1195"/>
      <c r="AU8" s="1195"/>
      <c r="AV8" s="1195"/>
      <c r="AW8" s="1195"/>
      <c r="AX8" s="1195"/>
      <c r="AY8" s="1195"/>
      <c r="AZ8" s="1195"/>
      <c r="BA8" s="1195"/>
      <c r="BB8" s="1195"/>
      <c r="BC8" s="1195"/>
      <c r="BD8" s="1195"/>
      <c r="BE8" s="1195"/>
      <c r="BF8" s="1195"/>
      <c r="BG8" s="1195"/>
      <c r="BH8" s="1195"/>
      <c r="BI8" s="1195"/>
      <c r="BJ8" s="1195"/>
      <c r="BK8" s="1195"/>
      <c r="BL8" s="1195"/>
      <c r="BM8" s="1195"/>
      <c r="BN8" s="1195"/>
      <c r="BO8" s="1195"/>
      <c r="BP8" s="1195"/>
      <c r="BQ8" s="1195"/>
      <c r="BR8" s="1195"/>
      <c r="BS8" s="1195"/>
      <c r="BT8" s="1195"/>
      <c r="BU8" s="1195"/>
      <c r="BV8" s="1195"/>
      <c r="BW8" s="1195"/>
      <c r="BX8" s="1195"/>
      <c r="BY8" s="1195"/>
      <c r="BZ8" s="1195"/>
      <c r="CA8" s="1195"/>
      <c r="CB8" s="1195"/>
      <c r="CC8" s="1195"/>
      <c r="CD8" s="1195"/>
      <c r="CE8" s="1195"/>
      <c r="CF8" s="1195"/>
      <c r="CG8" s="1195"/>
      <c r="CH8" s="1195"/>
      <c r="CI8" s="1195"/>
      <c r="CJ8" s="1195"/>
      <c r="CK8" s="1195"/>
      <c r="CL8" s="1195"/>
      <c r="CM8" s="1195"/>
      <c r="CN8" s="1195"/>
      <c r="CO8" s="1195"/>
      <c r="CP8" s="1195"/>
      <c r="CQ8" s="1195"/>
      <c r="CR8" s="1195"/>
      <c r="CS8" s="1195"/>
      <c r="CT8" s="1195"/>
      <c r="CU8" s="1195"/>
      <c r="CV8" s="1195"/>
      <c r="CW8" s="1195"/>
      <c r="CX8" s="1195"/>
      <c r="CY8" s="1195"/>
      <c r="CZ8" s="1195"/>
      <c r="DA8" s="1195"/>
      <c r="DB8" s="1195"/>
      <c r="DC8" s="1195"/>
      <c r="DD8" s="1195"/>
      <c r="DE8" s="1195"/>
    </row>
    <row r="9" spans="1:109" s="245" customFormat="1" ht="13" x14ac:dyDescent="0.2">
      <c r="A9" s="1195"/>
      <c r="B9" s="1195"/>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c r="AG9" s="1195"/>
      <c r="AH9" s="1195"/>
      <c r="AI9" s="1195"/>
      <c r="AJ9" s="1195"/>
      <c r="AK9" s="1195"/>
      <c r="AL9" s="1195"/>
      <c r="AM9" s="1195"/>
      <c r="AN9" s="1195"/>
      <c r="AO9" s="1195"/>
      <c r="AP9" s="1195"/>
      <c r="AQ9" s="1195"/>
      <c r="AR9" s="1195"/>
      <c r="AS9" s="1195"/>
      <c r="AT9" s="1195"/>
      <c r="AU9" s="1195"/>
      <c r="AV9" s="1195"/>
      <c r="AW9" s="1195"/>
      <c r="AX9" s="1195"/>
      <c r="AY9" s="1195"/>
      <c r="AZ9" s="1195"/>
      <c r="BA9" s="1195"/>
      <c r="BB9" s="1195"/>
      <c r="BC9" s="1195"/>
      <c r="BD9" s="1195"/>
      <c r="BE9" s="1195"/>
      <c r="BF9" s="1195"/>
      <c r="BG9" s="1195"/>
      <c r="BH9" s="1195"/>
      <c r="BI9" s="1195"/>
      <c r="BJ9" s="1195"/>
      <c r="BK9" s="1195"/>
      <c r="BL9" s="1195"/>
      <c r="BM9" s="1195"/>
      <c r="BN9" s="1195"/>
      <c r="BO9" s="1195"/>
      <c r="BP9" s="1195"/>
      <c r="BQ9" s="1195"/>
      <c r="BR9" s="1195"/>
      <c r="BS9" s="1195"/>
      <c r="BT9" s="1195"/>
      <c r="BU9" s="1195"/>
      <c r="BV9" s="1195"/>
      <c r="BW9" s="1195"/>
      <c r="BX9" s="1195"/>
      <c r="BY9" s="1195"/>
      <c r="BZ9" s="1195"/>
      <c r="CA9" s="1195"/>
      <c r="CB9" s="1195"/>
      <c r="CC9" s="1195"/>
      <c r="CD9" s="1195"/>
      <c r="CE9" s="1195"/>
      <c r="CF9" s="1195"/>
      <c r="CG9" s="1195"/>
      <c r="CH9" s="1195"/>
      <c r="CI9" s="1195"/>
      <c r="CJ9" s="1195"/>
      <c r="CK9" s="1195"/>
      <c r="CL9" s="1195"/>
      <c r="CM9" s="1195"/>
      <c r="CN9" s="1195"/>
      <c r="CO9" s="1195"/>
      <c r="CP9" s="1195"/>
      <c r="CQ9" s="1195"/>
      <c r="CR9" s="1195"/>
      <c r="CS9" s="1195"/>
      <c r="CT9" s="1195"/>
      <c r="CU9" s="1195"/>
      <c r="CV9" s="1195"/>
      <c r="CW9" s="1195"/>
      <c r="CX9" s="1195"/>
      <c r="CY9" s="1195"/>
      <c r="CZ9" s="1195"/>
      <c r="DA9" s="1195"/>
      <c r="DB9" s="1195"/>
      <c r="DC9" s="1195"/>
      <c r="DD9" s="1195"/>
      <c r="DE9" s="1195"/>
    </row>
    <row r="10" spans="1:109" s="245" customFormat="1" ht="13" x14ac:dyDescent="0.2">
      <c r="A10" s="1195"/>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c r="AD10" s="1195"/>
      <c r="AE10" s="1195"/>
      <c r="AF10" s="1195"/>
      <c r="AG10" s="1195"/>
      <c r="AH10" s="1195"/>
      <c r="AI10" s="1195"/>
      <c r="AJ10" s="1195"/>
      <c r="AK10" s="1195"/>
      <c r="AL10" s="1195"/>
      <c r="AM10" s="1195"/>
      <c r="AN10" s="1195"/>
      <c r="AO10" s="1195"/>
      <c r="AP10" s="1195"/>
      <c r="AQ10" s="1195"/>
      <c r="AR10" s="1195"/>
      <c r="AS10" s="1195"/>
      <c r="AT10" s="1195"/>
      <c r="AU10" s="1195"/>
      <c r="AV10" s="1195"/>
      <c r="AW10" s="1195"/>
      <c r="AX10" s="1195"/>
      <c r="AY10" s="1195"/>
      <c r="AZ10" s="1195"/>
      <c r="BA10" s="1195"/>
      <c r="BB10" s="1195"/>
      <c r="BC10" s="1195"/>
      <c r="BD10" s="1195"/>
      <c r="BE10" s="1195"/>
      <c r="BF10" s="1195"/>
      <c r="BG10" s="1195"/>
      <c r="BH10" s="1195"/>
      <c r="BI10" s="1195"/>
      <c r="BJ10" s="1195"/>
      <c r="BK10" s="1195"/>
      <c r="BL10" s="1195"/>
      <c r="BM10" s="1195"/>
      <c r="BN10" s="1195"/>
      <c r="BO10" s="1195"/>
      <c r="BP10" s="1195"/>
      <c r="BQ10" s="1195"/>
      <c r="BR10" s="1195"/>
      <c r="BS10" s="1195"/>
      <c r="BT10" s="1195"/>
      <c r="BU10" s="1195"/>
      <c r="BV10" s="1195"/>
      <c r="BW10" s="1195"/>
      <c r="BX10" s="1195"/>
      <c r="BY10" s="1195"/>
      <c r="BZ10" s="1195"/>
      <c r="CA10" s="1195"/>
      <c r="CB10" s="1195"/>
      <c r="CC10" s="1195"/>
      <c r="CD10" s="1195"/>
      <c r="CE10" s="1195"/>
      <c r="CF10" s="1195"/>
      <c r="CG10" s="1195"/>
      <c r="CH10" s="1195"/>
      <c r="CI10" s="1195"/>
      <c r="CJ10" s="1195"/>
      <c r="CK10" s="1195"/>
      <c r="CL10" s="1195"/>
      <c r="CM10" s="1195"/>
      <c r="CN10" s="1195"/>
      <c r="CO10" s="1195"/>
      <c r="CP10" s="1195"/>
      <c r="CQ10" s="1195"/>
      <c r="CR10" s="1195"/>
      <c r="CS10" s="1195"/>
      <c r="CT10" s="1195"/>
      <c r="CU10" s="1195"/>
      <c r="CV10" s="1195"/>
      <c r="CW10" s="1195"/>
      <c r="CX10" s="1195"/>
      <c r="CY10" s="1195"/>
      <c r="CZ10" s="1195"/>
      <c r="DA10" s="1195"/>
      <c r="DB10" s="1195"/>
      <c r="DC10" s="1195"/>
      <c r="DD10" s="1195"/>
      <c r="DE10" s="1195"/>
    </row>
    <row r="11" spans="1:109" s="245" customFormat="1" ht="13" x14ac:dyDescent="0.2">
      <c r="A11" s="1195"/>
      <c r="B11" s="1195"/>
      <c r="C11" s="1195"/>
      <c r="D11" s="1195"/>
      <c r="E11" s="1195"/>
      <c r="F11" s="1195"/>
      <c r="G11" s="1195"/>
      <c r="H11" s="1195"/>
      <c r="I11" s="1195"/>
      <c r="J11" s="1195"/>
      <c r="K11" s="1195"/>
      <c r="L11" s="1195"/>
      <c r="M11" s="1195"/>
      <c r="N11" s="1195"/>
      <c r="O11" s="1195"/>
      <c r="P11" s="1195"/>
      <c r="Q11" s="1195"/>
      <c r="R11" s="1195"/>
      <c r="S11" s="1195"/>
      <c r="T11" s="1195"/>
      <c r="U11" s="1195"/>
      <c r="V11" s="1195"/>
      <c r="W11" s="1195"/>
      <c r="X11" s="1195"/>
      <c r="Y11" s="1195"/>
      <c r="Z11" s="1195"/>
      <c r="AA11" s="1195"/>
      <c r="AB11" s="1195"/>
      <c r="AC11" s="1195"/>
      <c r="AD11" s="1195"/>
      <c r="AE11" s="1195"/>
      <c r="AF11" s="1195"/>
      <c r="AG11" s="1195"/>
      <c r="AH11" s="1195"/>
      <c r="AI11" s="1195"/>
      <c r="AJ11" s="1195"/>
      <c r="AK11" s="1195"/>
      <c r="AL11" s="1195"/>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5"/>
      <c r="BH11" s="1195"/>
      <c r="BI11" s="1195"/>
      <c r="BJ11" s="1195"/>
      <c r="BK11" s="1195"/>
      <c r="BL11" s="1195"/>
      <c r="BM11" s="1195"/>
      <c r="BN11" s="1195"/>
      <c r="BO11" s="1195"/>
      <c r="BP11" s="1195"/>
      <c r="BQ11" s="1195"/>
      <c r="BR11" s="1195"/>
      <c r="BS11" s="1195"/>
      <c r="BT11" s="1195"/>
      <c r="BU11" s="1195"/>
      <c r="BV11" s="1195"/>
      <c r="BW11" s="1195"/>
      <c r="BX11" s="1195"/>
      <c r="BY11" s="1195"/>
      <c r="BZ11" s="1195"/>
      <c r="CA11" s="1195"/>
      <c r="CB11" s="1195"/>
      <c r="CC11" s="1195"/>
      <c r="CD11" s="1195"/>
      <c r="CE11" s="1195"/>
      <c r="CF11" s="1195"/>
      <c r="CG11" s="1195"/>
      <c r="CH11" s="1195"/>
      <c r="CI11" s="1195"/>
      <c r="CJ11" s="1195"/>
      <c r="CK11" s="1195"/>
      <c r="CL11" s="1195"/>
      <c r="CM11" s="1195"/>
      <c r="CN11" s="1195"/>
      <c r="CO11" s="1195"/>
      <c r="CP11" s="1195"/>
      <c r="CQ11" s="1195"/>
      <c r="CR11" s="1195"/>
      <c r="CS11" s="1195"/>
      <c r="CT11" s="1195"/>
      <c r="CU11" s="1195"/>
      <c r="CV11" s="1195"/>
      <c r="CW11" s="1195"/>
      <c r="CX11" s="1195"/>
      <c r="CY11" s="1195"/>
      <c r="CZ11" s="1195"/>
      <c r="DA11" s="1195"/>
      <c r="DB11" s="1195"/>
      <c r="DC11" s="1195"/>
      <c r="DD11" s="1195"/>
      <c r="DE11" s="1195"/>
    </row>
    <row r="12" spans="1:109" s="245" customFormat="1" ht="13" x14ac:dyDescent="0.2">
      <c r="A12" s="1195"/>
      <c r="B12" s="1195"/>
      <c r="C12" s="1195"/>
      <c r="D12" s="1195"/>
      <c r="E12" s="1195"/>
      <c r="F12" s="1195"/>
      <c r="G12" s="1195"/>
      <c r="H12" s="1195"/>
      <c r="I12" s="1195"/>
      <c r="J12" s="1195"/>
      <c r="K12" s="1195"/>
      <c r="L12" s="1195"/>
      <c r="M12" s="1195"/>
      <c r="N12" s="1195"/>
      <c r="O12" s="1195"/>
      <c r="P12" s="1195"/>
      <c r="Q12" s="1195"/>
      <c r="R12" s="1195"/>
      <c r="S12" s="1195"/>
      <c r="T12" s="1195"/>
      <c r="U12" s="1195"/>
      <c r="V12" s="1195"/>
      <c r="W12" s="1195"/>
      <c r="X12" s="1195"/>
      <c r="Y12" s="1195"/>
      <c r="Z12" s="1195"/>
      <c r="AA12" s="1195"/>
      <c r="AB12" s="1195"/>
      <c r="AC12" s="1195"/>
      <c r="AD12" s="1195"/>
      <c r="AE12" s="1195"/>
      <c r="AF12" s="1195"/>
      <c r="AG12" s="1195"/>
      <c r="AH12" s="1195"/>
      <c r="AI12" s="1195"/>
      <c r="AJ12" s="1195"/>
      <c r="AK12" s="1195"/>
      <c r="AL12" s="1195"/>
      <c r="AM12" s="1195"/>
      <c r="AN12" s="1195"/>
      <c r="AO12" s="1195"/>
      <c r="AP12" s="1195"/>
      <c r="AQ12" s="1195"/>
      <c r="AR12" s="1195"/>
      <c r="AS12" s="1195"/>
      <c r="AT12" s="1195"/>
      <c r="AU12" s="1195"/>
      <c r="AV12" s="1195"/>
      <c r="AW12" s="1195"/>
      <c r="AX12" s="1195"/>
      <c r="AY12" s="1195"/>
      <c r="AZ12" s="1195"/>
      <c r="BA12" s="1195"/>
      <c r="BB12" s="1195"/>
      <c r="BC12" s="1195"/>
      <c r="BD12" s="1195"/>
      <c r="BE12" s="1195"/>
      <c r="BF12" s="1195"/>
      <c r="BG12" s="1195"/>
      <c r="BH12" s="1195"/>
      <c r="BI12" s="1195"/>
      <c r="BJ12" s="1195"/>
      <c r="BK12" s="1195"/>
      <c r="BL12" s="1195"/>
      <c r="BM12" s="1195"/>
      <c r="BN12" s="1195"/>
      <c r="BO12" s="1195"/>
      <c r="BP12" s="1195"/>
      <c r="BQ12" s="1195"/>
      <c r="BR12" s="1195"/>
      <c r="BS12" s="1195"/>
      <c r="BT12" s="1195"/>
      <c r="BU12" s="1195"/>
      <c r="BV12" s="1195"/>
      <c r="BW12" s="1195"/>
      <c r="BX12" s="1195"/>
      <c r="BY12" s="1195"/>
      <c r="BZ12" s="1195"/>
      <c r="CA12" s="1195"/>
      <c r="CB12" s="1195"/>
      <c r="CC12" s="1195"/>
      <c r="CD12" s="1195"/>
      <c r="CE12" s="1195"/>
      <c r="CF12" s="1195"/>
      <c r="CG12" s="1195"/>
      <c r="CH12" s="1195"/>
      <c r="CI12" s="1195"/>
      <c r="CJ12" s="1195"/>
      <c r="CK12" s="1195"/>
      <c r="CL12" s="1195"/>
      <c r="CM12" s="1195"/>
      <c r="CN12" s="1195"/>
      <c r="CO12" s="1195"/>
      <c r="CP12" s="1195"/>
      <c r="CQ12" s="1195"/>
      <c r="CR12" s="1195"/>
      <c r="CS12" s="1195"/>
      <c r="CT12" s="1195"/>
      <c r="CU12" s="1195"/>
      <c r="CV12" s="1195"/>
      <c r="CW12" s="1195"/>
      <c r="CX12" s="1195"/>
      <c r="CY12" s="1195"/>
      <c r="CZ12" s="1195"/>
      <c r="DA12" s="1195"/>
      <c r="DB12" s="1195"/>
      <c r="DC12" s="1195"/>
      <c r="DD12" s="1195"/>
      <c r="DE12" s="1195"/>
    </row>
    <row r="13" spans="1:109" s="245" customFormat="1" ht="13" x14ac:dyDescent="0.2">
      <c r="A13" s="1195"/>
      <c r="B13" s="1195"/>
      <c r="C13" s="1195"/>
      <c r="D13" s="1195"/>
      <c r="E13" s="1195"/>
      <c r="F13" s="1195"/>
      <c r="G13" s="1195"/>
      <c r="H13" s="1195"/>
      <c r="I13" s="1195"/>
      <c r="J13" s="1195"/>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5"/>
      <c r="BG13" s="1195"/>
      <c r="BH13" s="1195"/>
      <c r="BI13" s="1195"/>
      <c r="BJ13" s="1195"/>
      <c r="BK13" s="1195"/>
      <c r="BL13" s="1195"/>
      <c r="BM13" s="1195"/>
      <c r="BN13" s="1195"/>
      <c r="BO13" s="1195"/>
      <c r="BP13" s="1195"/>
      <c r="BQ13" s="1195"/>
      <c r="BR13" s="1195"/>
      <c r="BS13" s="1195"/>
      <c r="BT13" s="1195"/>
      <c r="BU13" s="1195"/>
      <c r="BV13" s="1195"/>
      <c r="BW13" s="1195"/>
      <c r="BX13" s="1195"/>
      <c r="BY13" s="1195"/>
      <c r="BZ13" s="1195"/>
      <c r="CA13" s="1195"/>
      <c r="CB13" s="1195"/>
      <c r="CC13" s="1195"/>
      <c r="CD13" s="1195"/>
      <c r="CE13" s="1195"/>
      <c r="CF13" s="1195"/>
      <c r="CG13" s="1195"/>
      <c r="CH13" s="1195"/>
      <c r="CI13" s="1195"/>
      <c r="CJ13" s="1195"/>
      <c r="CK13" s="1195"/>
      <c r="CL13" s="1195"/>
      <c r="CM13" s="1195"/>
      <c r="CN13" s="1195"/>
      <c r="CO13" s="1195"/>
      <c r="CP13" s="1195"/>
      <c r="CQ13" s="1195"/>
      <c r="CR13" s="1195"/>
      <c r="CS13" s="1195"/>
      <c r="CT13" s="1195"/>
      <c r="CU13" s="1195"/>
      <c r="CV13" s="1195"/>
      <c r="CW13" s="1195"/>
      <c r="CX13" s="1195"/>
      <c r="CY13" s="1195"/>
      <c r="CZ13" s="1195"/>
      <c r="DA13" s="1195"/>
      <c r="DB13" s="1195"/>
      <c r="DC13" s="1195"/>
      <c r="DD13" s="1195"/>
      <c r="DE13" s="1195"/>
    </row>
    <row r="14" spans="1:109" s="245" customFormat="1" ht="13" x14ac:dyDescent="0.2">
      <c r="A14" s="1195"/>
      <c r="B14" s="1195"/>
      <c r="C14" s="1195"/>
      <c r="D14" s="1195"/>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c r="AJ14" s="1195"/>
      <c r="AK14" s="1195"/>
      <c r="AL14" s="1195"/>
      <c r="AM14" s="1195"/>
      <c r="AN14" s="1195"/>
      <c r="AO14" s="1195"/>
      <c r="AP14" s="1195"/>
      <c r="AQ14" s="1195"/>
      <c r="AR14" s="1195"/>
      <c r="AS14" s="1195"/>
      <c r="AT14" s="1195"/>
      <c r="AU14" s="1195"/>
      <c r="AV14" s="1195"/>
      <c r="AW14" s="1195"/>
      <c r="AX14" s="1195"/>
      <c r="AY14" s="1195"/>
      <c r="AZ14" s="1195"/>
      <c r="BA14" s="1195"/>
      <c r="BB14" s="1195"/>
      <c r="BC14" s="1195"/>
      <c r="BD14" s="1195"/>
      <c r="BE14" s="1195"/>
      <c r="BF14" s="1195"/>
      <c r="BG14" s="1195"/>
      <c r="BH14" s="1195"/>
      <c r="BI14" s="1195"/>
      <c r="BJ14" s="1195"/>
      <c r="BK14" s="1195"/>
      <c r="BL14" s="1195"/>
      <c r="BM14" s="1195"/>
      <c r="BN14" s="1195"/>
      <c r="BO14" s="1195"/>
      <c r="BP14" s="1195"/>
      <c r="BQ14" s="1195"/>
      <c r="BR14" s="1195"/>
      <c r="BS14" s="1195"/>
      <c r="BT14" s="1195"/>
      <c r="BU14" s="1195"/>
      <c r="BV14" s="1195"/>
      <c r="BW14" s="1195"/>
      <c r="BX14" s="1195"/>
      <c r="BY14" s="1195"/>
      <c r="BZ14" s="1195"/>
      <c r="CA14" s="1195"/>
      <c r="CB14" s="1195"/>
      <c r="CC14" s="1195"/>
      <c r="CD14" s="1195"/>
      <c r="CE14" s="1195"/>
      <c r="CF14" s="1195"/>
      <c r="CG14" s="1195"/>
      <c r="CH14" s="1195"/>
      <c r="CI14" s="1195"/>
      <c r="CJ14" s="1195"/>
      <c r="CK14" s="1195"/>
      <c r="CL14" s="1195"/>
      <c r="CM14" s="1195"/>
      <c r="CN14" s="1195"/>
      <c r="CO14" s="1195"/>
      <c r="CP14" s="1195"/>
      <c r="CQ14" s="1195"/>
      <c r="CR14" s="1195"/>
      <c r="CS14" s="1195"/>
      <c r="CT14" s="1195"/>
      <c r="CU14" s="1195"/>
      <c r="CV14" s="1195"/>
      <c r="CW14" s="1195"/>
      <c r="CX14" s="1195"/>
      <c r="CY14" s="1195"/>
      <c r="CZ14" s="1195"/>
      <c r="DA14" s="1195"/>
      <c r="DB14" s="1195"/>
      <c r="DC14" s="1195"/>
      <c r="DD14" s="1195"/>
      <c r="DE14" s="1195"/>
    </row>
    <row r="15" spans="1:109" s="245" customFormat="1" ht="13" x14ac:dyDescent="0.2">
      <c r="A15" s="247"/>
      <c r="B15" s="1195"/>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c r="AR15" s="1195"/>
      <c r="AS15" s="1195"/>
      <c r="AT15" s="1195"/>
      <c r="AU15" s="1195"/>
      <c r="AV15" s="1195"/>
      <c r="AW15" s="1195"/>
      <c r="AX15" s="1195"/>
      <c r="AY15" s="1195"/>
      <c r="AZ15" s="1195"/>
      <c r="BA15" s="1195"/>
      <c r="BB15" s="1195"/>
      <c r="BC15" s="1195"/>
      <c r="BD15" s="1195"/>
      <c r="BE15" s="1195"/>
      <c r="BF15" s="1195"/>
      <c r="BG15" s="1195"/>
      <c r="BH15" s="1195"/>
      <c r="BI15" s="1195"/>
      <c r="BJ15" s="1195"/>
      <c r="BK15" s="1195"/>
      <c r="BL15" s="1195"/>
      <c r="BM15" s="1195"/>
      <c r="BN15" s="1195"/>
      <c r="BO15" s="1195"/>
      <c r="BP15" s="1195"/>
      <c r="BQ15" s="1195"/>
      <c r="BR15" s="1195"/>
      <c r="BS15" s="1195"/>
      <c r="BT15" s="1195"/>
      <c r="BU15" s="1195"/>
      <c r="BV15" s="1195"/>
      <c r="BW15" s="1195"/>
      <c r="BX15" s="1195"/>
      <c r="BY15" s="1195"/>
      <c r="BZ15" s="1195"/>
      <c r="CA15" s="1195"/>
      <c r="CB15" s="1195"/>
      <c r="CC15" s="1195"/>
      <c r="CD15" s="1195"/>
      <c r="CE15" s="1195"/>
      <c r="CF15" s="1195"/>
      <c r="CG15" s="1195"/>
      <c r="CH15" s="1195"/>
      <c r="CI15" s="1195"/>
      <c r="CJ15" s="1195"/>
      <c r="CK15" s="1195"/>
      <c r="CL15" s="1195"/>
      <c r="CM15" s="1195"/>
      <c r="CN15" s="1195"/>
      <c r="CO15" s="1195"/>
      <c r="CP15" s="1195"/>
      <c r="CQ15" s="1195"/>
      <c r="CR15" s="1195"/>
      <c r="CS15" s="1195"/>
      <c r="CT15" s="1195"/>
      <c r="CU15" s="1195"/>
      <c r="CV15" s="1195"/>
      <c r="CW15" s="1195"/>
      <c r="CX15" s="1195"/>
      <c r="CY15" s="1195"/>
      <c r="CZ15" s="1195"/>
      <c r="DA15" s="1195"/>
      <c r="DB15" s="1195"/>
      <c r="DC15" s="1195"/>
      <c r="DD15" s="1195"/>
      <c r="DE15" s="1195"/>
    </row>
    <row r="16" spans="1:109" s="245" customFormat="1" ht="13" x14ac:dyDescent="0.2">
      <c r="A16" s="247"/>
      <c r="B16" s="1195"/>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c r="AQ16" s="1195"/>
      <c r="AR16" s="1195"/>
      <c r="AS16" s="1195"/>
      <c r="AT16" s="1195"/>
      <c r="AU16" s="1195"/>
      <c r="AV16" s="1195"/>
      <c r="AW16" s="1195"/>
      <c r="AX16" s="1195"/>
      <c r="AY16" s="1195"/>
      <c r="AZ16" s="1195"/>
      <c r="BA16" s="1195"/>
      <c r="BB16" s="1195"/>
      <c r="BC16" s="1195"/>
      <c r="BD16" s="1195"/>
      <c r="BE16" s="1195"/>
      <c r="BF16" s="1195"/>
      <c r="BG16" s="1195"/>
      <c r="BH16" s="1195"/>
      <c r="BI16" s="1195"/>
      <c r="BJ16" s="1195"/>
      <c r="BK16" s="1195"/>
      <c r="BL16" s="1195"/>
      <c r="BM16" s="1195"/>
      <c r="BN16" s="1195"/>
      <c r="BO16" s="1195"/>
      <c r="BP16" s="1195"/>
      <c r="BQ16" s="1195"/>
      <c r="BR16" s="1195"/>
      <c r="BS16" s="1195"/>
      <c r="BT16" s="1195"/>
      <c r="BU16" s="1195"/>
      <c r="BV16" s="1195"/>
      <c r="BW16" s="1195"/>
      <c r="BX16" s="1195"/>
      <c r="BY16" s="1195"/>
      <c r="BZ16" s="1195"/>
      <c r="CA16" s="1195"/>
      <c r="CB16" s="1195"/>
      <c r="CC16" s="1195"/>
      <c r="CD16" s="1195"/>
      <c r="CE16" s="1195"/>
      <c r="CF16" s="1195"/>
      <c r="CG16" s="1195"/>
      <c r="CH16" s="1195"/>
      <c r="CI16" s="1195"/>
      <c r="CJ16" s="1195"/>
      <c r="CK16" s="1195"/>
      <c r="CL16" s="1195"/>
      <c r="CM16" s="1195"/>
      <c r="CN16" s="1195"/>
      <c r="CO16" s="1195"/>
      <c r="CP16" s="1195"/>
      <c r="CQ16" s="1195"/>
      <c r="CR16" s="1195"/>
      <c r="CS16" s="1195"/>
      <c r="CT16" s="1195"/>
      <c r="CU16" s="1195"/>
      <c r="CV16" s="1195"/>
      <c r="CW16" s="1195"/>
      <c r="CX16" s="1195"/>
      <c r="CY16" s="1195"/>
      <c r="CZ16" s="1195"/>
      <c r="DA16" s="1195"/>
      <c r="DB16" s="1195"/>
      <c r="DC16" s="1195"/>
      <c r="DD16" s="1195"/>
      <c r="DE16" s="1195"/>
    </row>
    <row r="17" spans="1:109" s="245" customFormat="1" ht="13" x14ac:dyDescent="0.2">
      <c r="A17" s="247"/>
      <c r="B17" s="1195"/>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5"/>
      <c r="AL17" s="1195"/>
      <c r="AM17" s="1195"/>
      <c r="AN17" s="1195"/>
      <c r="AO17" s="1195"/>
      <c r="AP17" s="1195"/>
      <c r="AQ17" s="1195"/>
      <c r="AR17" s="1195"/>
      <c r="AS17" s="1195"/>
      <c r="AT17" s="1195"/>
      <c r="AU17" s="1195"/>
      <c r="AV17" s="1195"/>
      <c r="AW17" s="1195"/>
      <c r="AX17" s="1195"/>
      <c r="AY17" s="1195"/>
      <c r="AZ17" s="1195"/>
      <c r="BA17" s="1195"/>
      <c r="BB17" s="1195"/>
      <c r="BC17" s="1195"/>
      <c r="BD17" s="1195"/>
      <c r="BE17" s="1195"/>
      <c r="BF17" s="1195"/>
      <c r="BG17" s="1195"/>
      <c r="BH17" s="1195"/>
      <c r="BI17" s="1195"/>
      <c r="BJ17" s="1195"/>
      <c r="BK17" s="1195"/>
      <c r="BL17" s="1195"/>
      <c r="BM17" s="1195"/>
      <c r="BN17" s="1195"/>
      <c r="BO17" s="1195"/>
      <c r="BP17" s="1195"/>
      <c r="BQ17" s="1195"/>
      <c r="BR17" s="1195"/>
      <c r="BS17" s="1195"/>
      <c r="BT17" s="1195"/>
      <c r="BU17" s="1195"/>
      <c r="BV17" s="1195"/>
      <c r="BW17" s="1195"/>
      <c r="BX17" s="1195"/>
      <c r="BY17" s="1195"/>
      <c r="BZ17" s="1195"/>
      <c r="CA17" s="1195"/>
      <c r="CB17" s="1195"/>
      <c r="CC17" s="1195"/>
      <c r="CD17" s="1195"/>
      <c r="CE17" s="1195"/>
      <c r="CF17" s="1195"/>
      <c r="CG17" s="1195"/>
      <c r="CH17" s="1195"/>
      <c r="CI17" s="1195"/>
      <c r="CJ17" s="1195"/>
      <c r="CK17" s="1195"/>
      <c r="CL17" s="1195"/>
      <c r="CM17" s="1195"/>
      <c r="CN17" s="1195"/>
      <c r="CO17" s="1195"/>
      <c r="CP17" s="1195"/>
      <c r="CQ17" s="1195"/>
      <c r="CR17" s="1195"/>
      <c r="CS17" s="1195"/>
      <c r="CT17" s="1195"/>
      <c r="CU17" s="1195"/>
      <c r="CV17" s="1195"/>
      <c r="CW17" s="1195"/>
      <c r="CX17" s="1195"/>
      <c r="CY17" s="1195"/>
      <c r="CZ17" s="1195"/>
      <c r="DA17" s="1195"/>
      <c r="DB17" s="1195"/>
      <c r="DC17" s="1195"/>
      <c r="DD17" s="1195"/>
      <c r="DE17" s="1195"/>
    </row>
    <row r="18" spans="1:109" s="245" customFormat="1" ht="13" x14ac:dyDescent="0.2">
      <c r="A18" s="247"/>
      <c r="B18" s="1195"/>
      <c r="C18" s="1195"/>
      <c r="D18" s="1195"/>
      <c r="E18" s="1195"/>
      <c r="F18" s="1195"/>
      <c r="G18" s="1195"/>
      <c r="H18" s="1195"/>
      <c r="I18" s="1195"/>
      <c r="J18" s="1195"/>
      <c r="K18" s="1195"/>
      <c r="L18" s="1195"/>
      <c r="M18" s="1195"/>
      <c r="N18" s="1195"/>
      <c r="O18" s="1195"/>
      <c r="P18" s="1195"/>
      <c r="Q18" s="1195"/>
      <c r="R18" s="1195"/>
      <c r="S18" s="1195"/>
      <c r="T18" s="1195"/>
      <c r="U18" s="1195"/>
      <c r="V18" s="1195"/>
      <c r="W18" s="1195"/>
      <c r="X18" s="1195"/>
      <c r="Y18" s="1195"/>
      <c r="Z18" s="1195"/>
      <c r="AA18" s="1195"/>
      <c r="AB18" s="1195"/>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5"/>
      <c r="BU18" s="1195"/>
      <c r="BV18" s="1195"/>
      <c r="BW18" s="1195"/>
      <c r="BX18" s="1195"/>
      <c r="BY18" s="1195"/>
      <c r="BZ18" s="1195"/>
      <c r="CA18" s="1195"/>
      <c r="CB18" s="1195"/>
      <c r="CC18" s="1195"/>
      <c r="CD18" s="1195"/>
      <c r="CE18" s="1195"/>
      <c r="CF18" s="1195"/>
      <c r="CG18" s="1195"/>
      <c r="CH18" s="1195"/>
      <c r="CI18" s="1195"/>
      <c r="CJ18" s="1195"/>
      <c r="CK18" s="1195"/>
      <c r="CL18" s="1195"/>
      <c r="CM18" s="1195"/>
      <c r="CN18" s="1195"/>
      <c r="CO18" s="1195"/>
      <c r="CP18" s="1195"/>
      <c r="CQ18" s="1195"/>
      <c r="CR18" s="1195"/>
      <c r="CS18" s="1195"/>
      <c r="CT18" s="1195"/>
      <c r="CU18" s="1195"/>
      <c r="CV18" s="1195"/>
      <c r="CW18" s="1195"/>
      <c r="CX18" s="1195"/>
      <c r="CY18" s="1195"/>
      <c r="CZ18" s="1195"/>
      <c r="DA18" s="1195"/>
      <c r="DB18" s="1195"/>
      <c r="DC18" s="1195"/>
      <c r="DD18" s="1195"/>
      <c r="DE18" s="1195"/>
    </row>
    <row r="19" spans="1:109" ht="13" x14ac:dyDescent="0.2">
      <c r="DD19" s="247"/>
      <c r="DE19" s="247"/>
    </row>
    <row r="20" spans="1:109" ht="13" x14ac:dyDescent="0.2">
      <c r="DD20" s="247"/>
      <c r="DE20" s="247"/>
    </row>
    <row r="21" spans="1:109" ht="17.25" customHeight="1" x14ac:dyDescent="0.2">
      <c r="B21" s="1196"/>
      <c r="C21" s="249"/>
      <c r="D21" s="249"/>
      <c r="E21" s="249"/>
      <c r="F21" s="249"/>
      <c r="G21" s="249"/>
      <c r="H21" s="249"/>
      <c r="I21" s="249"/>
      <c r="J21" s="249"/>
      <c r="K21" s="249"/>
      <c r="L21" s="249"/>
      <c r="M21" s="249"/>
      <c r="N21" s="1197"/>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1197"/>
      <c r="AU21" s="249"/>
      <c r="AV21" s="249"/>
      <c r="AW21" s="249"/>
      <c r="AX21" s="249"/>
      <c r="AY21" s="249"/>
      <c r="AZ21" s="249"/>
      <c r="BA21" s="249"/>
      <c r="BB21" s="249"/>
      <c r="BC21" s="249"/>
      <c r="BD21" s="249"/>
      <c r="BE21" s="249"/>
      <c r="BF21" s="1197"/>
      <c r="BG21" s="249"/>
      <c r="BH21" s="249"/>
      <c r="BI21" s="249"/>
      <c r="BJ21" s="249"/>
      <c r="BK21" s="249"/>
      <c r="BL21" s="249"/>
      <c r="BM21" s="249"/>
      <c r="BN21" s="249"/>
      <c r="BO21" s="249"/>
      <c r="BP21" s="249"/>
      <c r="BQ21" s="249"/>
      <c r="BR21" s="1197"/>
      <c r="BS21" s="249"/>
      <c r="BT21" s="249"/>
      <c r="BU21" s="249"/>
      <c r="BV21" s="249"/>
      <c r="BW21" s="249"/>
      <c r="BX21" s="249"/>
      <c r="BY21" s="249"/>
      <c r="BZ21" s="249"/>
      <c r="CA21" s="249"/>
      <c r="CB21" s="249"/>
      <c r="CC21" s="249"/>
      <c r="CD21" s="1197"/>
      <c r="CE21" s="249"/>
      <c r="CF21" s="249"/>
      <c r="CG21" s="249"/>
      <c r="CH21" s="249"/>
      <c r="CI21" s="249"/>
      <c r="CJ21" s="249"/>
      <c r="CK21" s="249"/>
      <c r="CL21" s="249"/>
      <c r="CM21" s="249"/>
      <c r="CN21" s="249"/>
      <c r="CO21" s="249"/>
      <c r="CP21" s="1197"/>
      <c r="CQ21" s="249"/>
      <c r="CR21" s="249"/>
      <c r="CS21" s="249"/>
      <c r="CT21" s="249"/>
      <c r="CU21" s="249"/>
      <c r="CV21" s="249"/>
      <c r="CW21" s="249"/>
      <c r="CX21" s="249"/>
      <c r="CY21" s="249"/>
      <c r="CZ21" s="249"/>
      <c r="DA21" s="249"/>
      <c r="DB21" s="1197"/>
      <c r="DC21" s="249"/>
      <c r="DD21" s="250"/>
      <c r="DE21" s="247"/>
    </row>
    <row r="22" spans="1:109" ht="17.25" customHeight="1" x14ac:dyDescent="0.2">
      <c r="B22" s="251"/>
    </row>
    <row r="23" spans="1:109" ht="13" x14ac:dyDescent="0.2">
      <c r="B23" s="251"/>
    </row>
    <row r="24" spans="1:109" ht="13" x14ac:dyDescent="0.2">
      <c r="B24" s="251"/>
    </row>
    <row r="25" spans="1:109" ht="13" x14ac:dyDescent="0.2">
      <c r="B25" s="251"/>
    </row>
    <row r="26" spans="1:109" ht="13" x14ac:dyDescent="0.2">
      <c r="B26" s="251"/>
    </row>
    <row r="27" spans="1:109" ht="13" x14ac:dyDescent="0.2">
      <c r="B27" s="251"/>
    </row>
    <row r="28" spans="1:109" ht="13" x14ac:dyDescent="0.2">
      <c r="B28" s="251"/>
    </row>
    <row r="29" spans="1:109" ht="13" x14ac:dyDescent="0.2">
      <c r="B29" s="251"/>
    </row>
    <row r="30" spans="1:109" ht="13" x14ac:dyDescent="0.2">
      <c r="B30" s="251"/>
    </row>
    <row r="31" spans="1:109" ht="13" x14ac:dyDescent="0.2">
      <c r="B31" s="251"/>
    </row>
    <row r="32" spans="1:109" ht="13" x14ac:dyDescent="0.2">
      <c r="B32" s="251"/>
    </row>
    <row r="33" spans="2:109" ht="13" x14ac:dyDescent="0.2">
      <c r="B33" s="251"/>
    </row>
    <row r="34" spans="2:109" ht="13" x14ac:dyDescent="0.2">
      <c r="B34" s="251"/>
    </row>
    <row r="35" spans="2:109" ht="13" x14ac:dyDescent="0.2">
      <c r="B35" s="251"/>
    </row>
    <row r="36" spans="2:109" ht="13" x14ac:dyDescent="0.2">
      <c r="B36" s="251"/>
    </row>
    <row r="37" spans="2:109" ht="13" x14ac:dyDescent="0.2">
      <c r="B37" s="251"/>
    </row>
    <row r="38" spans="2:109" ht="13" x14ac:dyDescent="0.2">
      <c r="B38" s="251"/>
    </row>
    <row r="39" spans="2:109" ht="13"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x14ac:dyDescent="0.2">
      <c r="B40" s="1198"/>
      <c r="DD40" s="1198"/>
      <c r="DE40" s="247"/>
    </row>
    <row r="41" spans="2:109" ht="16.5" x14ac:dyDescent="0.2">
      <c r="B41" s="248" t="s">
        <v>591</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3" x14ac:dyDescent="0.2">
      <c r="B42" s="251"/>
      <c r="G42" s="1199"/>
      <c r="I42" s="1200"/>
      <c r="J42" s="1200"/>
      <c r="K42" s="1200"/>
      <c r="AM42" s="1199"/>
      <c r="AN42" s="1199" t="s">
        <v>592</v>
      </c>
      <c r="AP42" s="1200"/>
      <c r="AQ42" s="1200"/>
      <c r="AR42" s="1200"/>
      <c r="AY42" s="1199"/>
      <c r="BA42" s="1200"/>
      <c r="BB42" s="1200"/>
      <c r="BC42" s="1200"/>
      <c r="BK42" s="1199"/>
      <c r="BM42" s="1200"/>
      <c r="BN42" s="1200"/>
      <c r="BO42" s="1200"/>
      <c r="BW42" s="1199"/>
      <c r="BY42" s="1200"/>
      <c r="BZ42" s="1200"/>
      <c r="CA42" s="1200"/>
      <c r="CI42" s="1199"/>
      <c r="CK42" s="1200"/>
      <c r="CL42" s="1200"/>
      <c r="CM42" s="1200"/>
      <c r="CU42" s="1199"/>
      <c r="CW42" s="1200"/>
      <c r="CX42" s="1200"/>
      <c r="CY42" s="1200"/>
    </row>
    <row r="43" spans="2:109" ht="13.5" customHeight="1" x14ac:dyDescent="0.2">
      <c r="B43" s="251"/>
      <c r="AN43" s="1201" t="s">
        <v>593</v>
      </c>
      <c r="AO43" s="1202"/>
      <c r="AP43" s="1202"/>
      <c r="AQ43" s="1202"/>
      <c r="AR43" s="1202"/>
      <c r="AS43" s="1202"/>
      <c r="AT43" s="1202"/>
      <c r="AU43" s="1202"/>
      <c r="AV43" s="1202"/>
      <c r="AW43" s="1202"/>
      <c r="AX43" s="1202"/>
      <c r="AY43" s="1202"/>
      <c r="AZ43" s="1202"/>
      <c r="BA43" s="1202"/>
      <c r="BB43" s="1202"/>
      <c r="BC43" s="1202"/>
      <c r="BD43" s="1202"/>
      <c r="BE43" s="1202"/>
      <c r="BF43" s="1202"/>
      <c r="BG43" s="1202"/>
      <c r="BH43" s="1202"/>
      <c r="BI43" s="1202"/>
      <c r="BJ43" s="1202"/>
      <c r="BK43" s="1202"/>
      <c r="BL43" s="1202"/>
      <c r="BM43" s="1202"/>
      <c r="BN43" s="1202"/>
      <c r="BO43" s="1202"/>
      <c r="BP43" s="1202"/>
      <c r="BQ43" s="1202"/>
      <c r="BR43" s="1202"/>
      <c r="BS43" s="1202"/>
      <c r="BT43" s="1202"/>
      <c r="BU43" s="1202"/>
      <c r="BV43" s="1202"/>
      <c r="BW43" s="1202"/>
      <c r="BX43" s="1202"/>
      <c r="BY43" s="1202"/>
      <c r="BZ43" s="1202"/>
      <c r="CA43" s="1202"/>
      <c r="CB43" s="1202"/>
      <c r="CC43" s="1202"/>
      <c r="CD43" s="1202"/>
      <c r="CE43" s="1202"/>
      <c r="CF43" s="1202"/>
      <c r="CG43" s="1202"/>
      <c r="CH43" s="1202"/>
      <c r="CI43" s="1202"/>
      <c r="CJ43" s="1202"/>
      <c r="CK43" s="1202"/>
      <c r="CL43" s="1202"/>
      <c r="CM43" s="1202"/>
      <c r="CN43" s="1202"/>
      <c r="CO43" s="1202"/>
      <c r="CP43" s="1202"/>
      <c r="CQ43" s="1202"/>
      <c r="CR43" s="1202"/>
      <c r="CS43" s="1202"/>
      <c r="CT43" s="1202"/>
      <c r="CU43" s="1202"/>
      <c r="CV43" s="1202"/>
      <c r="CW43" s="1202"/>
      <c r="CX43" s="1202"/>
      <c r="CY43" s="1202"/>
      <c r="CZ43" s="1202"/>
      <c r="DA43" s="1202"/>
      <c r="DB43" s="1202"/>
      <c r="DC43" s="1203"/>
    </row>
    <row r="44" spans="2:109" ht="13" x14ac:dyDescent="0.2">
      <c r="B44" s="251"/>
      <c r="AN44" s="1204"/>
      <c r="AO44" s="1205"/>
      <c r="AP44" s="1205"/>
      <c r="AQ44" s="1205"/>
      <c r="AR44" s="1205"/>
      <c r="AS44" s="1205"/>
      <c r="AT44" s="1205"/>
      <c r="AU44" s="1205"/>
      <c r="AV44" s="1205"/>
      <c r="AW44" s="1205"/>
      <c r="AX44" s="1205"/>
      <c r="AY44" s="1205"/>
      <c r="AZ44" s="1205"/>
      <c r="BA44" s="1205"/>
      <c r="BB44" s="1205"/>
      <c r="BC44" s="1205"/>
      <c r="BD44" s="1205"/>
      <c r="BE44" s="1205"/>
      <c r="BF44" s="1205"/>
      <c r="BG44" s="1205"/>
      <c r="BH44" s="1205"/>
      <c r="BI44" s="1205"/>
      <c r="BJ44" s="1205"/>
      <c r="BK44" s="1205"/>
      <c r="BL44" s="1205"/>
      <c r="BM44" s="1205"/>
      <c r="BN44" s="1205"/>
      <c r="BO44" s="1205"/>
      <c r="BP44" s="1205"/>
      <c r="BQ44" s="1205"/>
      <c r="BR44" s="1205"/>
      <c r="BS44" s="1205"/>
      <c r="BT44" s="1205"/>
      <c r="BU44" s="1205"/>
      <c r="BV44" s="1205"/>
      <c r="BW44" s="1205"/>
      <c r="BX44" s="1205"/>
      <c r="BY44" s="1205"/>
      <c r="BZ44" s="1205"/>
      <c r="CA44" s="1205"/>
      <c r="CB44" s="1205"/>
      <c r="CC44" s="1205"/>
      <c r="CD44" s="1205"/>
      <c r="CE44" s="1205"/>
      <c r="CF44" s="1205"/>
      <c r="CG44" s="1205"/>
      <c r="CH44" s="1205"/>
      <c r="CI44" s="1205"/>
      <c r="CJ44" s="1205"/>
      <c r="CK44" s="1205"/>
      <c r="CL44" s="1205"/>
      <c r="CM44" s="1205"/>
      <c r="CN44" s="1205"/>
      <c r="CO44" s="1205"/>
      <c r="CP44" s="1205"/>
      <c r="CQ44" s="1205"/>
      <c r="CR44" s="1205"/>
      <c r="CS44" s="1205"/>
      <c r="CT44" s="1205"/>
      <c r="CU44" s="1205"/>
      <c r="CV44" s="1205"/>
      <c r="CW44" s="1205"/>
      <c r="CX44" s="1205"/>
      <c r="CY44" s="1205"/>
      <c r="CZ44" s="1205"/>
      <c r="DA44" s="1205"/>
      <c r="DB44" s="1205"/>
      <c r="DC44" s="1206"/>
    </row>
    <row r="45" spans="2:109" ht="13" x14ac:dyDescent="0.2">
      <c r="B45" s="251"/>
      <c r="AN45" s="1204"/>
      <c r="AO45" s="1205"/>
      <c r="AP45" s="1205"/>
      <c r="AQ45" s="1205"/>
      <c r="AR45" s="1205"/>
      <c r="AS45" s="1205"/>
      <c r="AT45" s="1205"/>
      <c r="AU45" s="1205"/>
      <c r="AV45" s="1205"/>
      <c r="AW45" s="1205"/>
      <c r="AX45" s="1205"/>
      <c r="AY45" s="1205"/>
      <c r="AZ45" s="1205"/>
      <c r="BA45" s="1205"/>
      <c r="BB45" s="1205"/>
      <c r="BC45" s="1205"/>
      <c r="BD45" s="1205"/>
      <c r="BE45" s="1205"/>
      <c r="BF45" s="1205"/>
      <c r="BG45" s="1205"/>
      <c r="BH45" s="1205"/>
      <c r="BI45" s="1205"/>
      <c r="BJ45" s="1205"/>
      <c r="BK45" s="1205"/>
      <c r="BL45" s="1205"/>
      <c r="BM45" s="1205"/>
      <c r="BN45" s="1205"/>
      <c r="BO45" s="1205"/>
      <c r="BP45" s="1205"/>
      <c r="BQ45" s="1205"/>
      <c r="BR45" s="1205"/>
      <c r="BS45" s="1205"/>
      <c r="BT45" s="1205"/>
      <c r="BU45" s="1205"/>
      <c r="BV45" s="1205"/>
      <c r="BW45" s="1205"/>
      <c r="BX45" s="1205"/>
      <c r="BY45" s="1205"/>
      <c r="BZ45" s="1205"/>
      <c r="CA45" s="1205"/>
      <c r="CB45" s="1205"/>
      <c r="CC45" s="1205"/>
      <c r="CD45" s="1205"/>
      <c r="CE45" s="1205"/>
      <c r="CF45" s="1205"/>
      <c r="CG45" s="1205"/>
      <c r="CH45" s="1205"/>
      <c r="CI45" s="1205"/>
      <c r="CJ45" s="1205"/>
      <c r="CK45" s="1205"/>
      <c r="CL45" s="1205"/>
      <c r="CM45" s="1205"/>
      <c r="CN45" s="1205"/>
      <c r="CO45" s="1205"/>
      <c r="CP45" s="1205"/>
      <c r="CQ45" s="1205"/>
      <c r="CR45" s="1205"/>
      <c r="CS45" s="1205"/>
      <c r="CT45" s="1205"/>
      <c r="CU45" s="1205"/>
      <c r="CV45" s="1205"/>
      <c r="CW45" s="1205"/>
      <c r="CX45" s="1205"/>
      <c r="CY45" s="1205"/>
      <c r="CZ45" s="1205"/>
      <c r="DA45" s="1205"/>
      <c r="DB45" s="1205"/>
      <c r="DC45" s="1206"/>
    </row>
    <row r="46" spans="2:109" ht="13" x14ac:dyDescent="0.2">
      <c r="B46" s="251"/>
      <c r="AN46" s="1204"/>
      <c r="AO46" s="1205"/>
      <c r="AP46" s="1205"/>
      <c r="AQ46" s="1205"/>
      <c r="AR46" s="1205"/>
      <c r="AS46" s="1205"/>
      <c r="AT46" s="1205"/>
      <c r="AU46" s="1205"/>
      <c r="AV46" s="1205"/>
      <c r="AW46" s="1205"/>
      <c r="AX46" s="1205"/>
      <c r="AY46" s="1205"/>
      <c r="AZ46" s="1205"/>
      <c r="BA46" s="1205"/>
      <c r="BB46" s="1205"/>
      <c r="BC46" s="1205"/>
      <c r="BD46" s="1205"/>
      <c r="BE46" s="1205"/>
      <c r="BF46" s="1205"/>
      <c r="BG46" s="1205"/>
      <c r="BH46" s="1205"/>
      <c r="BI46" s="1205"/>
      <c r="BJ46" s="1205"/>
      <c r="BK46" s="1205"/>
      <c r="BL46" s="1205"/>
      <c r="BM46" s="1205"/>
      <c r="BN46" s="1205"/>
      <c r="BO46" s="1205"/>
      <c r="BP46" s="1205"/>
      <c r="BQ46" s="1205"/>
      <c r="BR46" s="1205"/>
      <c r="BS46" s="1205"/>
      <c r="BT46" s="1205"/>
      <c r="BU46" s="1205"/>
      <c r="BV46" s="1205"/>
      <c r="BW46" s="1205"/>
      <c r="BX46" s="1205"/>
      <c r="BY46" s="1205"/>
      <c r="BZ46" s="1205"/>
      <c r="CA46" s="1205"/>
      <c r="CB46" s="1205"/>
      <c r="CC46" s="1205"/>
      <c r="CD46" s="1205"/>
      <c r="CE46" s="1205"/>
      <c r="CF46" s="1205"/>
      <c r="CG46" s="1205"/>
      <c r="CH46" s="1205"/>
      <c r="CI46" s="1205"/>
      <c r="CJ46" s="1205"/>
      <c r="CK46" s="1205"/>
      <c r="CL46" s="1205"/>
      <c r="CM46" s="1205"/>
      <c r="CN46" s="1205"/>
      <c r="CO46" s="1205"/>
      <c r="CP46" s="1205"/>
      <c r="CQ46" s="1205"/>
      <c r="CR46" s="1205"/>
      <c r="CS46" s="1205"/>
      <c r="CT46" s="1205"/>
      <c r="CU46" s="1205"/>
      <c r="CV46" s="1205"/>
      <c r="CW46" s="1205"/>
      <c r="CX46" s="1205"/>
      <c r="CY46" s="1205"/>
      <c r="CZ46" s="1205"/>
      <c r="DA46" s="1205"/>
      <c r="DB46" s="1205"/>
      <c r="DC46" s="1206"/>
    </row>
    <row r="47" spans="2:109" ht="13" x14ac:dyDescent="0.2">
      <c r="B47" s="251"/>
      <c r="AN47" s="1207"/>
      <c r="AO47" s="1208"/>
      <c r="AP47" s="1208"/>
      <c r="AQ47" s="1208"/>
      <c r="AR47" s="1208"/>
      <c r="AS47" s="1208"/>
      <c r="AT47" s="1208"/>
      <c r="AU47" s="1208"/>
      <c r="AV47" s="1208"/>
      <c r="AW47" s="1208"/>
      <c r="AX47" s="1208"/>
      <c r="AY47" s="1208"/>
      <c r="AZ47" s="1208"/>
      <c r="BA47" s="1208"/>
      <c r="BB47" s="1208"/>
      <c r="BC47" s="1208"/>
      <c r="BD47" s="1208"/>
      <c r="BE47" s="1208"/>
      <c r="BF47" s="1208"/>
      <c r="BG47" s="1208"/>
      <c r="BH47" s="1208"/>
      <c r="BI47" s="1208"/>
      <c r="BJ47" s="1208"/>
      <c r="BK47" s="1208"/>
      <c r="BL47" s="1208"/>
      <c r="BM47" s="1208"/>
      <c r="BN47" s="1208"/>
      <c r="BO47" s="1208"/>
      <c r="BP47" s="1208"/>
      <c r="BQ47" s="1208"/>
      <c r="BR47" s="1208"/>
      <c r="BS47" s="1208"/>
      <c r="BT47" s="1208"/>
      <c r="BU47" s="1208"/>
      <c r="BV47" s="1208"/>
      <c r="BW47" s="1208"/>
      <c r="BX47" s="1208"/>
      <c r="BY47" s="1208"/>
      <c r="BZ47" s="1208"/>
      <c r="CA47" s="1208"/>
      <c r="CB47" s="1208"/>
      <c r="CC47" s="1208"/>
      <c r="CD47" s="1208"/>
      <c r="CE47" s="1208"/>
      <c r="CF47" s="1208"/>
      <c r="CG47" s="1208"/>
      <c r="CH47" s="1208"/>
      <c r="CI47" s="1208"/>
      <c r="CJ47" s="1208"/>
      <c r="CK47" s="1208"/>
      <c r="CL47" s="1208"/>
      <c r="CM47" s="1208"/>
      <c r="CN47" s="1208"/>
      <c r="CO47" s="1208"/>
      <c r="CP47" s="1208"/>
      <c r="CQ47" s="1208"/>
      <c r="CR47" s="1208"/>
      <c r="CS47" s="1208"/>
      <c r="CT47" s="1208"/>
      <c r="CU47" s="1208"/>
      <c r="CV47" s="1208"/>
      <c r="CW47" s="1208"/>
      <c r="CX47" s="1208"/>
      <c r="CY47" s="1208"/>
      <c r="CZ47" s="1208"/>
      <c r="DA47" s="1208"/>
      <c r="DB47" s="1208"/>
      <c r="DC47" s="1209"/>
    </row>
    <row r="48" spans="2:109" ht="13" x14ac:dyDescent="0.2">
      <c r="B48" s="251"/>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 x14ac:dyDescent="0.2">
      <c r="B49" s="251"/>
      <c r="AN49" s="247" t="s">
        <v>594</v>
      </c>
    </row>
    <row r="50" spans="1:109" ht="13" x14ac:dyDescent="0.2">
      <c r="B50" s="251"/>
      <c r="G50" s="1211"/>
      <c r="H50" s="1211"/>
      <c r="I50" s="1211"/>
      <c r="J50" s="1211"/>
      <c r="K50" s="1212"/>
      <c r="L50" s="1212"/>
      <c r="M50" s="1213"/>
      <c r="N50" s="1213"/>
      <c r="AN50" s="1214"/>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6"/>
      <c r="BP50" s="1217" t="s">
        <v>554</v>
      </c>
      <c r="BQ50" s="1217"/>
      <c r="BR50" s="1217"/>
      <c r="BS50" s="1217"/>
      <c r="BT50" s="1217"/>
      <c r="BU50" s="1217"/>
      <c r="BV50" s="1217"/>
      <c r="BW50" s="1217"/>
      <c r="BX50" s="1217" t="s">
        <v>555</v>
      </c>
      <c r="BY50" s="1217"/>
      <c r="BZ50" s="1217"/>
      <c r="CA50" s="1217"/>
      <c r="CB50" s="1217"/>
      <c r="CC50" s="1217"/>
      <c r="CD50" s="1217"/>
      <c r="CE50" s="1217"/>
      <c r="CF50" s="1217" t="s">
        <v>556</v>
      </c>
      <c r="CG50" s="1217"/>
      <c r="CH50" s="1217"/>
      <c r="CI50" s="1217"/>
      <c r="CJ50" s="1217"/>
      <c r="CK50" s="1217"/>
      <c r="CL50" s="1217"/>
      <c r="CM50" s="1217"/>
      <c r="CN50" s="1217" t="s">
        <v>557</v>
      </c>
      <c r="CO50" s="1217"/>
      <c r="CP50" s="1217"/>
      <c r="CQ50" s="1217"/>
      <c r="CR50" s="1217"/>
      <c r="CS50" s="1217"/>
      <c r="CT50" s="1217"/>
      <c r="CU50" s="1217"/>
      <c r="CV50" s="1217" t="s">
        <v>558</v>
      </c>
      <c r="CW50" s="1217"/>
      <c r="CX50" s="1217"/>
      <c r="CY50" s="1217"/>
      <c r="CZ50" s="1217"/>
      <c r="DA50" s="1217"/>
      <c r="DB50" s="1217"/>
      <c r="DC50" s="1217"/>
    </row>
    <row r="51" spans="1:109" ht="13.5" customHeight="1" x14ac:dyDescent="0.2">
      <c r="B51" s="251"/>
      <c r="G51" s="1218"/>
      <c r="H51" s="1218"/>
      <c r="I51" s="1219"/>
      <c r="J51" s="1219"/>
      <c r="K51" s="1220"/>
      <c r="L51" s="1220"/>
      <c r="M51" s="1220"/>
      <c r="N51" s="1220"/>
      <c r="AM51" s="1210"/>
      <c r="AN51" s="1221" t="s">
        <v>595</v>
      </c>
      <c r="AO51" s="1221"/>
      <c r="AP51" s="1221"/>
      <c r="AQ51" s="1221"/>
      <c r="AR51" s="1221"/>
      <c r="AS51" s="1221"/>
      <c r="AT51" s="1221"/>
      <c r="AU51" s="1221"/>
      <c r="AV51" s="1221"/>
      <c r="AW51" s="1221"/>
      <c r="AX51" s="1221"/>
      <c r="AY51" s="1221"/>
      <c r="AZ51" s="1221"/>
      <c r="BA51" s="1221"/>
      <c r="BB51" s="1221" t="s">
        <v>596</v>
      </c>
      <c r="BC51" s="1221"/>
      <c r="BD51" s="1221"/>
      <c r="BE51" s="1221"/>
      <c r="BF51" s="1221"/>
      <c r="BG51" s="1221"/>
      <c r="BH51" s="1221"/>
      <c r="BI51" s="1221"/>
      <c r="BJ51" s="1221"/>
      <c r="BK51" s="1221"/>
      <c r="BL51" s="1221"/>
      <c r="BM51" s="1221"/>
      <c r="BN51" s="1221"/>
      <c r="BO51" s="1221"/>
      <c r="BP51" s="1222"/>
      <c r="BQ51" s="1222"/>
      <c r="BR51" s="1222"/>
      <c r="BS51" s="1222"/>
      <c r="BT51" s="1222"/>
      <c r="BU51" s="1222"/>
      <c r="BV51" s="1222"/>
      <c r="BW51" s="1222"/>
      <c r="BX51" s="1222"/>
      <c r="BY51" s="1222"/>
      <c r="BZ51" s="1222"/>
      <c r="CA51" s="1222"/>
      <c r="CB51" s="1222"/>
      <c r="CC51" s="1222"/>
      <c r="CD51" s="1222"/>
      <c r="CE51" s="1222"/>
      <c r="CF51" s="1222"/>
      <c r="CG51" s="1222"/>
      <c r="CH51" s="1222"/>
      <c r="CI51" s="1222"/>
      <c r="CJ51" s="1222"/>
      <c r="CK51" s="1222"/>
      <c r="CL51" s="1222"/>
      <c r="CM51" s="1222"/>
      <c r="CN51" s="1222"/>
      <c r="CO51" s="1222"/>
      <c r="CP51" s="1222"/>
      <c r="CQ51" s="1222"/>
      <c r="CR51" s="1222"/>
      <c r="CS51" s="1222"/>
      <c r="CT51" s="1222"/>
      <c r="CU51" s="1222"/>
      <c r="CV51" s="1222"/>
      <c r="CW51" s="1222"/>
      <c r="CX51" s="1222"/>
      <c r="CY51" s="1222"/>
      <c r="CZ51" s="1222"/>
      <c r="DA51" s="1222"/>
      <c r="DB51" s="1222"/>
      <c r="DC51" s="1222"/>
    </row>
    <row r="52" spans="1:109" ht="13" x14ac:dyDescent="0.2">
      <c r="B52" s="251"/>
      <c r="G52" s="1218"/>
      <c r="H52" s="1218"/>
      <c r="I52" s="1219"/>
      <c r="J52" s="1219"/>
      <c r="K52" s="1220"/>
      <c r="L52" s="1220"/>
      <c r="M52" s="1220"/>
      <c r="N52" s="1220"/>
      <c r="AM52" s="1210"/>
      <c r="AN52" s="1221"/>
      <c r="AO52" s="1221"/>
      <c r="AP52" s="1221"/>
      <c r="AQ52" s="1221"/>
      <c r="AR52" s="1221"/>
      <c r="AS52" s="1221"/>
      <c r="AT52" s="1221"/>
      <c r="AU52" s="1221"/>
      <c r="AV52" s="1221"/>
      <c r="AW52" s="1221"/>
      <c r="AX52" s="1221"/>
      <c r="AY52" s="1221"/>
      <c r="AZ52" s="1221"/>
      <c r="BA52" s="1221"/>
      <c r="BB52" s="1221"/>
      <c r="BC52" s="1221"/>
      <c r="BD52" s="1221"/>
      <c r="BE52" s="1221"/>
      <c r="BF52" s="1221"/>
      <c r="BG52" s="1221"/>
      <c r="BH52" s="1221"/>
      <c r="BI52" s="1221"/>
      <c r="BJ52" s="1221"/>
      <c r="BK52" s="1221"/>
      <c r="BL52" s="1221"/>
      <c r="BM52" s="1221"/>
      <c r="BN52" s="1221"/>
      <c r="BO52" s="1221"/>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ht="13" x14ac:dyDescent="0.2">
      <c r="A53" s="1200"/>
      <c r="B53" s="251"/>
      <c r="G53" s="1218"/>
      <c r="H53" s="1218"/>
      <c r="I53" s="1211"/>
      <c r="J53" s="1211"/>
      <c r="K53" s="1220"/>
      <c r="L53" s="1220"/>
      <c r="M53" s="1220"/>
      <c r="N53" s="1220"/>
      <c r="AM53" s="1210"/>
      <c r="AN53" s="1221"/>
      <c r="AO53" s="1221"/>
      <c r="AP53" s="1221"/>
      <c r="AQ53" s="1221"/>
      <c r="AR53" s="1221"/>
      <c r="AS53" s="1221"/>
      <c r="AT53" s="1221"/>
      <c r="AU53" s="1221"/>
      <c r="AV53" s="1221"/>
      <c r="AW53" s="1221"/>
      <c r="AX53" s="1221"/>
      <c r="AY53" s="1221"/>
      <c r="AZ53" s="1221"/>
      <c r="BA53" s="1221"/>
      <c r="BB53" s="1221" t="s">
        <v>597</v>
      </c>
      <c r="BC53" s="1221"/>
      <c r="BD53" s="1221"/>
      <c r="BE53" s="1221"/>
      <c r="BF53" s="1221"/>
      <c r="BG53" s="1221"/>
      <c r="BH53" s="1221"/>
      <c r="BI53" s="1221"/>
      <c r="BJ53" s="1221"/>
      <c r="BK53" s="1221"/>
      <c r="BL53" s="1221"/>
      <c r="BM53" s="1221"/>
      <c r="BN53" s="1221"/>
      <c r="BO53" s="1221"/>
      <c r="BP53" s="1222">
        <v>61.9</v>
      </c>
      <c r="BQ53" s="1222"/>
      <c r="BR53" s="1222"/>
      <c r="BS53" s="1222"/>
      <c r="BT53" s="1222"/>
      <c r="BU53" s="1222"/>
      <c r="BV53" s="1222"/>
      <c r="BW53" s="1222"/>
      <c r="BX53" s="1222">
        <v>63.4</v>
      </c>
      <c r="BY53" s="1222"/>
      <c r="BZ53" s="1222"/>
      <c r="CA53" s="1222"/>
      <c r="CB53" s="1222"/>
      <c r="CC53" s="1222"/>
      <c r="CD53" s="1222"/>
      <c r="CE53" s="1222"/>
      <c r="CF53" s="1222">
        <v>64.7</v>
      </c>
      <c r="CG53" s="1222"/>
      <c r="CH53" s="1222"/>
      <c r="CI53" s="1222"/>
      <c r="CJ53" s="1222"/>
      <c r="CK53" s="1222"/>
      <c r="CL53" s="1222"/>
      <c r="CM53" s="1222"/>
      <c r="CN53" s="1222">
        <v>62</v>
      </c>
      <c r="CO53" s="1222"/>
      <c r="CP53" s="1222"/>
      <c r="CQ53" s="1222"/>
      <c r="CR53" s="1222"/>
      <c r="CS53" s="1222"/>
      <c r="CT53" s="1222"/>
      <c r="CU53" s="1222"/>
      <c r="CV53" s="1222">
        <v>62.7</v>
      </c>
      <c r="CW53" s="1222"/>
      <c r="CX53" s="1222"/>
      <c r="CY53" s="1222"/>
      <c r="CZ53" s="1222"/>
      <c r="DA53" s="1222"/>
      <c r="DB53" s="1222"/>
      <c r="DC53" s="1222"/>
    </row>
    <row r="54" spans="1:109" ht="13" x14ac:dyDescent="0.2">
      <c r="A54" s="1200"/>
      <c r="B54" s="251"/>
      <c r="G54" s="1218"/>
      <c r="H54" s="1218"/>
      <c r="I54" s="1211"/>
      <c r="J54" s="1211"/>
      <c r="K54" s="1220"/>
      <c r="L54" s="1220"/>
      <c r="M54" s="1220"/>
      <c r="N54" s="1220"/>
      <c r="AM54" s="1210"/>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c r="BN54" s="1221"/>
      <c r="BO54" s="1221"/>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ht="13" x14ac:dyDescent="0.2">
      <c r="A55" s="1200"/>
      <c r="B55" s="251"/>
      <c r="G55" s="1211"/>
      <c r="H55" s="1211"/>
      <c r="I55" s="1211"/>
      <c r="J55" s="1211"/>
      <c r="K55" s="1220"/>
      <c r="L55" s="1220"/>
      <c r="M55" s="1220"/>
      <c r="N55" s="1220"/>
      <c r="AN55" s="1217" t="s">
        <v>598</v>
      </c>
      <c r="AO55" s="1217"/>
      <c r="AP55" s="1217"/>
      <c r="AQ55" s="1217"/>
      <c r="AR55" s="1217"/>
      <c r="AS55" s="1217"/>
      <c r="AT55" s="1217"/>
      <c r="AU55" s="1217"/>
      <c r="AV55" s="1217"/>
      <c r="AW55" s="1217"/>
      <c r="AX55" s="1217"/>
      <c r="AY55" s="1217"/>
      <c r="AZ55" s="1217"/>
      <c r="BA55" s="1217"/>
      <c r="BB55" s="1221" t="s">
        <v>596</v>
      </c>
      <c r="BC55" s="1221"/>
      <c r="BD55" s="1221"/>
      <c r="BE55" s="1221"/>
      <c r="BF55" s="1221"/>
      <c r="BG55" s="1221"/>
      <c r="BH55" s="1221"/>
      <c r="BI55" s="1221"/>
      <c r="BJ55" s="1221"/>
      <c r="BK55" s="1221"/>
      <c r="BL55" s="1221"/>
      <c r="BM55" s="1221"/>
      <c r="BN55" s="1221"/>
      <c r="BO55" s="1221"/>
      <c r="BP55" s="1222">
        <v>17.399999999999999</v>
      </c>
      <c r="BQ55" s="1222"/>
      <c r="BR55" s="1222"/>
      <c r="BS55" s="1222"/>
      <c r="BT55" s="1222"/>
      <c r="BU55" s="1222"/>
      <c r="BV55" s="1222"/>
      <c r="BW55" s="1222"/>
      <c r="BX55" s="1222">
        <v>12.1</v>
      </c>
      <c r="BY55" s="1222"/>
      <c r="BZ55" s="1222"/>
      <c r="CA55" s="1222"/>
      <c r="CB55" s="1222"/>
      <c r="CC55" s="1222"/>
      <c r="CD55" s="1222"/>
      <c r="CE55" s="1222"/>
      <c r="CF55" s="1222">
        <v>11.2</v>
      </c>
      <c r="CG55" s="1222"/>
      <c r="CH55" s="1222"/>
      <c r="CI55" s="1222"/>
      <c r="CJ55" s="1222"/>
      <c r="CK55" s="1222"/>
      <c r="CL55" s="1222"/>
      <c r="CM55" s="1222"/>
      <c r="CN55" s="1222">
        <v>7.1</v>
      </c>
      <c r="CO55" s="1222"/>
      <c r="CP55" s="1222"/>
      <c r="CQ55" s="1222"/>
      <c r="CR55" s="1222"/>
      <c r="CS55" s="1222"/>
      <c r="CT55" s="1222"/>
      <c r="CU55" s="1222"/>
      <c r="CV55" s="1222">
        <v>5</v>
      </c>
      <c r="CW55" s="1222"/>
      <c r="CX55" s="1222"/>
      <c r="CY55" s="1222"/>
      <c r="CZ55" s="1222"/>
      <c r="DA55" s="1222"/>
      <c r="DB55" s="1222"/>
      <c r="DC55" s="1222"/>
    </row>
    <row r="56" spans="1:109" ht="13" x14ac:dyDescent="0.2">
      <c r="A56" s="1200"/>
      <c r="B56" s="251"/>
      <c r="G56" s="1211"/>
      <c r="H56" s="1211"/>
      <c r="I56" s="1211"/>
      <c r="J56" s="1211"/>
      <c r="K56" s="1220"/>
      <c r="L56" s="1220"/>
      <c r="M56" s="1220"/>
      <c r="N56" s="1220"/>
      <c r="AN56" s="1217"/>
      <c r="AO56" s="1217"/>
      <c r="AP56" s="1217"/>
      <c r="AQ56" s="1217"/>
      <c r="AR56" s="1217"/>
      <c r="AS56" s="1217"/>
      <c r="AT56" s="1217"/>
      <c r="AU56" s="1217"/>
      <c r="AV56" s="1217"/>
      <c r="AW56" s="1217"/>
      <c r="AX56" s="1217"/>
      <c r="AY56" s="1217"/>
      <c r="AZ56" s="1217"/>
      <c r="BA56" s="1217"/>
      <c r="BB56" s="1221"/>
      <c r="BC56" s="1221"/>
      <c r="BD56" s="1221"/>
      <c r="BE56" s="1221"/>
      <c r="BF56" s="1221"/>
      <c r="BG56" s="1221"/>
      <c r="BH56" s="1221"/>
      <c r="BI56" s="1221"/>
      <c r="BJ56" s="1221"/>
      <c r="BK56" s="1221"/>
      <c r="BL56" s="1221"/>
      <c r="BM56" s="1221"/>
      <c r="BN56" s="1221"/>
      <c r="BO56" s="1221"/>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1200" customFormat="1" ht="13" x14ac:dyDescent="0.2">
      <c r="B57" s="1223"/>
      <c r="G57" s="1211"/>
      <c r="H57" s="1211"/>
      <c r="I57" s="1224"/>
      <c r="J57" s="1224"/>
      <c r="K57" s="1220"/>
      <c r="L57" s="1220"/>
      <c r="M57" s="1220"/>
      <c r="N57" s="1220"/>
      <c r="AM57" s="247"/>
      <c r="AN57" s="1217"/>
      <c r="AO57" s="1217"/>
      <c r="AP57" s="1217"/>
      <c r="AQ57" s="1217"/>
      <c r="AR57" s="1217"/>
      <c r="AS57" s="1217"/>
      <c r="AT57" s="1217"/>
      <c r="AU57" s="1217"/>
      <c r="AV57" s="1217"/>
      <c r="AW57" s="1217"/>
      <c r="AX57" s="1217"/>
      <c r="AY57" s="1217"/>
      <c r="AZ57" s="1217"/>
      <c r="BA57" s="1217"/>
      <c r="BB57" s="1221" t="s">
        <v>597</v>
      </c>
      <c r="BC57" s="1221"/>
      <c r="BD57" s="1221"/>
      <c r="BE57" s="1221"/>
      <c r="BF57" s="1221"/>
      <c r="BG57" s="1221"/>
      <c r="BH57" s="1221"/>
      <c r="BI57" s="1221"/>
      <c r="BJ57" s="1221"/>
      <c r="BK57" s="1221"/>
      <c r="BL57" s="1221"/>
      <c r="BM57" s="1221"/>
      <c r="BN57" s="1221"/>
      <c r="BO57" s="1221"/>
      <c r="BP57" s="1222">
        <v>58.9</v>
      </c>
      <c r="BQ57" s="1222"/>
      <c r="BR57" s="1222"/>
      <c r="BS57" s="1222"/>
      <c r="BT57" s="1222"/>
      <c r="BU57" s="1222"/>
      <c r="BV57" s="1222"/>
      <c r="BW57" s="1222"/>
      <c r="BX57" s="1222">
        <v>59.4</v>
      </c>
      <c r="BY57" s="1222"/>
      <c r="BZ57" s="1222"/>
      <c r="CA57" s="1222"/>
      <c r="CB57" s="1222"/>
      <c r="CC57" s="1222"/>
      <c r="CD57" s="1222"/>
      <c r="CE57" s="1222"/>
      <c r="CF57" s="1222">
        <v>60.2</v>
      </c>
      <c r="CG57" s="1222"/>
      <c r="CH57" s="1222"/>
      <c r="CI57" s="1222"/>
      <c r="CJ57" s="1222"/>
      <c r="CK57" s="1222"/>
      <c r="CL57" s="1222"/>
      <c r="CM57" s="1222"/>
      <c r="CN57" s="1222">
        <v>61</v>
      </c>
      <c r="CO57" s="1222"/>
      <c r="CP57" s="1222"/>
      <c r="CQ57" s="1222"/>
      <c r="CR57" s="1222"/>
      <c r="CS57" s="1222"/>
      <c r="CT57" s="1222"/>
      <c r="CU57" s="1222"/>
      <c r="CV57" s="1222">
        <v>62.1</v>
      </c>
      <c r="CW57" s="1222"/>
      <c r="CX57" s="1222"/>
      <c r="CY57" s="1222"/>
      <c r="CZ57" s="1222"/>
      <c r="DA57" s="1222"/>
      <c r="DB57" s="1222"/>
      <c r="DC57" s="1222"/>
      <c r="DD57" s="1225"/>
      <c r="DE57" s="1223"/>
    </row>
    <row r="58" spans="1:109" s="1200" customFormat="1" ht="13" x14ac:dyDescent="0.2">
      <c r="A58" s="247"/>
      <c r="B58" s="1223"/>
      <c r="G58" s="1211"/>
      <c r="H58" s="1211"/>
      <c r="I58" s="1224"/>
      <c r="J58" s="1224"/>
      <c r="K58" s="1220"/>
      <c r="L58" s="1220"/>
      <c r="M58" s="1220"/>
      <c r="N58" s="1220"/>
      <c r="AM58" s="247"/>
      <c r="AN58" s="1217"/>
      <c r="AO58" s="1217"/>
      <c r="AP58" s="1217"/>
      <c r="AQ58" s="1217"/>
      <c r="AR58" s="1217"/>
      <c r="AS58" s="1217"/>
      <c r="AT58" s="1217"/>
      <c r="AU58" s="1217"/>
      <c r="AV58" s="1217"/>
      <c r="AW58" s="1217"/>
      <c r="AX58" s="1217"/>
      <c r="AY58" s="1217"/>
      <c r="AZ58" s="1217"/>
      <c r="BA58" s="1217"/>
      <c r="BB58" s="1221"/>
      <c r="BC58" s="1221"/>
      <c r="BD58" s="1221"/>
      <c r="BE58" s="1221"/>
      <c r="BF58" s="1221"/>
      <c r="BG58" s="1221"/>
      <c r="BH58" s="1221"/>
      <c r="BI58" s="1221"/>
      <c r="BJ58" s="1221"/>
      <c r="BK58" s="1221"/>
      <c r="BL58" s="1221"/>
      <c r="BM58" s="1221"/>
      <c r="BN58" s="1221"/>
      <c r="BO58" s="1221"/>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1225"/>
      <c r="DE58" s="1223"/>
    </row>
    <row r="59" spans="1:109" s="1200" customFormat="1" ht="13" x14ac:dyDescent="0.2">
      <c r="A59" s="247"/>
      <c r="B59" s="1223"/>
      <c r="K59" s="1226"/>
      <c r="L59" s="1226"/>
      <c r="M59" s="1226"/>
      <c r="N59" s="1226"/>
      <c r="AQ59" s="1226"/>
      <c r="AR59" s="1226"/>
      <c r="AS59" s="1226"/>
      <c r="AT59" s="1226"/>
      <c r="BC59" s="1226"/>
      <c r="BD59" s="1226"/>
      <c r="BE59" s="1226"/>
      <c r="BF59" s="1226"/>
      <c r="BO59" s="1226"/>
      <c r="BP59" s="1226"/>
      <c r="BQ59" s="1226"/>
      <c r="BR59" s="1226"/>
      <c r="CA59" s="1226"/>
      <c r="CB59" s="1226"/>
      <c r="CC59" s="1226"/>
      <c r="CD59" s="1226"/>
      <c r="CM59" s="1226"/>
      <c r="CN59" s="1226"/>
      <c r="CO59" s="1226"/>
      <c r="CP59" s="1226"/>
      <c r="CY59" s="1226"/>
      <c r="CZ59" s="1226"/>
      <c r="DA59" s="1226"/>
      <c r="DB59" s="1226"/>
      <c r="DC59" s="1226"/>
      <c r="DD59" s="1225"/>
      <c r="DE59" s="1223"/>
    </row>
    <row r="60" spans="1:109" s="1200" customFormat="1" ht="13" x14ac:dyDescent="0.2">
      <c r="A60" s="247"/>
      <c r="B60" s="1223"/>
      <c r="K60" s="1226"/>
      <c r="L60" s="1226"/>
      <c r="M60" s="1226"/>
      <c r="N60" s="1226"/>
      <c r="AQ60" s="1226"/>
      <c r="AR60" s="1226"/>
      <c r="AS60" s="1226"/>
      <c r="AT60" s="1226"/>
      <c r="BC60" s="1226"/>
      <c r="BD60" s="1226"/>
      <c r="BE60" s="1226"/>
      <c r="BF60" s="1226"/>
      <c r="BO60" s="1226"/>
      <c r="BP60" s="1226"/>
      <c r="BQ60" s="1226"/>
      <c r="BR60" s="1226"/>
      <c r="CA60" s="1226"/>
      <c r="CB60" s="1226"/>
      <c r="CC60" s="1226"/>
      <c r="CD60" s="1226"/>
      <c r="CM60" s="1226"/>
      <c r="CN60" s="1226"/>
      <c r="CO60" s="1226"/>
      <c r="CP60" s="1226"/>
      <c r="CY60" s="1226"/>
      <c r="CZ60" s="1226"/>
      <c r="DA60" s="1226"/>
      <c r="DB60" s="1226"/>
      <c r="DC60" s="1226"/>
      <c r="DD60" s="1225"/>
      <c r="DE60" s="1223"/>
    </row>
    <row r="61" spans="1:109" s="1200" customFormat="1" ht="13" x14ac:dyDescent="0.2">
      <c r="A61" s="247"/>
      <c r="B61" s="1227"/>
      <c r="C61" s="1228"/>
      <c r="D61" s="1228"/>
      <c r="E61" s="1228"/>
      <c r="F61" s="1228"/>
      <c r="G61" s="1228"/>
      <c r="H61" s="1228"/>
      <c r="I61" s="1228"/>
      <c r="J61" s="1228"/>
      <c r="K61" s="1228"/>
      <c r="L61" s="1228"/>
      <c r="M61" s="1229"/>
      <c r="N61" s="1229"/>
      <c r="O61" s="1228"/>
      <c r="P61" s="1228"/>
      <c r="Q61" s="1228"/>
      <c r="R61" s="1228"/>
      <c r="S61" s="1228"/>
      <c r="T61" s="1228"/>
      <c r="U61" s="1228"/>
      <c r="V61" s="1228"/>
      <c r="W61" s="1228"/>
      <c r="X61" s="1228"/>
      <c r="Y61" s="1228"/>
      <c r="Z61" s="1228"/>
      <c r="AA61" s="1228"/>
      <c r="AB61" s="1228"/>
      <c r="AC61" s="1228"/>
      <c r="AD61" s="1228"/>
      <c r="AE61" s="1228"/>
      <c r="AF61" s="1228"/>
      <c r="AG61" s="1228"/>
      <c r="AH61" s="1228"/>
      <c r="AI61" s="1228"/>
      <c r="AJ61" s="1228"/>
      <c r="AK61" s="1228"/>
      <c r="AL61" s="1228"/>
      <c r="AM61" s="1228"/>
      <c r="AN61" s="1228"/>
      <c r="AO61" s="1228"/>
      <c r="AP61" s="1228"/>
      <c r="AQ61" s="1228"/>
      <c r="AR61" s="1228"/>
      <c r="AS61" s="1229"/>
      <c r="AT61" s="1229"/>
      <c r="AU61" s="1228"/>
      <c r="AV61" s="1228"/>
      <c r="AW61" s="1228"/>
      <c r="AX61" s="1228"/>
      <c r="AY61" s="1228"/>
      <c r="AZ61" s="1228"/>
      <c r="BA61" s="1228"/>
      <c r="BB61" s="1228"/>
      <c r="BC61" s="1228"/>
      <c r="BD61" s="1228"/>
      <c r="BE61" s="1229"/>
      <c r="BF61" s="1229"/>
      <c r="BG61" s="1228"/>
      <c r="BH61" s="1228"/>
      <c r="BI61" s="1228"/>
      <c r="BJ61" s="1228"/>
      <c r="BK61" s="1228"/>
      <c r="BL61" s="1228"/>
      <c r="BM61" s="1228"/>
      <c r="BN61" s="1228"/>
      <c r="BO61" s="1228"/>
      <c r="BP61" s="1228"/>
      <c r="BQ61" s="1229"/>
      <c r="BR61" s="1229"/>
      <c r="BS61" s="1228"/>
      <c r="BT61" s="1228"/>
      <c r="BU61" s="1228"/>
      <c r="BV61" s="1228"/>
      <c r="BW61" s="1228"/>
      <c r="BX61" s="1228"/>
      <c r="BY61" s="1228"/>
      <c r="BZ61" s="1228"/>
      <c r="CA61" s="1228"/>
      <c r="CB61" s="1228"/>
      <c r="CC61" s="1229"/>
      <c r="CD61" s="1229"/>
      <c r="CE61" s="1228"/>
      <c r="CF61" s="1228"/>
      <c r="CG61" s="1228"/>
      <c r="CH61" s="1228"/>
      <c r="CI61" s="1228"/>
      <c r="CJ61" s="1228"/>
      <c r="CK61" s="1228"/>
      <c r="CL61" s="1228"/>
      <c r="CM61" s="1228"/>
      <c r="CN61" s="1228"/>
      <c r="CO61" s="1229"/>
      <c r="CP61" s="1229"/>
      <c r="CQ61" s="1228"/>
      <c r="CR61" s="1228"/>
      <c r="CS61" s="1228"/>
      <c r="CT61" s="1228"/>
      <c r="CU61" s="1228"/>
      <c r="CV61" s="1228"/>
      <c r="CW61" s="1228"/>
      <c r="CX61" s="1228"/>
      <c r="CY61" s="1228"/>
      <c r="CZ61" s="1228"/>
      <c r="DA61" s="1229"/>
      <c r="DB61" s="1229"/>
      <c r="DC61" s="1229"/>
      <c r="DD61" s="1230"/>
      <c r="DE61" s="1223"/>
    </row>
    <row r="62" spans="1:109" ht="13" x14ac:dyDescent="0.2">
      <c r="B62" s="1198"/>
      <c r="C62" s="1198"/>
      <c r="D62" s="1198"/>
      <c r="E62" s="1198"/>
      <c r="F62" s="1198"/>
      <c r="G62" s="1198"/>
      <c r="H62" s="1198"/>
      <c r="I62" s="1198"/>
      <c r="J62" s="1198"/>
      <c r="K62" s="1198"/>
      <c r="L62" s="1198"/>
      <c r="M62" s="1198"/>
      <c r="N62" s="1198"/>
      <c r="O62" s="1198"/>
      <c r="P62" s="1198"/>
      <c r="Q62" s="1198"/>
      <c r="R62" s="1198"/>
      <c r="S62" s="1198"/>
      <c r="T62" s="1198"/>
      <c r="U62" s="1198"/>
      <c r="V62" s="1198"/>
      <c r="W62" s="1198"/>
      <c r="X62" s="1198"/>
      <c r="Y62" s="1198"/>
      <c r="Z62" s="1198"/>
      <c r="AA62" s="1198"/>
      <c r="AB62" s="1198"/>
      <c r="AC62" s="1198"/>
      <c r="AD62" s="1198"/>
      <c r="AE62" s="1198"/>
      <c r="AF62" s="1198"/>
      <c r="AG62" s="1198"/>
      <c r="AH62" s="1198"/>
      <c r="AI62" s="1198"/>
      <c r="AJ62" s="1198"/>
      <c r="AK62" s="1198"/>
      <c r="AL62" s="1198"/>
      <c r="AM62" s="1198"/>
      <c r="AN62" s="1198"/>
      <c r="AO62" s="1198"/>
      <c r="AP62" s="1198"/>
      <c r="AQ62" s="1198"/>
      <c r="AR62" s="1198"/>
      <c r="AS62" s="1198"/>
      <c r="AT62" s="1198"/>
      <c r="AU62" s="1198"/>
      <c r="AV62" s="1198"/>
      <c r="AW62" s="1198"/>
      <c r="AX62" s="1198"/>
      <c r="AY62" s="1198"/>
      <c r="AZ62" s="1198"/>
      <c r="BA62" s="1198"/>
      <c r="BB62" s="1198"/>
      <c r="BC62" s="1198"/>
      <c r="BD62" s="1198"/>
      <c r="BE62" s="1198"/>
      <c r="BF62" s="1198"/>
      <c r="BG62" s="1198"/>
      <c r="BH62" s="1198"/>
      <c r="BI62" s="1198"/>
      <c r="BJ62" s="1198"/>
      <c r="BK62" s="1198"/>
      <c r="BL62" s="1198"/>
      <c r="BM62" s="1198"/>
      <c r="BN62" s="1198"/>
      <c r="BO62" s="1198"/>
      <c r="BP62" s="1198"/>
      <c r="BQ62" s="1198"/>
      <c r="BR62" s="1198"/>
      <c r="BS62" s="1198"/>
      <c r="BT62" s="1198"/>
      <c r="BU62" s="1198"/>
      <c r="BV62" s="1198"/>
      <c r="BW62" s="1198"/>
      <c r="BX62" s="1198"/>
      <c r="BY62" s="1198"/>
      <c r="BZ62" s="1198"/>
      <c r="CA62" s="1198"/>
      <c r="CB62" s="1198"/>
      <c r="CC62" s="1198"/>
      <c r="CD62" s="1198"/>
      <c r="CE62" s="1198"/>
      <c r="CF62" s="1198"/>
      <c r="CG62" s="1198"/>
      <c r="CH62" s="1198"/>
      <c r="CI62" s="1198"/>
      <c r="CJ62" s="1198"/>
      <c r="CK62" s="1198"/>
      <c r="CL62" s="1198"/>
      <c r="CM62" s="1198"/>
      <c r="CN62" s="1198"/>
      <c r="CO62" s="1198"/>
      <c r="CP62" s="1198"/>
      <c r="CQ62" s="1198"/>
      <c r="CR62" s="1198"/>
      <c r="CS62" s="1198"/>
      <c r="CT62" s="1198"/>
      <c r="CU62" s="1198"/>
      <c r="CV62" s="1198"/>
      <c r="CW62" s="1198"/>
      <c r="CX62" s="1198"/>
      <c r="CY62" s="1198"/>
      <c r="CZ62" s="1198"/>
      <c r="DA62" s="1198"/>
      <c r="DB62" s="1198"/>
      <c r="DC62" s="1198"/>
      <c r="DD62" s="1198"/>
      <c r="DE62" s="247"/>
    </row>
    <row r="63" spans="1:109" ht="16.5" x14ac:dyDescent="0.2">
      <c r="B63" s="304" t="s">
        <v>599</v>
      </c>
    </row>
    <row r="64" spans="1:109" ht="13" x14ac:dyDescent="0.2">
      <c r="B64" s="251"/>
      <c r="G64" s="1199"/>
      <c r="I64" s="1231"/>
      <c r="J64" s="1231"/>
      <c r="K64" s="1231"/>
      <c r="L64" s="1231"/>
      <c r="M64" s="1231"/>
      <c r="N64" s="1232"/>
      <c r="AM64" s="1199"/>
      <c r="AN64" s="1199" t="s">
        <v>592</v>
      </c>
      <c r="AP64" s="1200"/>
      <c r="AQ64" s="1200"/>
      <c r="AR64" s="1200"/>
      <c r="AY64" s="1199"/>
      <c r="BA64" s="1200"/>
      <c r="BB64" s="1200"/>
      <c r="BC64" s="1200"/>
      <c r="BK64" s="1199"/>
      <c r="BM64" s="1200"/>
      <c r="BN64" s="1200"/>
      <c r="BO64" s="1200"/>
      <c r="BW64" s="1199"/>
      <c r="BY64" s="1200"/>
      <c r="BZ64" s="1200"/>
      <c r="CA64" s="1200"/>
      <c r="CI64" s="1199"/>
      <c r="CK64" s="1200"/>
      <c r="CL64" s="1200"/>
      <c r="CM64" s="1200"/>
      <c r="CU64" s="1199"/>
      <c r="CW64" s="1200"/>
      <c r="CX64" s="1200"/>
      <c r="CY64" s="1200"/>
    </row>
    <row r="65" spans="2:107" ht="13" x14ac:dyDescent="0.2">
      <c r="B65" s="251"/>
      <c r="AN65" s="1201" t="s">
        <v>600</v>
      </c>
      <c r="AO65" s="1202"/>
      <c r="AP65" s="1202"/>
      <c r="AQ65" s="1202"/>
      <c r="AR65" s="1202"/>
      <c r="AS65" s="1202"/>
      <c r="AT65" s="1202"/>
      <c r="AU65" s="1202"/>
      <c r="AV65" s="1202"/>
      <c r="AW65" s="1202"/>
      <c r="AX65" s="1202"/>
      <c r="AY65" s="1202"/>
      <c r="AZ65" s="1202"/>
      <c r="BA65" s="1202"/>
      <c r="BB65" s="1202"/>
      <c r="BC65" s="1202"/>
      <c r="BD65" s="1202"/>
      <c r="BE65" s="1202"/>
      <c r="BF65" s="1202"/>
      <c r="BG65" s="1202"/>
      <c r="BH65" s="1202"/>
      <c r="BI65" s="1202"/>
      <c r="BJ65" s="1202"/>
      <c r="BK65" s="1202"/>
      <c r="BL65" s="1202"/>
      <c r="BM65" s="1202"/>
      <c r="BN65" s="1202"/>
      <c r="BO65" s="1202"/>
      <c r="BP65" s="1202"/>
      <c r="BQ65" s="1202"/>
      <c r="BR65" s="1202"/>
      <c r="BS65" s="1202"/>
      <c r="BT65" s="1202"/>
      <c r="BU65" s="1202"/>
      <c r="BV65" s="1202"/>
      <c r="BW65" s="1202"/>
      <c r="BX65" s="1202"/>
      <c r="BY65" s="1202"/>
      <c r="BZ65" s="1202"/>
      <c r="CA65" s="1202"/>
      <c r="CB65" s="1202"/>
      <c r="CC65" s="1202"/>
      <c r="CD65" s="1202"/>
      <c r="CE65" s="1202"/>
      <c r="CF65" s="1202"/>
      <c r="CG65" s="1202"/>
      <c r="CH65" s="1202"/>
      <c r="CI65" s="1202"/>
      <c r="CJ65" s="1202"/>
      <c r="CK65" s="1202"/>
      <c r="CL65" s="1202"/>
      <c r="CM65" s="1202"/>
      <c r="CN65" s="1202"/>
      <c r="CO65" s="1202"/>
      <c r="CP65" s="1202"/>
      <c r="CQ65" s="1202"/>
      <c r="CR65" s="1202"/>
      <c r="CS65" s="1202"/>
      <c r="CT65" s="1202"/>
      <c r="CU65" s="1202"/>
      <c r="CV65" s="1202"/>
      <c r="CW65" s="1202"/>
      <c r="CX65" s="1202"/>
      <c r="CY65" s="1202"/>
      <c r="CZ65" s="1202"/>
      <c r="DA65" s="1202"/>
      <c r="DB65" s="1202"/>
      <c r="DC65" s="1203"/>
    </row>
    <row r="66" spans="2:107" ht="13" x14ac:dyDescent="0.2">
      <c r="B66" s="251"/>
      <c r="AN66" s="1204"/>
      <c r="AO66" s="1205"/>
      <c r="AP66" s="1205"/>
      <c r="AQ66" s="1205"/>
      <c r="AR66" s="1205"/>
      <c r="AS66" s="1205"/>
      <c r="AT66" s="1205"/>
      <c r="AU66" s="1205"/>
      <c r="AV66" s="1205"/>
      <c r="AW66" s="1205"/>
      <c r="AX66" s="1205"/>
      <c r="AY66" s="1205"/>
      <c r="AZ66" s="1205"/>
      <c r="BA66" s="1205"/>
      <c r="BB66" s="1205"/>
      <c r="BC66" s="1205"/>
      <c r="BD66" s="1205"/>
      <c r="BE66" s="1205"/>
      <c r="BF66" s="1205"/>
      <c r="BG66" s="1205"/>
      <c r="BH66" s="1205"/>
      <c r="BI66" s="1205"/>
      <c r="BJ66" s="1205"/>
      <c r="BK66" s="1205"/>
      <c r="BL66" s="1205"/>
      <c r="BM66" s="1205"/>
      <c r="BN66" s="1205"/>
      <c r="BO66" s="1205"/>
      <c r="BP66" s="1205"/>
      <c r="BQ66" s="1205"/>
      <c r="BR66" s="1205"/>
      <c r="BS66" s="1205"/>
      <c r="BT66" s="1205"/>
      <c r="BU66" s="1205"/>
      <c r="BV66" s="1205"/>
      <c r="BW66" s="1205"/>
      <c r="BX66" s="1205"/>
      <c r="BY66" s="1205"/>
      <c r="BZ66" s="1205"/>
      <c r="CA66" s="1205"/>
      <c r="CB66" s="1205"/>
      <c r="CC66" s="1205"/>
      <c r="CD66" s="1205"/>
      <c r="CE66" s="1205"/>
      <c r="CF66" s="1205"/>
      <c r="CG66" s="1205"/>
      <c r="CH66" s="1205"/>
      <c r="CI66" s="1205"/>
      <c r="CJ66" s="1205"/>
      <c r="CK66" s="1205"/>
      <c r="CL66" s="1205"/>
      <c r="CM66" s="1205"/>
      <c r="CN66" s="1205"/>
      <c r="CO66" s="1205"/>
      <c r="CP66" s="1205"/>
      <c r="CQ66" s="1205"/>
      <c r="CR66" s="1205"/>
      <c r="CS66" s="1205"/>
      <c r="CT66" s="1205"/>
      <c r="CU66" s="1205"/>
      <c r="CV66" s="1205"/>
      <c r="CW66" s="1205"/>
      <c r="CX66" s="1205"/>
      <c r="CY66" s="1205"/>
      <c r="CZ66" s="1205"/>
      <c r="DA66" s="1205"/>
      <c r="DB66" s="1205"/>
      <c r="DC66" s="1206"/>
    </row>
    <row r="67" spans="2:107" ht="13" x14ac:dyDescent="0.2">
      <c r="B67" s="251"/>
      <c r="AN67" s="1204"/>
      <c r="AO67" s="1205"/>
      <c r="AP67" s="1205"/>
      <c r="AQ67" s="1205"/>
      <c r="AR67" s="1205"/>
      <c r="AS67" s="1205"/>
      <c r="AT67" s="1205"/>
      <c r="AU67" s="1205"/>
      <c r="AV67" s="1205"/>
      <c r="AW67" s="1205"/>
      <c r="AX67" s="1205"/>
      <c r="AY67" s="1205"/>
      <c r="AZ67" s="1205"/>
      <c r="BA67" s="1205"/>
      <c r="BB67" s="1205"/>
      <c r="BC67" s="1205"/>
      <c r="BD67" s="1205"/>
      <c r="BE67" s="1205"/>
      <c r="BF67" s="1205"/>
      <c r="BG67" s="1205"/>
      <c r="BH67" s="1205"/>
      <c r="BI67" s="1205"/>
      <c r="BJ67" s="1205"/>
      <c r="BK67" s="1205"/>
      <c r="BL67" s="1205"/>
      <c r="BM67" s="1205"/>
      <c r="BN67" s="1205"/>
      <c r="BO67" s="1205"/>
      <c r="BP67" s="1205"/>
      <c r="BQ67" s="1205"/>
      <c r="BR67" s="1205"/>
      <c r="BS67" s="1205"/>
      <c r="BT67" s="1205"/>
      <c r="BU67" s="1205"/>
      <c r="BV67" s="1205"/>
      <c r="BW67" s="1205"/>
      <c r="BX67" s="1205"/>
      <c r="BY67" s="1205"/>
      <c r="BZ67" s="1205"/>
      <c r="CA67" s="1205"/>
      <c r="CB67" s="1205"/>
      <c r="CC67" s="1205"/>
      <c r="CD67" s="1205"/>
      <c r="CE67" s="1205"/>
      <c r="CF67" s="1205"/>
      <c r="CG67" s="1205"/>
      <c r="CH67" s="1205"/>
      <c r="CI67" s="1205"/>
      <c r="CJ67" s="1205"/>
      <c r="CK67" s="1205"/>
      <c r="CL67" s="1205"/>
      <c r="CM67" s="1205"/>
      <c r="CN67" s="1205"/>
      <c r="CO67" s="1205"/>
      <c r="CP67" s="1205"/>
      <c r="CQ67" s="1205"/>
      <c r="CR67" s="1205"/>
      <c r="CS67" s="1205"/>
      <c r="CT67" s="1205"/>
      <c r="CU67" s="1205"/>
      <c r="CV67" s="1205"/>
      <c r="CW67" s="1205"/>
      <c r="CX67" s="1205"/>
      <c r="CY67" s="1205"/>
      <c r="CZ67" s="1205"/>
      <c r="DA67" s="1205"/>
      <c r="DB67" s="1205"/>
      <c r="DC67" s="1206"/>
    </row>
    <row r="68" spans="2:107" ht="13" x14ac:dyDescent="0.2">
      <c r="B68" s="251"/>
      <c r="AN68" s="1204"/>
      <c r="AO68" s="1205"/>
      <c r="AP68" s="1205"/>
      <c r="AQ68" s="1205"/>
      <c r="AR68" s="1205"/>
      <c r="AS68" s="1205"/>
      <c r="AT68" s="1205"/>
      <c r="AU68" s="1205"/>
      <c r="AV68" s="1205"/>
      <c r="AW68" s="1205"/>
      <c r="AX68" s="1205"/>
      <c r="AY68" s="1205"/>
      <c r="AZ68" s="1205"/>
      <c r="BA68" s="1205"/>
      <c r="BB68" s="1205"/>
      <c r="BC68" s="1205"/>
      <c r="BD68" s="1205"/>
      <c r="BE68" s="1205"/>
      <c r="BF68" s="1205"/>
      <c r="BG68" s="1205"/>
      <c r="BH68" s="1205"/>
      <c r="BI68" s="1205"/>
      <c r="BJ68" s="1205"/>
      <c r="BK68" s="1205"/>
      <c r="BL68" s="1205"/>
      <c r="BM68" s="1205"/>
      <c r="BN68" s="1205"/>
      <c r="BO68" s="1205"/>
      <c r="BP68" s="1205"/>
      <c r="BQ68" s="1205"/>
      <c r="BR68" s="1205"/>
      <c r="BS68" s="1205"/>
      <c r="BT68" s="1205"/>
      <c r="BU68" s="1205"/>
      <c r="BV68" s="1205"/>
      <c r="BW68" s="1205"/>
      <c r="BX68" s="1205"/>
      <c r="BY68" s="1205"/>
      <c r="BZ68" s="1205"/>
      <c r="CA68" s="1205"/>
      <c r="CB68" s="1205"/>
      <c r="CC68" s="1205"/>
      <c r="CD68" s="1205"/>
      <c r="CE68" s="1205"/>
      <c r="CF68" s="1205"/>
      <c r="CG68" s="1205"/>
      <c r="CH68" s="1205"/>
      <c r="CI68" s="1205"/>
      <c r="CJ68" s="1205"/>
      <c r="CK68" s="1205"/>
      <c r="CL68" s="1205"/>
      <c r="CM68" s="1205"/>
      <c r="CN68" s="1205"/>
      <c r="CO68" s="1205"/>
      <c r="CP68" s="1205"/>
      <c r="CQ68" s="1205"/>
      <c r="CR68" s="1205"/>
      <c r="CS68" s="1205"/>
      <c r="CT68" s="1205"/>
      <c r="CU68" s="1205"/>
      <c r="CV68" s="1205"/>
      <c r="CW68" s="1205"/>
      <c r="CX68" s="1205"/>
      <c r="CY68" s="1205"/>
      <c r="CZ68" s="1205"/>
      <c r="DA68" s="1205"/>
      <c r="DB68" s="1205"/>
      <c r="DC68" s="1206"/>
    </row>
    <row r="69" spans="2:107" ht="13" x14ac:dyDescent="0.2">
      <c r="B69" s="251"/>
      <c r="AN69" s="1207"/>
      <c r="AO69" s="1208"/>
      <c r="AP69" s="1208"/>
      <c r="AQ69" s="1208"/>
      <c r="AR69" s="1208"/>
      <c r="AS69" s="1208"/>
      <c r="AT69" s="1208"/>
      <c r="AU69" s="1208"/>
      <c r="AV69" s="1208"/>
      <c r="AW69" s="1208"/>
      <c r="AX69" s="1208"/>
      <c r="AY69" s="1208"/>
      <c r="AZ69" s="1208"/>
      <c r="BA69" s="1208"/>
      <c r="BB69" s="1208"/>
      <c r="BC69" s="1208"/>
      <c r="BD69" s="1208"/>
      <c r="BE69" s="1208"/>
      <c r="BF69" s="1208"/>
      <c r="BG69" s="1208"/>
      <c r="BH69" s="1208"/>
      <c r="BI69" s="1208"/>
      <c r="BJ69" s="1208"/>
      <c r="BK69" s="1208"/>
      <c r="BL69" s="1208"/>
      <c r="BM69" s="1208"/>
      <c r="BN69" s="1208"/>
      <c r="BO69" s="1208"/>
      <c r="BP69" s="1208"/>
      <c r="BQ69" s="1208"/>
      <c r="BR69" s="1208"/>
      <c r="BS69" s="1208"/>
      <c r="BT69" s="1208"/>
      <c r="BU69" s="1208"/>
      <c r="BV69" s="1208"/>
      <c r="BW69" s="1208"/>
      <c r="BX69" s="1208"/>
      <c r="BY69" s="1208"/>
      <c r="BZ69" s="1208"/>
      <c r="CA69" s="1208"/>
      <c r="CB69" s="1208"/>
      <c r="CC69" s="1208"/>
      <c r="CD69" s="1208"/>
      <c r="CE69" s="1208"/>
      <c r="CF69" s="1208"/>
      <c r="CG69" s="1208"/>
      <c r="CH69" s="1208"/>
      <c r="CI69" s="1208"/>
      <c r="CJ69" s="1208"/>
      <c r="CK69" s="1208"/>
      <c r="CL69" s="1208"/>
      <c r="CM69" s="1208"/>
      <c r="CN69" s="1208"/>
      <c r="CO69" s="1208"/>
      <c r="CP69" s="1208"/>
      <c r="CQ69" s="1208"/>
      <c r="CR69" s="1208"/>
      <c r="CS69" s="1208"/>
      <c r="CT69" s="1208"/>
      <c r="CU69" s="1208"/>
      <c r="CV69" s="1208"/>
      <c r="CW69" s="1208"/>
      <c r="CX69" s="1208"/>
      <c r="CY69" s="1208"/>
      <c r="CZ69" s="1208"/>
      <c r="DA69" s="1208"/>
      <c r="DB69" s="1208"/>
      <c r="DC69" s="1209"/>
    </row>
    <row r="70" spans="2:107" ht="13" x14ac:dyDescent="0.2">
      <c r="B70" s="251"/>
      <c r="H70" s="1233"/>
      <c r="I70" s="1233"/>
      <c r="J70" s="1234"/>
      <c r="K70" s="1234"/>
      <c r="L70" s="1235"/>
      <c r="M70" s="1234"/>
      <c r="N70" s="1235"/>
      <c r="AN70" s="1210"/>
      <c r="AO70" s="1210"/>
      <c r="AP70" s="1210"/>
      <c r="AZ70" s="1210"/>
      <c r="BA70" s="1210"/>
      <c r="BB70" s="1210"/>
      <c r="BL70" s="1210"/>
      <c r="BM70" s="1210"/>
      <c r="BN70" s="1210"/>
      <c r="BX70" s="1210"/>
      <c r="BY70" s="1210"/>
      <c r="BZ70" s="1210"/>
      <c r="CJ70" s="1210"/>
      <c r="CK70" s="1210"/>
      <c r="CL70" s="1210"/>
      <c r="CV70" s="1210"/>
      <c r="CW70" s="1210"/>
      <c r="CX70" s="1210"/>
    </row>
    <row r="71" spans="2:107" ht="13" x14ac:dyDescent="0.2">
      <c r="B71" s="251"/>
      <c r="G71" s="1236"/>
      <c r="I71" s="1237"/>
      <c r="J71" s="1234"/>
      <c r="K71" s="1234"/>
      <c r="L71" s="1235"/>
      <c r="M71" s="1234"/>
      <c r="N71" s="1235"/>
      <c r="AM71" s="1236"/>
      <c r="AN71" s="247" t="s">
        <v>594</v>
      </c>
    </row>
    <row r="72" spans="2:107" ht="13" x14ac:dyDescent="0.2">
      <c r="B72" s="251"/>
      <c r="G72" s="1211"/>
      <c r="H72" s="1211"/>
      <c r="I72" s="1211"/>
      <c r="J72" s="1211"/>
      <c r="K72" s="1212"/>
      <c r="L72" s="1212"/>
      <c r="M72" s="1213"/>
      <c r="N72" s="1213"/>
      <c r="AN72" s="1214"/>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6"/>
      <c r="BP72" s="1217" t="s">
        <v>554</v>
      </c>
      <c r="BQ72" s="1217"/>
      <c r="BR72" s="1217"/>
      <c r="BS72" s="1217"/>
      <c r="BT72" s="1217"/>
      <c r="BU72" s="1217"/>
      <c r="BV72" s="1217"/>
      <c r="BW72" s="1217"/>
      <c r="BX72" s="1217" t="s">
        <v>555</v>
      </c>
      <c r="BY72" s="1217"/>
      <c r="BZ72" s="1217"/>
      <c r="CA72" s="1217"/>
      <c r="CB72" s="1217"/>
      <c r="CC72" s="1217"/>
      <c r="CD72" s="1217"/>
      <c r="CE72" s="1217"/>
      <c r="CF72" s="1217" t="s">
        <v>556</v>
      </c>
      <c r="CG72" s="1217"/>
      <c r="CH72" s="1217"/>
      <c r="CI72" s="1217"/>
      <c r="CJ72" s="1217"/>
      <c r="CK72" s="1217"/>
      <c r="CL72" s="1217"/>
      <c r="CM72" s="1217"/>
      <c r="CN72" s="1217" t="s">
        <v>557</v>
      </c>
      <c r="CO72" s="1217"/>
      <c r="CP72" s="1217"/>
      <c r="CQ72" s="1217"/>
      <c r="CR72" s="1217"/>
      <c r="CS72" s="1217"/>
      <c r="CT72" s="1217"/>
      <c r="CU72" s="1217"/>
      <c r="CV72" s="1217" t="s">
        <v>558</v>
      </c>
      <c r="CW72" s="1217"/>
      <c r="CX72" s="1217"/>
      <c r="CY72" s="1217"/>
      <c r="CZ72" s="1217"/>
      <c r="DA72" s="1217"/>
      <c r="DB72" s="1217"/>
      <c r="DC72" s="1217"/>
    </row>
    <row r="73" spans="2:107" ht="13" x14ac:dyDescent="0.2">
      <c r="B73" s="251"/>
      <c r="G73" s="1218"/>
      <c r="H73" s="1218"/>
      <c r="I73" s="1218"/>
      <c r="J73" s="1218"/>
      <c r="K73" s="1238"/>
      <c r="L73" s="1238"/>
      <c r="M73" s="1238"/>
      <c r="N73" s="1238"/>
      <c r="AM73" s="1210"/>
      <c r="AN73" s="1221" t="s">
        <v>595</v>
      </c>
      <c r="AO73" s="1221"/>
      <c r="AP73" s="1221"/>
      <c r="AQ73" s="1221"/>
      <c r="AR73" s="1221"/>
      <c r="AS73" s="1221"/>
      <c r="AT73" s="1221"/>
      <c r="AU73" s="1221"/>
      <c r="AV73" s="1221"/>
      <c r="AW73" s="1221"/>
      <c r="AX73" s="1221"/>
      <c r="AY73" s="1221"/>
      <c r="AZ73" s="1221"/>
      <c r="BA73" s="1221"/>
      <c r="BB73" s="1221" t="s">
        <v>596</v>
      </c>
      <c r="BC73" s="1221"/>
      <c r="BD73" s="1221"/>
      <c r="BE73" s="1221"/>
      <c r="BF73" s="1221"/>
      <c r="BG73" s="1221"/>
      <c r="BH73" s="1221"/>
      <c r="BI73" s="1221"/>
      <c r="BJ73" s="1221"/>
      <c r="BK73" s="1221"/>
      <c r="BL73" s="1221"/>
      <c r="BM73" s="1221"/>
      <c r="BN73" s="1221"/>
      <c r="BO73" s="1221"/>
      <c r="BP73" s="1222"/>
      <c r="BQ73" s="1222"/>
      <c r="BR73" s="1222"/>
      <c r="BS73" s="1222"/>
      <c r="BT73" s="1222"/>
      <c r="BU73" s="1222"/>
      <c r="BV73" s="1222"/>
      <c r="BW73" s="1222"/>
      <c r="BX73" s="1222"/>
      <c r="BY73" s="1222"/>
      <c r="BZ73" s="1222"/>
      <c r="CA73" s="1222"/>
      <c r="CB73" s="1222"/>
      <c r="CC73" s="1222"/>
      <c r="CD73" s="1222"/>
      <c r="CE73" s="1222"/>
      <c r="CF73" s="1222"/>
      <c r="CG73" s="1222"/>
      <c r="CH73" s="1222"/>
      <c r="CI73" s="1222"/>
      <c r="CJ73" s="1222"/>
      <c r="CK73" s="1222"/>
      <c r="CL73" s="1222"/>
      <c r="CM73" s="1222"/>
      <c r="CN73" s="1222"/>
      <c r="CO73" s="1222"/>
      <c r="CP73" s="1222"/>
      <c r="CQ73" s="1222"/>
      <c r="CR73" s="1222"/>
      <c r="CS73" s="1222"/>
      <c r="CT73" s="1222"/>
      <c r="CU73" s="1222"/>
      <c r="CV73" s="1222"/>
      <c r="CW73" s="1222"/>
      <c r="CX73" s="1222"/>
      <c r="CY73" s="1222"/>
      <c r="CZ73" s="1222"/>
      <c r="DA73" s="1222"/>
      <c r="DB73" s="1222"/>
      <c r="DC73" s="1222"/>
    </row>
    <row r="74" spans="2:107" ht="13" x14ac:dyDescent="0.2">
      <c r="B74" s="251"/>
      <c r="G74" s="1218"/>
      <c r="H74" s="1218"/>
      <c r="I74" s="1218"/>
      <c r="J74" s="1218"/>
      <c r="K74" s="1238"/>
      <c r="L74" s="1238"/>
      <c r="M74" s="1238"/>
      <c r="N74" s="1238"/>
      <c r="AM74" s="1210"/>
      <c r="AN74" s="1221"/>
      <c r="AO74" s="1221"/>
      <c r="AP74" s="1221"/>
      <c r="AQ74" s="1221"/>
      <c r="AR74" s="1221"/>
      <c r="AS74" s="1221"/>
      <c r="AT74" s="1221"/>
      <c r="AU74" s="1221"/>
      <c r="AV74" s="1221"/>
      <c r="AW74" s="1221"/>
      <c r="AX74" s="1221"/>
      <c r="AY74" s="1221"/>
      <c r="AZ74" s="1221"/>
      <c r="BA74" s="1221"/>
      <c r="BB74" s="1221"/>
      <c r="BC74" s="1221"/>
      <c r="BD74" s="1221"/>
      <c r="BE74" s="1221"/>
      <c r="BF74" s="1221"/>
      <c r="BG74" s="1221"/>
      <c r="BH74" s="1221"/>
      <c r="BI74" s="1221"/>
      <c r="BJ74" s="1221"/>
      <c r="BK74" s="1221"/>
      <c r="BL74" s="1221"/>
      <c r="BM74" s="1221"/>
      <c r="BN74" s="1221"/>
      <c r="BO74" s="1221"/>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ht="13" x14ac:dyDescent="0.2">
      <c r="B75" s="251"/>
      <c r="G75" s="1218"/>
      <c r="H75" s="1218"/>
      <c r="I75" s="1211"/>
      <c r="J75" s="1211"/>
      <c r="K75" s="1220"/>
      <c r="L75" s="1220"/>
      <c r="M75" s="1220"/>
      <c r="N75" s="1220"/>
      <c r="AM75" s="1210"/>
      <c r="AN75" s="1221"/>
      <c r="AO75" s="1221"/>
      <c r="AP75" s="1221"/>
      <c r="AQ75" s="1221"/>
      <c r="AR75" s="1221"/>
      <c r="AS75" s="1221"/>
      <c r="AT75" s="1221"/>
      <c r="AU75" s="1221"/>
      <c r="AV75" s="1221"/>
      <c r="AW75" s="1221"/>
      <c r="AX75" s="1221"/>
      <c r="AY75" s="1221"/>
      <c r="AZ75" s="1221"/>
      <c r="BA75" s="1221"/>
      <c r="BB75" s="1221" t="s">
        <v>601</v>
      </c>
      <c r="BC75" s="1221"/>
      <c r="BD75" s="1221"/>
      <c r="BE75" s="1221"/>
      <c r="BF75" s="1221"/>
      <c r="BG75" s="1221"/>
      <c r="BH75" s="1221"/>
      <c r="BI75" s="1221"/>
      <c r="BJ75" s="1221"/>
      <c r="BK75" s="1221"/>
      <c r="BL75" s="1221"/>
      <c r="BM75" s="1221"/>
      <c r="BN75" s="1221"/>
      <c r="BO75" s="1221"/>
      <c r="BP75" s="1222">
        <v>0.7</v>
      </c>
      <c r="BQ75" s="1222"/>
      <c r="BR75" s="1222"/>
      <c r="BS75" s="1222"/>
      <c r="BT75" s="1222"/>
      <c r="BU75" s="1222"/>
      <c r="BV75" s="1222"/>
      <c r="BW75" s="1222"/>
      <c r="BX75" s="1222">
        <v>1.3</v>
      </c>
      <c r="BY75" s="1222"/>
      <c r="BZ75" s="1222"/>
      <c r="CA75" s="1222"/>
      <c r="CB75" s="1222"/>
      <c r="CC75" s="1222"/>
      <c r="CD75" s="1222"/>
      <c r="CE75" s="1222"/>
      <c r="CF75" s="1222">
        <v>1.6</v>
      </c>
      <c r="CG75" s="1222"/>
      <c r="CH75" s="1222"/>
      <c r="CI75" s="1222"/>
      <c r="CJ75" s="1222"/>
      <c r="CK75" s="1222"/>
      <c r="CL75" s="1222"/>
      <c r="CM75" s="1222"/>
      <c r="CN75" s="1222">
        <v>1.7</v>
      </c>
      <c r="CO75" s="1222"/>
      <c r="CP75" s="1222"/>
      <c r="CQ75" s="1222"/>
      <c r="CR75" s="1222"/>
      <c r="CS75" s="1222"/>
      <c r="CT75" s="1222"/>
      <c r="CU75" s="1222"/>
      <c r="CV75" s="1222">
        <v>1.6</v>
      </c>
      <c r="CW75" s="1222"/>
      <c r="CX75" s="1222"/>
      <c r="CY75" s="1222"/>
      <c r="CZ75" s="1222"/>
      <c r="DA75" s="1222"/>
      <c r="DB75" s="1222"/>
      <c r="DC75" s="1222"/>
    </row>
    <row r="76" spans="2:107" ht="13" x14ac:dyDescent="0.2">
      <c r="B76" s="251"/>
      <c r="G76" s="1218"/>
      <c r="H76" s="1218"/>
      <c r="I76" s="1211"/>
      <c r="J76" s="1211"/>
      <c r="K76" s="1220"/>
      <c r="L76" s="1220"/>
      <c r="M76" s="1220"/>
      <c r="N76" s="1220"/>
      <c r="AM76" s="1210"/>
      <c r="AN76" s="1221"/>
      <c r="AO76" s="1221"/>
      <c r="AP76" s="1221"/>
      <c r="AQ76" s="1221"/>
      <c r="AR76" s="1221"/>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ht="13" x14ac:dyDescent="0.2">
      <c r="B77" s="251"/>
      <c r="G77" s="1211"/>
      <c r="H77" s="1211"/>
      <c r="I77" s="1211"/>
      <c r="J77" s="1211"/>
      <c r="K77" s="1238"/>
      <c r="L77" s="1238"/>
      <c r="M77" s="1238"/>
      <c r="N77" s="1238"/>
      <c r="AN77" s="1217" t="s">
        <v>598</v>
      </c>
      <c r="AO77" s="1217"/>
      <c r="AP77" s="1217"/>
      <c r="AQ77" s="1217"/>
      <c r="AR77" s="1217"/>
      <c r="AS77" s="1217"/>
      <c r="AT77" s="1217"/>
      <c r="AU77" s="1217"/>
      <c r="AV77" s="1217"/>
      <c r="AW77" s="1217"/>
      <c r="AX77" s="1217"/>
      <c r="AY77" s="1217"/>
      <c r="AZ77" s="1217"/>
      <c r="BA77" s="1217"/>
      <c r="BB77" s="1221" t="s">
        <v>596</v>
      </c>
      <c r="BC77" s="1221"/>
      <c r="BD77" s="1221"/>
      <c r="BE77" s="1221"/>
      <c r="BF77" s="1221"/>
      <c r="BG77" s="1221"/>
      <c r="BH77" s="1221"/>
      <c r="BI77" s="1221"/>
      <c r="BJ77" s="1221"/>
      <c r="BK77" s="1221"/>
      <c r="BL77" s="1221"/>
      <c r="BM77" s="1221"/>
      <c r="BN77" s="1221"/>
      <c r="BO77" s="1221"/>
      <c r="BP77" s="1222">
        <v>17.399999999999999</v>
      </c>
      <c r="BQ77" s="1222"/>
      <c r="BR77" s="1222"/>
      <c r="BS77" s="1222"/>
      <c r="BT77" s="1222"/>
      <c r="BU77" s="1222"/>
      <c r="BV77" s="1222"/>
      <c r="BW77" s="1222"/>
      <c r="BX77" s="1222">
        <v>12.1</v>
      </c>
      <c r="BY77" s="1222"/>
      <c r="BZ77" s="1222"/>
      <c r="CA77" s="1222"/>
      <c r="CB77" s="1222"/>
      <c r="CC77" s="1222"/>
      <c r="CD77" s="1222"/>
      <c r="CE77" s="1222"/>
      <c r="CF77" s="1222">
        <v>11.2</v>
      </c>
      <c r="CG77" s="1222"/>
      <c r="CH77" s="1222"/>
      <c r="CI77" s="1222"/>
      <c r="CJ77" s="1222"/>
      <c r="CK77" s="1222"/>
      <c r="CL77" s="1222"/>
      <c r="CM77" s="1222"/>
      <c r="CN77" s="1222">
        <v>7.1</v>
      </c>
      <c r="CO77" s="1222"/>
      <c r="CP77" s="1222"/>
      <c r="CQ77" s="1222"/>
      <c r="CR77" s="1222"/>
      <c r="CS77" s="1222"/>
      <c r="CT77" s="1222"/>
      <c r="CU77" s="1222"/>
      <c r="CV77" s="1222">
        <v>5</v>
      </c>
      <c r="CW77" s="1222"/>
      <c r="CX77" s="1222"/>
      <c r="CY77" s="1222"/>
      <c r="CZ77" s="1222"/>
      <c r="DA77" s="1222"/>
      <c r="DB77" s="1222"/>
      <c r="DC77" s="1222"/>
    </row>
    <row r="78" spans="2:107" ht="13" x14ac:dyDescent="0.2">
      <c r="B78" s="251"/>
      <c r="G78" s="1211"/>
      <c r="H78" s="1211"/>
      <c r="I78" s="1211"/>
      <c r="J78" s="1211"/>
      <c r="K78" s="1238"/>
      <c r="L78" s="1238"/>
      <c r="M78" s="1238"/>
      <c r="N78" s="1238"/>
      <c r="AN78" s="1217"/>
      <c r="AO78" s="1217"/>
      <c r="AP78" s="1217"/>
      <c r="AQ78" s="1217"/>
      <c r="AR78" s="1217"/>
      <c r="AS78" s="1217"/>
      <c r="AT78" s="1217"/>
      <c r="AU78" s="1217"/>
      <c r="AV78" s="1217"/>
      <c r="AW78" s="1217"/>
      <c r="AX78" s="1217"/>
      <c r="AY78" s="1217"/>
      <c r="AZ78" s="1217"/>
      <c r="BA78" s="1217"/>
      <c r="BB78" s="1221"/>
      <c r="BC78" s="1221"/>
      <c r="BD78" s="1221"/>
      <c r="BE78" s="1221"/>
      <c r="BF78" s="1221"/>
      <c r="BG78" s="1221"/>
      <c r="BH78" s="1221"/>
      <c r="BI78" s="1221"/>
      <c r="BJ78" s="1221"/>
      <c r="BK78" s="1221"/>
      <c r="BL78" s="1221"/>
      <c r="BM78" s="1221"/>
      <c r="BN78" s="1221"/>
      <c r="BO78" s="1221"/>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ht="13" x14ac:dyDescent="0.2">
      <c r="B79" s="251"/>
      <c r="G79" s="1211"/>
      <c r="H79" s="1211"/>
      <c r="I79" s="1224"/>
      <c r="J79" s="1224"/>
      <c r="K79" s="1239"/>
      <c r="L79" s="1239"/>
      <c r="M79" s="1239"/>
      <c r="N79" s="1239"/>
      <c r="AN79" s="1217"/>
      <c r="AO79" s="1217"/>
      <c r="AP79" s="1217"/>
      <c r="AQ79" s="1217"/>
      <c r="AR79" s="1217"/>
      <c r="AS79" s="1217"/>
      <c r="AT79" s="1217"/>
      <c r="AU79" s="1217"/>
      <c r="AV79" s="1217"/>
      <c r="AW79" s="1217"/>
      <c r="AX79" s="1217"/>
      <c r="AY79" s="1217"/>
      <c r="AZ79" s="1217"/>
      <c r="BA79" s="1217"/>
      <c r="BB79" s="1221" t="s">
        <v>601</v>
      </c>
      <c r="BC79" s="1221"/>
      <c r="BD79" s="1221"/>
      <c r="BE79" s="1221"/>
      <c r="BF79" s="1221"/>
      <c r="BG79" s="1221"/>
      <c r="BH79" s="1221"/>
      <c r="BI79" s="1221"/>
      <c r="BJ79" s="1221"/>
      <c r="BK79" s="1221"/>
      <c r="BL79" s="1221"/>
      <c r="BM79" s="1221"/>
      <c r="BN79" s="1221"/>
      <c r="BO79" s="1221"/>
      <c r="BP79" s="1222">
        <v>3.6</v>
      </c>
      <c r="BQ79" s="1222"/>
      <c r="BR79" s="1222"/>
      <c r="BS79" s="1222"/>
      <c r="BT79" s="1222"/>
      <c r="BU79" s="1222"/>
      <c r="BV79" s="1222"/>
      <c r="BW79" s="1222"/>
      <c r="BX79" s="1222">
        <v>3.5</v>
      </c>
      <c r="BY79" s="1222"/>
      <c r="BZ79" s="1222"/>
      <c r="CA79" s="1222"/>
      <c r="CB79" s="1222"/>
      <c r="CC79" s="1222"/>
      <c r="CD79" s="1222"/>
      <c r="CE79" s="1222"/>
      <c r="CF79" s="1222">
        <v>3.5</v>
      </c>
      <c r="CG79" s="1222"/>
      <c r="CH79" s="1222"/>
      <c r="CI79" s="1222"/>
      <c r="CJ79" s="1222"/>
      <c r="CK79" s="1222"/>
      <c r="CL79" s="1222"/>
      <c r="CM79" s="1222"/>
      <c r="CN79" s="1222">
        <v>3.4</v>
      </c>
      <c r="CO79" s="1222"/>
      <c r="CP79" s="1222"/>
      <c r="CQ79" s="1222"/>
      <c r="CR79" s="1222"/>
      <c r="CS79" s="1222"/>
      <c r="CT79" s="1222"/>
      <c r="CU79" s="1222"/>
      <c r="CV79" s="1222">
        <v>3.6</v>
      </c>
      <c r="CW79" s="1222"/>
      <c r="CX79" s="1222"/>
      <c r="CY79" s="1222"/>
      <c r="CZ79" s="1222"/>
      <c r="DA79" s="1222"/>
      <c r="DB79" s="1222"/>
      <c r="DC79" s="1222"/>
    </row>
    <row r="80" spans="2:107" ht="13" x14ac:dyDescent="0.2">
      <c r="B80" s="251"/>
      <c r="G80" s="1211"/>
      <c r="H80" s="1211"/>
      <c r="I80" s="1224"/>
      <c r="J80" s="1224"/>
      <c r="K80" s="1239"/>
      <c r="L80" s="1239"/>
      <c r="M80" s="1239"/>
      <c r="N80" s="1239"/>
      <c r="AN80" s="1217"/>
      <c r="AO80" s="1217"/>
      <c r="AP80" s="1217"/>
      <c r="AQ80" s="1217"/>
      <c r="AR80" s="1217"/>
      <c r="AS80" s="1217"/>
      <c r="AT80" s="1217"/>
      <c r="AU80" s="1217"/>
      <c r="AV80" s="1217"/>
      <c r="AW80" s="1217"/>
      <c r="AX80" s="1217"/>
      <c r="AY80" s="1217"/>
      <c r="AZ80" s="1217"/>
      <c r="BA80" s="1217"/>
      <c r="BB80" s="1221"/>
      <c r="BC80" s="1221"/>
      <c r="BD80" s="1221"/>
      <c r="BE80" s="1221"/>
      <c r="BF80" s="1221"/>
      <c r="BG80" s="1221"/>
      <c r="BH80" s="1221"/>
      <c r="BI80" s="1221"/>
      <c r="BJ80" s="1221"/>
      <c r="BK80" s="1221"/>
      <c r="BL80" s="1221"/>
      <c r="BM80" s="1221"/>
      <c r="BN80" s="1221"/>
      <c r="BO80" s="1221"/>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ht="13" x14ac:dyDescent="0.2">
      <c r="B81" s="251"/>
    </row>
    <row r="82" spans="2:109" ht="16.5" x14ac:dyDescent="0.2">
      <c r="B82" s="251"/>
      <c r="K82" s="1240"/>
      <c r="L82" s="1240"/>
      <c r="M82" s="1240"/>
      <c r="N82" s="1240"/>
      <c r="AQ82" s="1240"/>
      <c r="AR82" s="1240"/>
      <c r="AS82" s="1240"/>
      <c r="AT82" s="1240"/>
      <c r="BC82" s="1240"/>
      <c r="BD82" s="1240"/>
      <c r="BE82" s="1240"/>
      <c r="BF82" s="1240"/>
      <c r="BO82" s="1240"/>
      <c r="BP82" s="1240"/>
      <c r="BQ82" s="1240"/>
      <c r="BR82" s="1240"/>
      <c r="CA82" s="1240"/>
      <c r="CB82" s="1240"/>
      <c r="CC82" s="1240"/>
      <c r="CD82" s="1240"/>
      <c r="CM82" s="1240"/>
      <c r="CN82" s="1240"/>
      <c r="CO82" s="1240"/>
      <c r="CP82" s="1240"/>
      <c r="CY82" s="1240"/>
      <c r="CZ82" s="1240"/>
      <c r="DA82" s="1240"/>
      <c r="DB82" s="1240"/>
      <c r="DC82" s="1240"/>
    </row>
    <row r="83" spans="2:109" ht="13"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x14ac:dyDescent="0.2">
      <c r="DD84" s="247"/>
      <c r="DE84" s="247"/>
    </row>
    <row r="85" spans="2:109" ht="13" x14ac:dyDescent="0.2">
      <c r="DD85" s="247"/>
      <c r="DE85" s="247"/>
    </row>
  </sheetData>
  <sheetProtection algorithmName="SHA-512" hashValue="NunfYgwFTcaVCIQWRv+QtWRN/PwBJUX+OUrs4gwhmr85q00vvVcQMgluxhPn2MjE6pY9b4CVLeIaSx+JfvxuSg==" saltValue="eJUFyzbAAnGJb7+5TTgSK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6875B-E3EB-45E6-91E1-BAF0D9B80FF1}">
  <sheetPr>
    <pageSetUpPr fitToPage="1"/>
  </sheetPr>
  <dimension ref="A1:DR125"/>
  <sheetViews>
    <sheetView showGridLines="0" topLeftCell="AQ116" zoomScale="85" zoomScaleNormal="85" zoomScaleSheetLayoutView="70" workbookViewId="0">
      <selection activeCell="C114" sqref="C114"/>
    </sheetView>
  </sheetViews>
  <sheetFormatPr defaultColWidth="0" defaultRowHeight="13.5" customHeight="1" zeroHeight="1" x14ac:dyDescent="0.2"/>
  <cols>
    <col min="1" max="34" width="2.453125" style="246" customWidth="1"/>
    <col min="35" max="122" width="2.453125" style="245" customWidth="1"/>
    <col min="123" max="16384" width="2.453125" style="245" hidden="1"/>
  </cols>
  <sheetData>
    <row r="1" spans="1:34"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3" x14ac:dyDescent="0.2">
      <c r="S2" s="245"/>
      <c r="AH2" s="245"/>
    </row>
    <row r="3" spans="1:34" ht="13"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3" x14ac:dyDescent="0.2"/>
    <row r="5" spans="1:34" ht="13" x14ac:dyDescent="0.2"/>
    <row r="6" spans="1:34" ht="13" x14ac:dyDescent="0.2"/>
    <row r="7" spans="1:34" ht="13" x14ac:dyDescent="0.2"/>
    <row r="8" spans="1:34" ht="13" x14ac:dyDescent="0.2"/>
    <row r="9" spans="1:34" ht="13" x14ac:dyDescent="0.2">
      <c r="AH9" s="24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5"/>
    </row>
    <row r="18" spans="12:34" ht="13" x14ac:dyDescent="0.2"/>
    <row r="19" spans="12:34" ht="13" x14ac:dyDescent="0.2"/>
    <row r="20" spans="12:34" ht="13" x14ac:dyDescent="0.2">
      <c r="AH20" s="245"/>
    </row>
    <row r="21" spans="12:34" ht="13" x14ac:dyDescent="0.2">
      <c r="AH21" s="245"/>
    </row>
    <row r="22" spans="12:34" ht="13" x14ac:dyDescent="0.2"/>
    <row r="23" spans="12:34" ht="13" x14ac:dyDescent="0.2"/>
    <row r="24" spans="12:34" ht="13" x14ac:dyDescent="0.2">
      <c r="Q24" s="245"/>
    </row>
    <row r="25" spans="12:34" ht="13" x14ac:dyDescent="0.2"/>
    <row r="26" spans="12:34" ht="13" x14ac:dyDescent="0.2"/>
    <row r="27" spans="12:34" ht="13" x14ac:dyDescent="0.2"/>
    <row r="28" spans="12:34" ht="13" x14ac:dyDescent="0.2">
      <c r="O28" s="245"/>
      <c r="T28" s="245"/>
      <c r="AH28" s="245"/>
    </row>
    <row r="29" spans="12:34" ht="13" x14ac:dyDescent="0.2"/>
    <row r="30" spans="12:34" ht="13" x14ac:dyDescent="0.2"/>
    <row r="31" spans="12:34" ht="13" x14ac:dyDescent="0.2">
      <c r="Q31" s="245"/>
    </row>
    <row r="32" spans="12:34" ht="13" x14ac:dyDescent="0.2">
      <c r="L32" s="245"/>
    </row>
    <row r="33" spans="2:34" ht="13" x14ac:dyDescent="0.2">
      <c r="C33" s="245"/>
      <c r="E33" s="245"/>
      <c r="G33" s="245"/>
      <c r="I33" s="245"/>
      <c r="X33" s="245"/>
    </row>
    <row r="34" spans="2:34" ht="13" x14ac:dyDescent="0.2">
      <c r="B34" s="245"/>
      <c r="P34" s="245"/>
      <c r="R34" s="245"/>
      <c r="T34" s="245"/>
    </row>
    <row r="35" spans="2:34" ht="13" x14ac:dyDescent="0.2">
      <c r="D35" s="245"/>
      <c r="W35" s="245"/>
      <c r="AC35" s="245"/>
      <c r="AD35" s="245"/>
      <c r="AE35" s="245"/>
      <c r="AF35" s="245"/>
      <c r="AG35" s="245"/>
      <c r="AH35" s="245"/>
    </row>
    <row r="36" spans="2:34" ht="13" x14ac:dyDescent="0.2">
      <c r="H36" s="245"/>
      <c r="J36" s="245"/>
      <c r="K36" s="245"/>
      <c r="M36" s="245"/>
      <c r="Y36" s="245"/>
      <c r="Z36" s="245"/>
      <c r="AA36" s="245"/>
      <c r="AB36" s="245"/>
      <c r="AC36" s="245"/>
      <c r="AD36" s="245"/>
      <c r="AE36" s="245"/>
      <c r="AF36" s="245"/>
      <c r="AG36" s="245"/>
      <c r="AH36" s="245"/>
    </row>
    <row r="37" spans="2:34" ht="13" x14ac:dyDescent="0.2">
      <c r="AH37" s="245"/>
    </row>
    <row r="38" spans="2:34" ht="13" x14ac:dyDescent="0.2">
      <c r="AG38" s="245"/>
      <c r="AH38" s="245"/>
    </row>
    <row r="39" spans="2:34" ht="13" x14ac:dyDescent="0.2"/>
    <row r="40" spans="2:34" ht="13" x14ac:dyDescent="0.2">
      <c r="X40" s="245"/>
    </row>
    <row r="41" spans="2:34" ht="13" x14ac:dyDescent="0.2">
      <c r="R41" s="245"/>
    </row>
    <row r="42" spans="2:34" ht="13" x14ac:dyDescent="0.2">
      <c r="W42" s="245"/>
    </row>
    <row r="43" spans="2:34" ht="13" x14ac:dyDescent="0.2">
      <c r="Y43" s="245"/>
      <c r="Z43" s="245"/>
      <c r="AA43" s="245"/>
      <c r="AB43" s="245"/>
      <c r="AC43" s="245"/>
      <c r="AD43" s="245"/>
      <c r="AE43" s="245"/>
      <c r="AF43" s="245"/>
      <c r="AG43" s="245"/>
      <c r="AH43" s="245"/>
    </row>
    <row r="44" spans="2:34" ht="13" x14ac:dyDescent="0.2">
      <c r="AH44" s="245"/>
    </row>
    <row r="45" spans="2:34" ht="13" x14ac:dyDescent="0.2">
      <c r="X45" s="245"/>
    </row>
    <row r="46" spans="2:34" ht="13" x14ac:dyDescent="0.2"/>
    <row r="47" spans="2:34" ht="13" x14ac:dyDescent="0.2"/>
    <row r="48" spans="2:34" ht="13" x14ac:dyDescent="0.2">
      <c r="W48" s="245"/>
      <c r="Y48" s="245"/>
      <c r="Z48" s="245"/>
      <c r="AA48" s="245"/>
      <c r="AB48" s="245"/>
      <c r="AC48" s="245"/>
      <c r="AD48" s="245"/>
      <c r="AE48" s="245"/>
      <c r="AF48" s="245"/>
      <c r="AG48" s="245"/>
      <c r="AH48" s="245"/>
    </row>
    <row r="49" spans="28:34" ht="13" x14ac:dyDescent="0.2"/>
    <row r="50" spans="28:34" ht="13" x14ac:dyDescent="0.2">
      <c r="AE50" s="245"/>
      <c r="AF50" s="245"/>
      <c r="AG50" s="245"/>
      <c r="AH50" s="245"/>
    </row>
    <row r="51" spans="28:34" ht="13" x14ac:dyDescent="0.2">
      <c r="AC51" s="245"/>
      <c r="AD51" s="245"/>
      <c r="AE51" s="245"/>
      <c r="AF51" s="245"/>
      <c r="AG51" s="245"/>
      <c r="AH51" s="245"/>
    </row>
    <row r="52" spans="28:34" ht="13" x14ac:dyDescent="0.2"/>
    <row r="53" spans="28:34" ht="13" x14ac:dyDescent="0.2">
      <c r="AF53" s="245"/>
      <c r="AG53" s="245"/>
      <c r="AH53" s="245"/>
    </row>
    <row r="54" spans="28:34" ht="13" x14ac:dyDescent="0.2">
      <c r="AH54" s="245"/>
    </row>
    <row r="55" spans="28:34" ht="13" x14ac:dyDescent="0.2"/>
    <row r="56" spans="28:34" ht="13" x14ac:dyDescent="0.2">
      <c r="AB56" s="245"/>
      <c r="AC56" s="245"/>
      <c r="AD56" s="245"/>
      <c r="AE56" s="245"/>
      <c r="AF56" s="245"/>
      <c r="AG56" s="245"/>
      <c r="AH56" s="245"/>
    </row>
    <row r="57" spans="28:34" ht="13" x14ac:dyDescent="0.2">
      <c r="AH57" s="245"/>
    </row>
    <row r="58" spans="28:34" ht="13" x14ac:dyDescent="0.2">
      <c r="AH58" s="245"/>
    </row>
    <row r="59" spans="28:34" ht="13" x14ac:dyDescent="0.2"/>
    <row r="60" spans="28:34" ht="13" x14ac:dyDescent="0.2"/>
    <row r="61" spans="28:34" ht="13" x14ac:dyDescent="0.2"/>
    <row r="62" spans="28:34" ht="13" x14ac:dyDescent="0.2"/>
    <row r="63" spans="28:34" ht="13" x14ac:dyDescent="0.2">
      <c r="AH63" s="245"/>
    </row>
    <row r="64" spans="28:34" ht="13" x14ac:dyDescent="0.2">
      <c r="AG64" s="245"/>
      <c r="AH64" s="245"/>
    </row>
    <row r="65" spans="28:34" ht="13" x14ac:dyDescent="0.2"/>
    <row r="66" spans="28:34" ht="13" x14ac:dyDescent="0.2"/>
    <row r="67" spans="28:34" ht="13" x14ac:dyDescent="0.2"/>
    <row r="68" spans="28:34" ht="13" x14ac:dyDescent="0.2">
      <c r="AB68" s="245"/>
      <c r="AC68" s="245"/>
      <c r="AD68" s="245"/>
      <c r="AE68" s="245"/>
      <c r="AF68" s="245"/>
      <c r="AG68" s="245"/>
      <c r="AH68" s="245"/>
    </row>
    <row r="69" spans="28:34" ht="13" x14ac:dyDescent="0.2">
      <c r="AF69" s="245"/>
      <c r="AG69" s="245"/>
      <c r="AH69" s="245"/>
    </row>
    <row r="70" spans="28:34" ht="13" x14ac:dyDescent="0.2"/>
    <row r="71" spans="28:34" ht="13" x14ac:dyDescent="0.2"/>
    <row r="72" spans="28:34" ht="13" x14ac:dyDescent="0.2"/>
    <row r="73" spans="28:34" ht="13" x14ac:dyDescent="0.2"/>
    <row r="74" spans="28:34" ht="13" x14ac:dyDescent="0.2"/>
    <row r="75" spans="28:34" ht="13" x14ac:dyDescent="0.2">
      <c r="AH75" s="245"/>
    </row>
    <row r="76" spans="28:34" ht="13" x14ac:dyDescent="0.2">
      <c r="AF76" s="245"/>
      <c r="AG76" s="245"/>
      <c r="AH76" s="245"/>
    </row>
    <row r="77" spans="28:34" ht="13" x14ac:dyDescent="0.2">
      <c r="AG77" s="245"/>
      <c r="AH77" s="245"/>
    </row>
    <row r="78" spans="28:34" ht="13" x14ac:dyDescent="0.2"/>
    <row r="79" spans="28:34" ht="13" x14ac:dyDescent="0.2"/>
    <row r="80" spans="28:34" ht="13" x14ac:dyDescent="0.2"/>
    <row r="81" spans="25:34" ht="13" x14ac:dyDescent="0.2"/>
    <row r="82" spans="25:34" ht="13" x14ac:dyDescent="0.2">
      <c r="Y82" s="245"/>
    </row>
    <row r="83" spans="25:34" ht="13" x14ac:dyDescent="0.2">
      <c r="Y83" s="245"/>
      <c r="Z83" s="245"/>
      <c r="AA83" s="245"/>
      <c r="AB83" s="245"/>
      <c r="AC83" s="245"/>
      <c r="AD83" s="245"/>
      <c r="AE83" s="245"/>
      <c r="AF83" s="245"/>
      <c r="AG83" s="245"/>
      <c r="AH83" s="245"/>
    </row>
    <row r="84" spans="25:34" ht="13" x14ac:dyDescent="0.2"/>
    <row r="85" spans="25:34" ht="13" x14ac:dyDescent="0.2"/>
    <row r="86" spans="25:34" ht="13" x14ac:dyDescent="0.2"/>
    <row r="87" spans="25:34" ht="13" x14ac:dyDescent="0.2"/>
    <row r="88" spans="25:34" ht="13" x14ac:dyDescent="0.2">
      <c r="AH88" s="24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501</v>
      </c>
    </row>
  </sheetData>
  <sheetProtection algorithmName="SHA-512" hashValue="kNvzCs3TK3X7yu02sw/nbo2sEdA4qhk4z8EKhSG5rRT6T5VY/7n1IguXUye/JSZZginI7ov4RtckAmVhZKEGWA==" saltValue="Qw4u6IyyE2T8v006Mqgq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44542-F4DE-4D24-B668-59E13B4E3185}">
  <sheetPr>
    <pageSetUpPr fitToPage="1"/>
  </sheetPr>
  <dimension ref="A1:DR125"/>
  <sheetViews>
    <sheetView showGridLines="0" tabSelected="1" zoomScale="85" zoomScaleNormal="85" zoomScaleSheetLayoutView="55" workbookViewId="0">
      <selection activeCell="BK93" sqref="BK93"/>
    </sheetView>
  </sheetViews>
  <sheetFormatPr defaultColWidth="0" defaultRowHeight="13.5" customHeight="1" zeroHeight="1" x14ac:dyDescent="0.2"/>
  <cols>
    <col min="1" max="34" width="2.453125" style="246" customWidth="1"/>
    <col min="35" max="122" width="2.453125" style="245" customWidth="1"/>
    <col min="123" max="16384" width="2.453125" style="245" hidden="1"/>
  </cols>
  <sheetData>
    <row r="1" spans="2:34"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ht="13" x14ac:dyDescent="0.2">
      <c r="S2" s="245"/>
      <c r="AH2" s="245"/>
    </row>
    <row r="3" spans="2:34" ht="13"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ht="13" x14ac:dyDescent="0.2"/>
    <row r="5" spans="2:34" ht="13" x14ac:dyDescent="0.2"/>
    <row r="6" spans="2:34" ht="13" x14ac:dyDescent="0.2"/>
    <row r="7" spans="2:34" ht="13" x14ac:dyDescent="0.2"/>
    <row r="8" spans="2:34" ht="13" x14ac:dyDescent="0.2"/>
    <row r="9" spans="2:34" ht="13" x14ac:dyDescent="0.2">
      <c r="AH9" s="24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45"/>
    </row>
    <row r="18" spans="12:34" ht="13" x14ac:dyDescent="0.2"/>
    <row r="19" spans="12:34" ht="13" x14ac:dyDescent="0.2"/>
    <row r="20" spans="12:34" ht="13" x14ac:dyDescent="0.2">
      <c r="AH20" s="245"/>
    </row>
    <row r="21" spans="12:34" ht="13" x14ac:dyDescent="0.2">
      <c r="AH21" s="245"/>
    </row>
    <row r="22" spans="12:34" ht="13" x14ac:dyDescent="0.2"/>
    <row r="23" spans="12:34" ht="13" x14ac:dyDescent="0.2"/>
    <row r="24" spans="12:34" ht="13" x14ac:dyDescent="0.2">
      <c r="Q24" s="245"/>
    </row>
    <row r="25" spans="12:34" ht="13" x14ac:dyDescent="0.2"/>
    <row r="26" spans="12:34" ht="13" x14ac:dyDescent="0.2"/>
    <row r="27" spans="12:34" ht="13" x14ac:dyDescent="0.2"/>
    <row r="28" spans="12:34" ht="13" x14ac:dyDescent="0.2">
      <c r="O28" s="245"/>
      <c r="T28" s="245"/>
      <c r="AH28" s="245"/>
    </row>
    <row r="29" spans="12:34" ht="13" x14ac:dyDescent="0.2"/>
    <row r="30" spans="12:34" ht="13" x14ac:dyDescent="0.2"/>
    <row r="31" spans="12:34" ht="13" x14ac:dyDescent="0.2">
      <c r="Q31" s="245"/>
    </row>
    <row r="32" spans="12:34" ht="13" x14ac:dyDescent="0.2">
      <c r="L32" s="245"/>
    </row>
    <row r="33" spans="2:34" ht="13" x14ac:dyDescent="0.2">
      <c r="C33" s="245"/>
      <c r="E33" s="245"/>
      <c r="G33" s="245"/>
      <c r="I33" s="245"/>
      <c r="X33" s="245"/>
    </row>
    <row r="34" spans="2:34" ht="13" x14ac:dyDescent="0.2">
      <c r="B34" s="245"/>
      <c r="P34" s="245"/>
      <c r="R34" s="245"/>
      <c r="T34" s="245"/>
    </row>
    <row r="35" spans="2:34" ht="13" x14ac:dyDescent="0.2">
      <c r="D35" s="245"/>
      <c r="W35" s="245"/>
      <c r="AC35" s="245"/>
      <c r="AD35" s="245"/>
      <c r="AE35" s="245"/>
      <c r="AF35" s="245"/>
      <c r="AG35" s="245"/>
      <c r="AH35" s="245"/>
    </row>
    <row r="36" spans="2:34" ht="13" x14ac:dyDescent="0.2">
      <c r="H36" s="245"/>
      <c r="J36" s="245"/>
      <c r="K36" s="245"/>
      <c r="M36" s="245"/>
      <c r="Y36" s="245"/>
      <c r="Z36" s="245"/>
      <c r="AA36" s="245"/>
      <c r="AB36" s="245"/>
      <c r="AC36" s="245"/>
      <c r="AD36" s="245"/>
      <c r="AE36" s="245"/>
      <c r="AF36" s="245"/>
      <c r="AG36" s="245"/>
      <c r="AH36" s="245"/>
    </row>
    <row r="37" spans="2:34" ht="13" x14ac:dyDescent="0.2">
      <c r="AH37" s="245"/>
    </row>
    <row r="38" spans="2:34" ht="13" x14ac:dyDescent="0.2">
      <c r="AG38" s="245"/>
      <c r="AH38" s="245"/>
    </row>
    <row r="39" spans="2:34" ht="13" x14ac:dyDescent="0.2"/>
    <row r="40" spans="2:34" ht="13" x14ac:dyDescent="0.2">
      <c r="X40" s="245"/>
    </row>
    <row r="41" spans="2:34" ht="13" x14ac:dyDescent="0.2">
      <c r="R41" s="245"/>
    </row>
    <row r="42" spans="2:34" ht="13" x14ac:dyDescent="0.2">
      <c r="W42" s="245"/>
    </row>
    <row r="43" spans="2:34" ht="13" x14ac:dyDescent="0.2">
      <c r="Y43" s="245"/>
      <c r="Z43" s="245"/>
      <c r="AA43" s="245"/>
      <c r="AB43" s="245"/>
      <c r="AC43" s="245"/>
      <c r="AD43" s="245"/>
      <c r="AE43" s="245"/>
      <c r="AF43" s="245"/>
      <c r="AG43" s="245"/>
      <c r="AH43" s="245"/>
    </row>
    <row r="44" spans="2:34" ht="13" x14ac:dyDescent="0.2">
      <c r="AH44" s="245"/>
    </row>
    <row r="45" spans="2:34" ht="13" x14ac:dyDescent="0.2">
      <c r="X45" s="245"/>
    </row>
    <row r="46" spans="2:34" ht="13" x14ac:dyDescent="0.2"/>
    <row r="47" spans="2:34" ht="13" x14ac:dyDescent="0.2"/>
    <row r="48" spans="2:34" ht="13" x14ac:dyDescent="0.2">
      <c r="W48" s="245"/>
      <c r="Y48" s="245"/>
      <c r="Z48" s="245"/>
      <c r="AA48" s="245"/>
      <c r="AB48" s="245"/>
      <c r="AC48" s="245"/>
      <c r="AD48" s="245"/>
      <c r="AE48" s="245"/>
      <c r="AF48" s="245"/>
      <c r="AG48" s="245"/>
      <c r="AH48" s="245"/>
    </row>
    <row r="49" spans="28:34" ht="13" x14ac:dyDescent="0.2"/>
    <row r="50" spans="28:34" ht="13" x14ac:dyDescent="0.2">
      <c r="AE50" s="245"/>
      <c r="AF50" s="245"/>
      <c r="AG50" s="245"/>
      <c r="AH50" s="245"/>
    </row>
    <row r="51" spans="28:34" ht="13" x14ac:dyDescent="0.2">
      <c r="AC51" s="245"/>
      <c r="AD51" s="245"/>
      <c r="AE51" s="245"/>
      <c r="AF51" s="245"/>
      <c r="AG51" s="245"/>
      <c r="AH51" s="245"/>
    </row>
    <row r="52" spans="28:34" ht="13" x14ac:dyDescent="0.2"/>
    <row r="53" spans="28:34" ht="13" x14ac:dyDescent="0.2">
      <c r="AF53" s="245"/>
      <c r="AG53" s="245"/>
      <c r="AH53" s="245"/>
    </row>
    <row r="54" spans="28:34" ht="13" x14ac:dyDescent="0.2">
      <c r="AH54" s="245"/>
    </row>
    <row r="55" spans="28:34" ht="13" x14ac:dyDescent="0.2"/>
    <row r="56" spans="28:34" ht="13" x14ac:dyDescent="0.2">
      <c r="AB56" s="245"/>
      <c r="AC56" s="245"/>
      <c r="AD56" s="245"/>
      <c r="AE56" s="245"/>
      <c r="AF56" s="245"/>
      <c r="AG56" s="245"/>
      <c r="AH56" s="245"/>
    </row>
    <row r="57" spans="28:34" ht="13" x14ac:dyDescent="0.2">
      <c r="AH57" s="245"/>
    </row>
    <row r="58" spans="28:34" ht="13" x14ac:dyDescent="0.2">
      <c r="AH58" s="245"/>
    </row>
    <row r="59" spans="28:34" ht="13" x14ac:dyDescent="0.2">
      <c r="AG59" s="245"/>
      <c r="AH59" s="245"/>
    </row>
    <row r="60" spans="28:34" ht="13" x14ac:dyDescent="0.2"/>
    <row r="61" spans="28:34" ht="13" x14ac:dyDescent="0.2"/>
    <row r="62" spans="28:34" ht="13" x14ac:dyDescent="0.2"/>
    <row r="63" spans="28:34" ht="13" x14ac:dyDescent="0.2">
      <c r="AH63" s="245"/>
    </row>
    <row r="64" spans="28:34" ht="13" x14ac:dyDescent="0.2">
      <c r="AG64" s="245"/>
      <c r="AH64" s="245"/>
    </row>
    <row r="65" spans="28:34" ht="13" x14ac:dyDescent="0.2"/>
    <row r="66" spans="28:34" ht="13" x14ac:dyDescent="0.2"/>
    <row r="67" spans="28:34" ht="13" x14ac:dyDescent="0.2"/>
    <row r="68" spans="28:34" ht="13" x14ac:dyDescent="0.2">
      <c r="AB68" s="245"/>
      <c r="AC68" s="245"/>
      <c r="AD68" s="245"/>
      <c r="AE68" s="245"/>
      <c r="AF68" s="245"/>
      <c r="AG68" s="245"/>
      <c r="AH68" s="245"/>
    </row>
    <row r="69" spans="28:34" ht="13" x14ac:dyDescent="0.2">
      <c r="AF69" s="245"/>
      <c r="AG69" s="245"/>
      <c r="AH69" s="245"/>
    </row>
    <row r="70" spans="28:34" ht="13" x14ac:dyDescent="0.2"/>
    <row r="71" spans="28:34" ht="13" x14ac:dyDescent="0.2"/>
    <row r="72" spans="28:34" ht="13" x14ac:dyDescent="0.2"/>
    <row r="73" spans="28:34" ht="13" x14ac:dyDescent="0.2"/>
    <row r="74" spans="28:34" ht="13" x14ac:dyDescent="0.2"/>
    <row r="75" spans="28:34" ht="13" x14ac:dyDescent="0.2">
      <c r="AH75" s="245"/>
    </row>
    <row r="76" spans="28:34" ht="13" x14ac:dyDescent="0.2">
      <c r="AF76" s="245"/>
      <c r="AG76" s="245"/>
      <c r="AH76" s="245"/>
    </row>
    <row r="77" spans="28:34" ht="13" x14ac:dyDescent="0.2">
      <c r="AG77" s="245"/>
      <c r="AH77" s="245"/>
    </row>
    <row r="78" spans="28:34" ht="13" x14ac:dyDescent="0.2"/>
    <row r="79" spans="28:34" ht="13" x14ac:dyDescent="0.2"/>
    <row r="80" spans="28:34" ht="13" x14ac:dyDescent="0.2"/>
    <row r="81" spans="25:34" ht="13" x14ac:dyDescent="0.2"/>
    <row r="82" spans="25:34" ht="13" x14ac:dyDescent="0.2">
      <c r="Y82" s="245"/>
    </row>
    <row r="83" spans="25:34" ht="13" x14ac:dyDescent="0.2">
      <c r="Y83" s="245"/>
      <c r="Z83" s="245"/>
      <c r="AA83" s="245"/>
      <c r="AB83" s="245"/>
      <c r="AC83" s="245"/>
      <c r="AD83" s="245"/>
      <c r="AE83" s="245"/>
      <c r="AF83" s="245"/>
      <c r="AG83" s="245"/>
      <c r="AH83" s="245"/>
    </row>
    <row r="84" spans="25:34" ht="13" x14ac:dyDescent="0.2"/>
    <row r="85" spans="25:34" ht="13" x14ac:dyDescent="0.2"/>
    <row r="86" spans="25:34" ht="13" x14ac:dyDescent="0.2"/>
    <row r="87" spans="25:34" ht="13" x14ac:dyDescent="0.2"/>
    <row r="88" spans="25:34" ht="13" x14ac:dyDescent="0.2">
      <c r="AH88" s="24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501</v>
      </c>
    </row>
  </sheetData>
  <sheetProtection algorithmName="SHA-512" hashValue="iqsgLYYEy6Vqf/+uXBXiumaeHSULa9XlTfaauU//Jhrx7yUOz6jBuCTT1+i7YTJIlCFLzzKQ3PQfXcpuvvpChw==" saltValue="KbZNjKI+4UxR7mVIA7UV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9" customWidth="1"/>
    <col min="2" max="8" width="13.36328125" style="139" customWidth="1"/>
    <col min="9" max="16384" width="11.08984375" style="139"/>
  </cols>
  <sheetData>
    <row r="1" spans="1:8" x14ac:dyDescent="0.2">
      <c r="A1" s="133"/>
      <c r="B1" s="134"/>
      <c r="C1" s="135"/>
      <c r="D1" s="136"/>
      <c r="E1" s="137"/>
      <c r="F1" s="137"/>
      <c r="G1" s="137"/>
      <c r="H1" s="138"/>
    </row>
    <row r="2" spans="1:8" x14ac:dyDescent="0.2">
      <c r="A2" s="140"/>
      <c r="B2" s="141"/>
      <c r="C2" s="142"/>
      <c r="D2" s="143" t="s">
        <v>52</v>
      </c>
      <c r="E2" s="144"/>
      <c r="F2" s="145" t="s">
        <v>551</v>
      </c>
      <c r="G2" s="146"/>
      <c r="H2" s="147"/>
    </row>
    <row r="3" spans="1:8" x14ac:dyDescent="0.2">
      <c r="A3" s="143" t="s">
        <v>544</v>
      </c>
      <c r="B3" s="148"/>
      <c r="C3" s="149"/>
      <c r="D3" s="150">
        <v>42346</v>
      </c>
      <c r="E3" s="151"/>
      <c r="F3" s="152">
        <v>41080</v>
      </c>
      <c r="G3" s="153"/>
      <c r="H3" s="154"/>
    </row>
    <row r="4" spans="1:8" x14ac:dyDescent="0.2">
      <c r="A4" s="155"/>
      <c r="B4" s="156"/>
      <c r="C4" s="157"/>
      <c r="D4" s="158">
        <v>37050</v>
      </c>
      <c r="E4" s="159"/>
      <c r="F4" s="160">
        <v>27265</v>
      </c>
      <c r="G4" s="161"/>
      <c r="H4" s="162"/>
    </row>
    <row r="5" spans="1:8" x14ac:dyDescent="0.2">
      <c r="A5" s="143" t="s">
        <v>546</v>
      </c>
      <c r="B5" s="148"/>
      <c r="C5" s="149"/>
      <c r="D5" s="150">
        <v>21936</v>
      </c>
      <c r="E5" s="151"/>
      <c r="F5" s="152">
        <v>33173</v>
      </c>
      <c r="G5" s="153"/>
      <c r="H5" s="154"/>
    </row>
    <row r="6" spans="1:8" x14ac:dyDescent="0.2">
      <c r="A6" s="155"/>
      <c r="B6" s="156"/>
      <c r="C6" s="157"/>
      <c r="D6" s="158">
        <v>19411</v>
      </c>
      <c r="E6" s="159"/>
      <c r="F6" s="160">
        <v>20353</v>
      </c>
      <c r="G6" s="161"/>
      <c r="H6" s="162"/>
    </row>
    <row r="7" spans="1:8" x14ac:dyDescent="0.2">
      <c r="A7" s="143" t="s">
        <v>547</v>
      </c>
      <c r="B7" s="148"/>
      <c r="C7" s="149"/>
      <c r="D7" s="150">
        <v>35293</v>
      </c>
      <c r="E7" s="151"/>
      <c r="F7" s="152">
        <v>37644</v>
      </c>
      <c r="G7" s="153"/>
      <c r="H7" s="154"/>
    </row>
    <row r="8" spans="1:8" x14ac:dyDescent="0.2">
      <c r="A8" s="155"/>
      <c r="B8" s="156"/>
      <c r="C8" s="157"/>
      <c r="D8" s="158">
        <v>30814</v>
      </c>
      <c r="E8" s="159"/>
      <c r="F8" s="160">
        <v>24939</v>
      </c>
      <c r="G8" s="161"/>
      <c r="H8" s="162"/>
    </row>
    <row r="9" spans="1:8" x14ac:dyDescent="0.2">
      <c r="A9" s="143" t="s">
        <v>548</v>
      </c>
      <c r="B9" s="148"/>
      <c r="C9" s="149"/>
      <c r="D9" s="150">
        <v>41573</v>
      </c>
      <c r="E9" s="151"/>
      <c r="F9" s="152">
        <v>39221</v>
      </c>
      <c r="G9" s="153"/>
      <c r="H9" s="154"/>
    </row>
    <row r="10" spans="1:8" x14ac:dyDescent="0.2">
      <c r="A10" s="155"/>
      <c r="B10" s="156"/>
      <c r="C10" s="157"/>
      <c r="D10" s="158">
        <v>36429</v>
      </c>
      <c r="E10" s="159"/>
      <c r="F10" s="160">
        <v>24821</v>
      </c>
      <c r="G10" s="161"/>
      <c r="H10" s="162"/>
    </row>
    <row r="11" spans="1:8" x14ac:dyDescent="0.2">
      <c r="A11" s="143" t="s">
        <v>549</v>
      </c>
      <c r="B11" s="148"/>
      <c r="C11" s="149"/>
      <c r="D11" s="150">
        <v>29492</v>
      </c>
      <c r="E11" s="151"/>
      <c r="F11" s="152">
        <v>38566</v>
      </c>
      <c r="G11" s="153"/>
      <c r="H11" s="154"/>
    </row>
    <row r="12" spans="1:8" x14ac:dyDescent="0.2">
      <c r="A12" s="155"/>
      <c r="B12" s="156"/>
      <c r="C12" s="163"/>
      <c r="D12" s="158">
        <v>25661</v>
      </c>
      <c r="E12" s="159"/>
      <c r="F12" s="160">
        <v>24059</v>
      </c>
      <c r="G12" s="161"/>
      <c r="H12" s="162"/>
    </row>
    <row r="13" spans="1:8" x14ac:dyDescent="0.2">
      <c r="A13" s="143"/>
      <c r="B13" s="148"/>
      <c r="C13" s="149"/>
      <c r="D13" s="150">
        <v>34128</v>
      </c>
      <c r="E13" s="151"/>
      <c r="F13" s="152">
        <v>37937</v>
      </c>
      <c r="G13" s="164"/>
      <c r="H13" s="154"/>
    </row>
    <row r="14" spans="1:8" x14ac:dyDescent="0.2">
      <c r="A14" s="155"/>
      <c r="B14" s="156"/>
      <c r="C14" s="157"/>
      <c r="D14" s="158">
        <v>29873</v>
      </c>
      <c r="E14" s="159"/>
      <c r="F14" s="160">
        <v>24287</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4.1900000000000004</v>
      </c>
      <c r="C19" s="165">
        <f>ROUND(VALUE(SUBSTITUTE(実質収支比率等に係る経年分析!G$48,"▲","-")),2)</f>
        <v>5.33</v>
      </c>
      <c r="D19" s="165">
        <f>ROUND(VALUE(SUBSTITUTE(実質収支比率等に係る経年分析!H$48,"▲","-")),2)</f>
        <v>2.98</v>
      </c>
      <c r="E19" s="165">
        <f>ROUND(VALUE(SUBSTITUTE(実質収支比率等に係る経年分析!I$48,"▲","-")),2)</f>
        <v>4.18</v>
      </c>
      <c r="F19" s="165">
        <f>ROUND(VALUE(SUBSTITUTE(実質収支比率等に係る経年分析!J$48,"▲","-")),2)</f>
        <v>5.48</v>
      </c>
    </row>
    <row r="20" spans="1:11" x14ac:dyDescent="0.2">
      <c r="A20" s="165" t="s">
        <v>55</v>
      </c>
      <c r="B20" s="165">
        <f>ROUND(VALUE(SUBSTITUTE(実質収支比率等に係る経年分析!F$47,"▲","-")),2)</f>
        <v>20.420000000000002</v>
      </c>
      <c r="C20" s="165">
        <f>ROUND(VALUE(SUBSTITUTE(実質収支比率等に係る経年分析!G$47,"▲","-")),2)</f>
        <v>22</v>
      </c>
      <c r="D20" s="165">
        <f>ROUND(VALUE(SUBSTITUTE(実質収支比率等に係る経年分析!H$47,"▲","-")),2)</f>
        <v>26.07</v>
      </c>
      <c r="E20" s="165">
        <f>ROUND(VALUE(SUBSTITUTE(実質収支比率等に係る経年分析!I$47,"▲","-")),2)</f>
        <v>25.98</v>
      </c>
      <c r="F20" s="165">
        <f>ROUND(VALUE(SUBSTITUTE(実質収支比率等に係る経年分析!J$47,"▲","-")),2)</f>
        <v>29.25</v>
      </c>
    </row>
    <row r="21" spans="1:11" x14ac:dyDescent="0.2">
      <c r="A21" s="165" t="s">
        <v>56</v>
      </c>
      <c r="B21" s="165">
        <f>IF(ISNUMBER(VALUE(SUBSTITUTE(実質収支比率等に係る経年分析!F$49,"▲","-"))),ROUND(VALUE(SUBSTITUTE(実質収支比率等に係る経年分析!F$49,"▲","-")),2),NA())</f>
        <v>0.28999999999999998</v>
      </c>
      <c r="C21" s="165">
        <f>IF(ISNUMBER(VALUE(SUBSTITUTE(実質収支比率等に係る経年分析!G$49,"▲","-"))),ROUND(VALUE(SUBSTITUTE(実質収支比率等に係る経年分析!G$49,"▲","-")),2),NA())</f>
        <v>1.27</v>
      </c>
      <c r="D21" s="165">
        <f>IF(ISNUMBER(VALUE(SUBSTITUTE(実質収支比率等に係る経年分析!H$49,"▲","-"))),ROUND(VALUE(SUBSTITUTE(実質収支比率等に係る経年分析!H$49,"▲","-")),2),NA())</f>
        <v>0.75</v>
      </c>
      <c r="E21" s="165">
        <f>IF(ISNUMBER(VALUE(SUBSTITUTE(実質収支比率等に係る経年分析!I$49,"▲","-"))),ROUND(VALUE(SUBSTITUTE(実質収支比率等に係る経年分析!I$49,"▲","-")),2),NA())</f>
        <v>1.1100000000000001</v>
      </c>
      <c r="F21" s="165">
        <f>IF(ISNUMBER(VALUE(SUBSTITUTE(実質収支比率等に係る経年分析!J$49,"▲","-"))),ROUND(VALUE(SUBSTITUTE(実質収支比率等に係る経年分析!J$49,"▲","-")),2),NA())</f>
        <v>1.21</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2.4700000000000002</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2.13</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e">
        <f>IF(連結実質赤字比率に係る赤字・黒字の構成分析!C$39="",NA(),連結実質赤字比率に係る赤字・黒字の構成分析!C$39)</f>
        <v>#N/A</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#VALUE!</v>
      </c>
      <c r="I31" s="166" t="e">
        <f>IF(ROUND(VALUE(SUBSTITUTE(連結実質赤字比率に係る赤字・黒字の構成分析!I$39,"▲", "-")), 2) &gt;= 0, ABS(ROUND(VALUE(SUBSTITUTE(連結実質赤字比率に係る赤字・黒字の構成分析!I$39,"▲", "-")), 2)), NA())</f>
        <v>#VALUE!</v>
      </c>
      <c r="J31" s="166" t="e">
        <f>IF(ROUND(VALUE(SUBSTITUTE(連結実質赤字比率に係る赤字・黒字の構成分析!J$39,"▲", "-")), 2) &lt; 0, ABS(ROUND(VALUE(SUBSTITUTE(連結実質赤字比率に係る赤字・黒字の構成分析!J$39,"▲", "-")), 2)), NA())</f>
        <v>#VALUE!</v>
      </c>
      <c r="K31" s="166" t="e">
        <f>IF(ROUND(VALUE(SUBSTITUTE(連結実質赤字比率に係る赤字・黒字の構成分析!J$39,"▲", "-")), 2) &gt;= 0, ABS(ROUND(VALUE(SUBSTITUTE(連結実質赤字比率に係る赤字・黒字の構成分析!J$39,"▲", "-")), 2)), NA())</f>
        <v>#VALUE!</v>
      </c>
    </row>
    <row r="32" spans="1:11" x14ac:dyDescent="0.2">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0.01</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0.02</v>
      </c>
    </row>
    <row r="33" spans="1:16" x14ac:dyDescent="0.2">
      <c r="A33" s="166" t="str">
        <f>IF(連結実質赤字比率に係る赤字・黒字の構成分析!C$37="",NA(),連結実質赤字比率に係る赤字・黒字の構成分析!C$37)</f>
        <v>国民健康保険特別会計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0.83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0.21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0.08</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0.1</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0.05</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0.47</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0.36</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0.18</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0.4</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0.48</v>
      </c>
    </row>
    <row r="35" spans="1:16" x14ac:dyDescent="0.2">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2.1800000000000002</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0.46</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1.36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2.25</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2.12</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4.1900000000000004</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5.33</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2.97</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4.17</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5.47</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10159</v>
      </c>
      <c r="E42" s="167"/>
      <c r="F42" s="167"/>
      <c r="G42" s="167">
        <f>'実質公債費比率（分子）の構造'!L$52</f>
        <v>9681</v>
      </c>
      <c r="H42" s="167"/>
      <c r="I42" s="167"/>
      <c r="J42" s="167">
        <f>'実質公債費比率（分子）の構造'!M$52</f>
        <v>10104</v>
      </c>
      <c r="K42" s="167"/>
      <c r="L42" s="167"/>
      <c r="M42" s="167">
        <f>'実質公債費比率（分子）の構造'!N$52</f>
        <v>9358</v>
      </c>
      <c r="N42" s="167"/>
      <c r="O42" s="167"/>
      <c r="P42" s="167">
        <f>'実質公債費比率（分子）の構造'!O$52</f>
        <v>8941</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f>'実質公債費比率（分子）の構造'!K$50</f>
        <v>2232</v>
      </c>
      <c r="C44" s="167"/>
      <c r="D44" s="167"/>
      <c r="E44" s="167">
        <f>'実質公債費比率（分子）の構造'!L$50</f>
        <v>1663</v>
      </c>
      <c r="F44" s="167"/>
      <c r="G44" s="167"/>
      <c r="H44" s="167">
        <f>'実質公債費比率（分子）の構造'!M$50</f>
        <v>1551</v>
      </c>
      <c r="I44" s="167"/>
      <c r="J44" s="167"/>
      <c r="K44" s="167">
        <f>'実質公債費比率（分子）の構造'!N$50</f>
        <v>1675</v>
      </c>
      <c r="L44" s="167"/>
      <c r="M44" s="167"/>
      <c r="N44" s="167">
        <f>'実質公債費比率（分子）の構造'!O$50</f>
        <v>1579</v>
      </c>
      <c r="O44" s="167"/>
      <c r="P44" s="167"/>
    </row>
    <row r="45" spans="1:16" x14ac:dyDescent="0.2">
      <c r="A45" s="167" t="s">
        <v>66</v>
      </c>
      <c r="B45" s="167" t="str">
        <f>'実質公債費比率（分子）の構造'!K$49</f>
        <v>-</v>
      </c>
      <c r="C45" s="167"/>
      <c r="D45" s="167"/>
      <c r="E45" s="167" t="str">
        <f>'実質公債費比率（分子）の構造'!L$49</f>
        <v>-</v>
      </c>
      <c r="F45" s="167"/>
      <c r="G45" s="167"/>
      <c r="H45" s="167" t="str">
        <f>'実質公債費比率（分子）の構造'!M$49</f>
        <v>-</v>
      </c>
      <c r="I45" s="167"/>
      <c r="J45" s="167"/>
      <c r="K45" s="167" t="str">
        <f>'実質公債費比率（分子）の構造'!N$49</f>
        <v>-</v>
      </c>
      <c r="L45" s="167"/>
      <c r="M45" s="167"/>
      <c r="N45" s="167" t="str">
        <f>'実質公債費比率（分子）の構造'!O$49</f>
        <v>-</v>
      </c>
      <c r="O45" s="167"/>
      <c r="P45" s="167"/>
    </row>
    <row r="46" spans="1:16" x14ac:dyDescent="0.2">
      <c r="A46" s="167" t="s">
        <v>67</v>
      </c>
      <c r="B46" s="167">
        <f>'実質公債費比率（分子）の構造'!K$48</f>
        <v>1316</v>
      </c>
      <c r="C46" s="167"/>
      <c r="D46" s="167"/>
      <c r="E46" s="167">
        <f>'実質公債費比率（分子）の構造'!L$48</f>
        <v>1283</v>
      </c>
      <c r="F46" s="167"/>
      <c r="G46" s="167"/>
      <c r="H46" s="167">
        <f>'実質公債費比率（分子）の構造'!M$48</f>
        <v>1318</v>
      </c>
      <c r="I46" s="167"/>
      <c r="J46" s="167"/>
      <c r="K46" s="167">
        <f>'実質公債費比率（分子）の構造'!N$48</f>
        <v>1267</v>
      </c>
      <c r="L46" s="167"/>
      <c r="M46" s="167"/>
      <c r="N46" s="167">
        <f>'実質公債費比率（分子）の構造'!O$48</f>
        <v>950</v>
      </c>
      <c r="O46" s="167"/>
      <c r="P46" s="167"/>
    </row>
    <row r="47" spans="1:16" x14ac:dyDescent="0.2">
      <c r="A47" s="167" t="s">
        <v>68</v>
      </c>
      <c r="B47" s="167">
        <f>'実質公債費比率（分子）の構造'!K$47</f>
        <v>17</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f>'実質公債費比率（分子）の構造'!K$46</f>
        <v>83</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7623</v>
      </c>
      <c r="C49" s="167"/>
      <c r="D49" s="167"/>
      <c r="E49" s="167">
        <f>'実質公債費比率（分子）の構造'!L$45</f>
        <v>8221</v>
      </c>
      <c r="F49" s="167"/>
      <c r="G49" s="167"/>
      <c r="H49" s="167">
        <f>'実質公債費比率（分子）の構造'!M$45</f>
        <v>8528</v>
      </c>
      <c r="I49" s="167"/>
      <c r="J49" s="167"/>
      <c r="K49" s="167">
        <f>'実質公債費比率（分子）の構造'!N$45</f>
        <v>8041</v>
      </c>
      <c r="L49" s="167"/>
      <c r="M49" s="167"/>
      <c r="N49" s="167">
        <f>'実質公債費比率（分子）の構造'!O$45</f>
        <v>7635</v>
      </c>
      <c r="O49" s="167"/>
      <c r="P49" s="167"/>
    </row>
    <row r="50" spans="1:16" x14ac:dyDescent="0.2">
      <c r="A50" s="167" t="s">
        <v>71</v>
      </c>
      <c r="B50" s="167" t="e">
        <f>NA()</f>
        <v>#N/A</v>
      </c>
      <c r="C50" s="167">
        <f>IF(ISNUMBER('実質公債費比率（分子）の構造'!K$53),'実質公債費比率（分子）の構造'!K$53,NA())</f>
        <v>1112</v>
      </c>
      <c r="D50" s="167" t="e">
        <f>NA()</f>
        <v>#N/A</v>
      </c>
      <c r="E50" s="167" t="e">
        <f>NA()</f>
        <v>#N/A</v>
      </c>
      <c r="F50" s="167">
        <f>IF(ISNUMBER('実質公債費比率（分子）の構造'!L$53),'実質公債費比率（分子）の構造'!L$53,NA())</f>
        <v>1486</v>
      </c>
      <c r="G50" s="167" t="e">
        <f>NA()</f>
        <v>#N/A</v>
      </c>
      <c r="H50" s="167" t="e">
        <f>NA()</f>
        <v>#N/A</v>
      </c>
      <c r="I50" s="167">
        <f>IF(ISNUMBER('実質公債費比率（分子）の構造'!M$53),'実質公債費比率（分子）の構造'!M$53,NA())</f>
        <v>1293</v>
      </c>
      <c r="J50" s="167" t="e">
        <f>NA()</f>
        <v>#N/A</v>
      </c>
      <c r="K50" s="167" t="e">
        <f>NA()</f>
        <v>#N/A</v>
      </c>
      <c r="L50" s="167">
        <f>IF(ISNUMBER('実質公債費比率（分子）の構造'!N$53),'実質公債費比率（分子）の構造'!N$53,NA())</f>
        <v>1625</v>
      </c>
      <c r="M50" s="167" t="e">
        <f>NA()</f>
        <v>#N/A</v>
      </c>
      <c r="N50" s="167" t="e">
        <f>NA()</f>
        <v>#N/A</v>
      </c>
      <c r="O50" s="167">
        <f>IF(ISNUMBER('実質公債費比率（分子）の構造'!O$53),'実質公債費比率（分子）の構造'!O$53,NA())</f>
        <v>1223</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56182</v>
      </c>
      <c r="E56" s="166"/>
      <c r="F56" s="166"/>
      <c r="G56" s="166">
        <f>'将来負担比率（分子）の構造'!J$52</f>
        <v>52919</v>
      </c>
      <c r="H56" s="166"/>
      <c r="I56" s="166"/>
      <c r="J56" s="166">
        <f>'将来負担比率（分子）の構造'!K$52</f>
        <v>49350</v>
      </c>
      <c r="K56" s="166"/>
      <c r="L56" s="166"/>
      <c r="M56" s="166">
        <f>'将来負担比率（分子）の構造'!L$52</f>
        <v>47530</v>
      </c>
      <c r="N56" s="166"/>
      <c r="O56" s="166"/>
      <c r="P56" s="166">
        <f>'将来負担比率（分子）の構造'!M$52</f>
        <v>47324</v>
      </c>
    </row>
    <row r="57" spans="1:16" x14ac:dyDescent="0.2">
      <c r="A57" s="166" t="s">
        <v>42</v>
      </c>
      <c r="B57" s="166"/>
      <c r="C57" s="166"/>
      <c r="D57" s="166">
        <f>'将来負担比率（分子）の構造'!I$51</f>
        <v>31452</v>
      </c>
      <c r="E57" s="166"/>
      <c r="F57" s="166"/>
      <c r="G57" s="166">
        <f>'将来負担比率（分子）の構造'!J$51</f>
        <v>30208</v>
      </c>
      <c r="H57" s="166"/>
      <c r="I57" s="166"/>
      <c r="J57" s="166">
        <f>'将来負担比率（分子）の構造'!K$51</f>
        <v>28467</v>
      </c>
      <c r="K57" s="166"/>
      <c r="L57" s="166"/>
      <c r="M57" s="166">
        <f>'将来負担比率（分子）の構造'!L$51</f>
        <v>32485</v>
      </c>
      <c r="N57" s="166"/>
      <c r="O57" s="166"/>
      <c r="P57" s="166">
        <f>'将来負担比率（分子）の構造'!M$51</f>
        <v>38279</v>
      </c>
    </row>
    <row r="58" spans="1:16" x14ac:dyDescent="0.2">
      <c r="A58" s="166" t="s">
        <v>41</v>
      </c>
      <c r="B58" s="166"/>
      <c r="C58" s="166"/>
      <c r="D58" s="166">
        <f>'将来負担比率（分子）の構造'!I$50</f>
        <v>31840</v>
      </c>
      <c r="E58" s="166"/>
      <c r="F58" s="166"/>
      <c r="G58" s="166">
        <f>'将来負担比率（分子）の構造'!J$50</f>
        <v>35072</v>
      </c>
      <c r="H58" s="166"/>
      <c r="I58" s="166"/>
      <c r="J58" s="166">
        <f>'将来負担比率（分子）の構造'!K$50</f>
        <v>40070</v>
      </c>
      <c r="K58" s="166"/>
      <c r="L58" s="166"/>
      <c r="M58" s="166">
        <f>'将来負担比率（分子）の構造'!L$50</f>
        <v>41320</v>
      </c>
      <c r="N58" s="166"/>
      <c r="O58" s="166"/>
      <c r="P58" s="166">
        <f>'将来負担比率（分子）の構造'!M$50</f>
        <v>42635</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f>'将来負担比率（分子）の構造'!I$46</f>
        <v>33</v>
      </c>
      <c r="C61" s="166"/>
      <c r="D61" s="166"/>
      <c r="E61" s="166">
        <f>'将来負担比率（分子）の構造'!J$46</f>
        <v>20</v>
      </c>
      <c r="F61" s="166"/>
      <c r="G61" s="166"/>
      <c r="H61" s="166">
        <f>'将来負担比率（分子）の構造'!K$46</f>
        <v>20</v>
      </c>
      <c r="I61" s="166"/>
      <c r="J61" s="166"/>
      <c r="K61" s="166">
        <f>'将来負担比率（分子）の構造'!L$46</f>
        <v>12</v>
      </c>
      <c r="L61" s="166"/>
      <c r="M61" s="166"/>
      <c r="N61" s="166">
        <f>'将来負担比率（分子）の構造'!M$46</f>
        <v>10</v>
      </c>
      <c r="O61" s="166"/>
      <c r="P61" s="166"/>
    </row>
    <row r="62" spans="1:16" x14ac:dyDescent="0.2">
      <c r="A62" s="166" t="s">
        <v>35</v>
      </c>
      <c r="B62" s="166">
        <f>'将来負担比率（分子）の構造'!I$45</f>
        <v>25080</v>
      </c>
      <c r="C62" s="166"/>
      <c r="D62" s="166"/>
      <c r="E62" s="166">
        <f>'将来負担比率（分子）の構造'!J$45</f>
        <v>23591</v>
      </c>
      <c r="F62" s="166"/>
      <c r="G62" s="166"/>
      <c r="H62" s="166">
        <f>'将来負担比率（分子）の構造'!K$45</f>
        <v>24535</v>
      </c>
      <c r="I62" s="166"/>
      <c r="J62" s="166"/>
      <c r="K62" s="166">
        <f>'将来負担比率（分子）の構造'!L$45</f>
        <v>23519</v>
      </c>
      <c r="L62" s="166"/>
      <c r="M62" s="166"/>
      <c r="N62" s="166">
        <f>'将来負担比率（分子）の構造'!M$45</f>
        <v>22970</v>
      </c>
      <c r="O62" s="166"/>
      <c r="P62" s="166"/>
    </row>
    <row r="63" spans="1:16" x14ac:dyDescent="0.2">
      <c r="A63" s="166" t="s">
        <v>34</v>
      </c>
      <c r="B63" s="166" t="str">
        <f>'将来負担比率（分子）の構造'!I$44</f>
        <v>-</v>
      </c>
      <c r="C63" s="166"/>
      <c r="D63" s="166"/>
      <c r="E63" s="166" t="str">
        <f>'将来負担比率（分子）の構造'!J$44</f>
        <v>-</v>
      </c>
      <c r="F63" s="166"/>
      <c r="G63" s="166"/>
      <c r="H63" s="166" t="str">
        <f>'将来負担比率（分子）の構造'!K$44</f>
        <v>-</v>
      </c>
      <c r="I63" s="166"/>
      <c r="J63" s="166"/>
      <c r="K63" s="166" t="str">
        <f>'将来負担比率（分子）の構造'!L$44</f>
        <v>-</v>
      </c>
      <c r="L63" s="166"/>
      <c r="M63" s="166"/>
      <c r="N63" s="166" t="str">
        <f>'将来負担比率（分子）の構造'!M$44</f>
        <v>-</v>
      </c>
      <c r="O63" s="166"/>
      <c r="P63" s="166"/>
    </row>
    <row r="64" spans="1:16" x14ac:dyDescent="0.2">
      <c r="A64" s="166" t="s">
        <v>33</v>
      </c>
      <c r="B64" s="166">
        <f>'将来負担比率（分子）の構造'!I$43</f>
        <v>16154</v>
      </c>
      <c r="C64" s="166"/>
      <c r="D64" s="166"/>
      <c r="E64" s="166">
        <f>'将来負担比率（分子）の構造'!J$43</f>
        <v>15972</v>
      </c>
      <c r="F64" s="166"/>
      <c r="G64" s="166"/>
      <c r="H64" s="166">
        <f>'将来負担比率（分子）の構造'!K$43</f>
        <v>17283</v>
      </c>
      <c r="I64" s="166"/>
      <c r="J64" s="166"/>
      <c r="K64" s="166">
        <f>'将来負担比率（分子）の構造'!L$43</f>
        <v>19252</v>
      </c>
      <c r="L64" s="166"/>
      <c r="M64" s="166"/>
      <c r="N64" s="166">
        <f>'将来負担比率（分子）の構造'!M$43</f>
        <v>21040</v>
      </c>
      <c r="O64" s="166"/>
      <c r="P64" s="166"/>
    </row>
    <row r="65" spans="1:16" x14ac:dyDescent="0.2">
      <c r="A65" s="166" t="s">
        <v>32</v>
      </c>
      <c r="B65" s="166">
        <f>'将来負担比率（分子）の構造'!I$42</f>
        <v>4943</v>
      </c>
      <c r="C65" s="166"/>
      <c r="D65" s="166"/>
      <c r="E65" s="166">
        <f>'将来負担比率（分子）の構造'!J$42</f>
        <v>6419</v>
      </c>
      <c r="F65" s="166"/>
      <c r="G65" s="166"/>
      <c r="H65" s="166">
        <f>'将来負担比率（分子）の構造'!K$42</f>
        <v>3654</v>
      </c>
      <c r="I65" s="166"/>
      <c r="J65" s="166"/>
      <c r="K65" s="166">
        <f>'将来負担比率（分子）の構造'!L$42</f>
        <v>3512</v>
      </c>
      <c r="L65" s="166"/>
      <c r="M65" s="166"/>
      <c r="N65" s="166">
        <f>'将来負担比率（分子）の構造'!M$42</f>
        <v>3040</v>
      </c>
      <c r="O65" s="166"/>
      <c r="P65" s="166"/>
    </row>
    <row r="66" spans="1:16" x14ac:dyDescent="0.2">
      <c r="A66" s="166" t="s">
        <v>31</v>
      </c>
      <c r="B66" s="166">
        <f>'将来負担比率（分子）の構造'!I$41</f>
        <v>61690</v>
      </c>
      <c r="C66" s="166"/>
      <c r="D66" s="166"/>
      <c r="E66" s="166">
        <f>'将来負担比率（分子）の構造'!J$41</f>
        <v>57368</v>
      </c>
      <c r="F66" s="166"/>
      <c r="G66" s="166"/>
      <c r="H66" s="166">
        <f>'将来負担比率（分子）の構造'!K$41</f>
        <v>58320</v>
      </c>
      <c r="I66" s="166"/>
      <c r="J66" s="166"/>
      <c r="K66" s="166">
        <f>'将来負担比率（分子）の構造'!L$41</f>
        <v>62415</v>
      </c>
      <c r="L66" s="166"/>
      <c r="M66" s="166"/>
      <c r="N66" s="166">
        <f>'将来負担比率（分子）の構造'!M$41</f>
        <v>60061</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22909</v>
      </c>
      <c r="C72" s="170">
        <f>基金残高に係る経年分析!G55</f>
        <v>23816</v>
      </c>
      <c r="D72" s="170">
        <f>基金残高に係る経年分析!H55</f>
        <v>26129</v>
      </c>
    </row>
    <row r="73" spans="1:16" x14ac:dyDescent="0.2">
      <c r="A73" s="169" t="s">
        <v>78</v>
      </c>
      <c r="B73" s="170" t="str">
        <f>基金残高に係る経年分析!F56</f>
        <v>-</v>
      </c>
      <c r="C73" s="170" t="str">
        <f>基金残高に係る経年分析!G56</f>
        <v>-</v>
      </c>
      <c r="D73" s="170" t="str">
        <f>基金残高に係る経年分析!H56</f>
        <v>-</v>
      </c>
    </row>
    <row r="74" spans="1:16" x14ac:dyDescent="0.2">
      <c r="A74" s="169" t="s">
        <v>79</v>
      </c>
      <c r="B74" s="170">
        <f>基金残高に係る経年分析!F57</f>
        <v>11645</v>
      </c>
      <c r="C74" s="170">
        <f>基金残高に係る経年分析!G57</f>
        <v>11566</v>
      </c>
      <c r="D74" s="170">
        <f>基金残高に係る経年分析!H57</f>
        <v>11183</v>
      </c>
    </row>
  </sheetData>
  <sheetProtection algorithmName="SHA-512" hashValue="bjJTAXwVFKFYKph4jUGRRsJzOgjWZ1Au2P446UMJXn3AFPECFh5KLfXSYtBeiFyK9jU/vppNzW4CGthyTA617Q==" saltValue="ZlwsCqBBPkvAM7Aospdi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2"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0" t="s">
        <v>212</v>
      </c>
      <c r="DI1" s="701"/>
      <c r="DJ1" s="701"/>
      <c r="DK1" s="701"/>
      <c r="DL1" s="701"/>
      <c r="DM1" s="701"/>
      <c r="DN1" s="702"/>
      <c r="DO1" s="205"/>
      <c r="DP1" s="700" t="s">
        <v>213</v>
      </c>
      <c r="DQ1" s="701"/>
      <c r="DR1" s="701"/>
      <c r="DS1" s="701"/>
      <c r="DT1" s="701"/>
      <c r="DU1" s="701"/>
      <c r="DV1" s="701"/>
      <c r="DW1" s="701"/>
      <c r="DX1" s="701"/>
      <c r="DY1" s="701"/>
      <c r="DZ1" s="701"/>
      <c r="EA1" s="701"/>
      <c r="EB1" s="701"/>
      <c r="EC1" s="702"/>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2" t="s">
        <v>217</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2">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703" t="s">
        <v>221</v>
      </c>
      <c r="AQ4" s="703"/>
      <c r="AR4" s="703"/>
      <c r="AS4" s="703"/>
      <c r="AT4" s="703"/>
      <c r="AU4" s="703"/>
      <c r="AV4" s="703"/>
      <c r="AW4" s="703"/>
      <c r="AX4" s="703"/>
      <c r="AY4" s="703"/>
      <c r="AZ4" s="703"/>
      <c r="BA4" s="703"/>
      <c r="BB4" s="703"/>
      <c r="BC4" s="703"/>
      <c r="BD4" s="703"/>
      <c r="BE4" s="703"/>
      <c r="BF4" s="703"/>
      <c r="BG4" s="703" t="s">
        <v>222</v>
      </c>
      <c r="BH4" s="703"/>
      <c r="BI4" s="703"/>
      <c r="BJ4" s="703"/>
      <c r="BK4" s="703"/>
      <c r="BL4" s="703"/>
      <c r="BM4" s="703"/>
      <c r="BN4" s="703"/>
      <c r="BO4" s="703" t="s">
        <v>219</v>
      </c>
      <c r="BP4" s="703"/>
      <c r="BQ4" s="703"/>
      <c r="BR4" s="703"/>
      <c r="BS4" s="703" t="s">
        <v>223</v>
      </c>
      <c r="BT4" s="703"/>
      <c r="BU4" s="703"/>
      <c r="BV4" s="703"/>
      <c r="BW4" s="703"/>
      <c r="BX4" s="703"/>
      <c r="BY4" s="703"/>
      <c r="BZ4" s="703"/>
      <c r="CA4" s="703"/>
      <c r="CB4" s="703"/>
      <c r="CD4" s="662" t="s">
        <v>224</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ht="11.25" customHeight="1" x14ac:dyDescent="0.2">
      <c r="B5" s="659" t="s">
        <v>225</v>
      </c>
      <c r="C5" s="660"/>
      <c r="D5" s="660"/>
      <c r="E5" s="660"/>
      <c r="F5" s="660"/>
      <c r="G5" s="660"/>
      <c r="H5" s="660"/>
      <c r="I5" s="660"/>
      <c r="J5" s="660"/>
      <c r="K5" s="660"/>
      <c r="L5" s="660"/>
      <c r="M5" s="660"/>
      <c r="N5" s="660"/>
      <c r="O5" s="660"/>
      <c r="P5" s="660"/>
      <c r="Q5" s="661"/>
      <c r="R5" s="656">
        <v>86505943</v>
      </c>
      <c r="S5" s="657"/>
      <c r="T5" s="657"/>
      <c r="U5" s="657"/>
      <c r="V5" s="657"/>
      <c r="W5" s="657"/>
      <c r="X5" s="657"/>
      <c r="Y5" s="685"/>
      <c r="Z5" s="698">
        <v>47</v>
      </c>
      <c r="AA5" s="698"/>
      <c r="AB5" s="698"/>
      <c r="AC5" s="698"/>
      <c r="AD5" s="699">
        <v>79669265</v>
      </c>
      <c r="AE5" s="699"/>
      <c r="AF5" s="699"/>
      <c r="AG5" s="699"/>
      <c r="AH5" s="699"/>
      <c r="AI5" s="699"/>
      <c r="AJ5" s="699"/>
      <c r="AK5" s="699"/>
      <c r="AL5" s="686">
        <v>84</v>
      </c>
      <c r="AM5" s="671"/>
      <c r="AN5" s="671"/>
      <c r="AO5" s="687"/>
      <c r="AP5" s="659" t="s">
        <v>226</v>
      </c>
      <c r="AQ5" s="660"/>
      <c r="AR5" s="660"/>
      <c r="AS5" s="660"/>
      <c r="AT5" s="660"/>
      <c r="AU5" s="660"/>
      <c r="AV5" s="660"/>
      <c r="AW5" s="660"/>
      <c r="AX5" s="660"/>
      <c r="AY5" s="660"/>
      <c r="AZ5" s="660"/>
      <c r="BA5" s="660"/>
      <c r="BB5" s="660"/>
      <c r="BC5" s="660"/>
      <c r="BD5" s="660"/>
      <c r="BE5" s="660"/>
      <c r="BF5" s="661"/>
      <c r="BG5" s="609">
        <v>77900719</v>
      </c>
      <c r="BH5" s="610"/>
      <c r="BI5" s="610"/>
      <c r="BJ5" s="610"/>
      <c r="BK5" s="610"/>
      <c r="BL5" s="610"/>
      <c r="BM5" s="610"/>
      <c r="BN5" s="611"/>
      <c r="BO5" s="635">
        <v>90.1</v>
      </c>
      <c r="BP5" s="635"/>
      <c r="BQ5" s="635"/>
      <c r="BR5" s="635"/>
      <c r="BS5" s="636">
        <v>296124</v>
      </c>
      <c r="BT5" s="636"/>
      <c r="BU5" s="636"/>
      <c r="BV5" s="636"/>
      <c r="BW5" s="636"/>
      <c r="BX5" s="636"/>
      <c r="BY5" s="636"/>
      <c r="BZ5" s="636"/>
      <c r="CA5" s="636"/>
      <c r="CB5" s="681"/>
      <c r="CD5" s="662" t="s">
        <v>221</v>
      </c>
      <c r="CE5" s="663"/>
      <c r="CF5" s="663"/>
      <c r="CG5" s="663"/>
      <c r="CH5" s="663"/>
      <c r="CI5" s="663"/>
      <c r="CJ5" s="663"/>
      <c r="CK5" s="663"/>
      <c r="CL5" s="663"/>
      <c r="CM5" s="663"/>
      <c r="CN5" s="663"/>
      <c r="CO5" s="663"/>
      <c r="CP5" s="663"/>
      <c r="CQ5" s="664"/>
      <c r="CR5" s="662" t="s">
        <v>227</v>
      </c>
      <c r="CS5" s="663"/>
      <c r="CT5" s="663"/>
      <c r="CU5" s="663"/>
      <c r="CV5" s="663"/>
      <c r="CW5" s="663"/>
      <c r="CX5" s="663"/>
      <c r="CY5" s="664"/>
      <c r="CZ5" s="662" t="s">
        <v>219</v>
      </c>
      <c r="DA5" s="663"/>
      <c r="DB5" s="663"/>
      <c r="DC5" s="664"/>
      <c r="DD5" s="662" t="s">
        <v>228</v>
      </c>
      <c r="DE5" s="663"/>
      <c r="DF5" s="663"/>
      <c r="DG5" s="663"/>
      <c r="DH5" s="663"/>
      <c r="DI5" s="663"/>
      <c r="DJ5" s="663"/>
      <c r="DK5" s="663"/>
      <c r="DL5" s="663"/>
      <c r="DM5" s="663"/>
      <c r="DN5" s="663"/>
      <c r="DO5" s="663"/>
      <c r="DP5" s="664"/>
      <c r="DQ5" s="662" t="s">
        <v>229</v>
      </c>
      <c r="DR5" s="663"/>
      <c r="DS5" s="663"/>
      <c r="DT5" s="663"/>
      <c r="DU5" s="663"/>
      <c r="DV5" s="663"/>
      <c r="DW5" s="663"/>
      <c r="DX5" s="663"/>
      <c r="DY5" s="663"/>
      <c r="DZ5" s="663"/>
      <c r="EA5" s="663"/>
      <c r="EB5" s="663"/>
      <c r="EC5" s="664"/>
    </row>
    <row r="6" spans="2:143" ht="11.25" customHeight="1" x14ac:dyDescent="0.2">
      <c r="B6" s="606" t="s">
        <v>230</v>
      </c>
      <c r="C6" s="607"/>
      <c r="D6" s="607"/>
      <c r="E6" s="607"/>
      <c r="F6" s="607"/>
      <c r="G6" s="607"/>
      <c r="H6" s="607"/>
      <c r="I6" s="607"/>
      <c r="J6" s="607"/>
      <c r="K6" s="607"/>
      <c r="L6" s="607"/>
      <c r="M6" s="607"/>
      <c r="N6" s="607"/>
      <c r="O6" s="607"/>
      <c r="P6" s="607"/>
      <c r="Q6" s="608"/>
      <c r="R6" s="609">
        <v>749840</v>
      </c>
      <c r="S6" s="610"/>
      <c r="T6" s="610"/>
      <c r="U6" s="610"/>
      <c r="V6" s="610"/>
      <c r="W6" s="610"/>
      <c r="X6" s="610"/>
      <c r="Y6" s="611"/>
      <c r="Z6" s="635">
        <v>0.4</v>
      </c>
      <c r="AA6" s="635"/>
      <c r="AB6" s="635"/>
      <c r="AC6" s="635"/>
      <c r="AD6" s="636">
        <v>749840</v>
      </c>
      <c r="AE6" s="636"/>
      <c r="AF6" s="636"/>
      <c r="AG6" s="636"/>
      <c r="AH6" s="636"/>
      <c r="AI6" s="636"/>
      <c r="AJ6" s="636"/>
      <c r="AK6" s="636"/>
      <c r="AL6" s="612">
        <v>0.8</v>
      </c>
      <c r="AM6" s="613"/>
      <c r="AN6" s="613"/>
      <c r="AO6" s="637"/>
      <c r="AP6" s="606" t="s">
        <v>231</v>
      </c>
      <c r="AQ6" s="607"/>
      <c r="AR6" s="607"/>
      <c r="AS6" s="607"/>
      <c r="AT6" s="607"/>
      <c r="AU6" s="607"/>
      <c r="AV6" s="607"/>
      <c r="AW6" s="607"/>
      <c r="AX6" s="607"/>
      <c r="AY6" s="607"/>
      <c r="AZ6" s="607"/>
      <c r="BA6" s="607"/>
      <c r="BB6" s="607"/>
      <c r="BC6" s="607"/>
      <c r="BD6" s="607"/>
      <c r="BE6" s="607"/>
      <c r="BF6" s="608"/>
      <c r="BG6" s="609">
        <v>77900719</v>
      </c>
      <c r="BH6" s="610"/>
      <c r="BI6" s="610"/>
      <c r="BJ6" s="610"/>
      <c r="BK6" s="610"/>
      <c r="BL6" s="610"/>
      <c r="BM6" s="610"/>
      <c r="BN6" s="611"/>
      <c r="BO6" s="635">
        <v>90.1</v>
      </c>
      <c r="BP6" s="635"/>
      <c r="BQ6" s="635"/>
      <c r="BR6" s="635"/>
      <c r="BS6" s="636">
        <v>296124</v>
      </c>
      <c r="BT6" s="636"/>
      <c r="BU6" s="636"/>
      <c r="BV6" s="636"/>
      <c r="BW6" s="636"/>
      <c r="BX6" s="636"/>
      <c r="BY6" s="636"/>
      <c r="BZ6" s="636"/>
      <c r="CA6" s="636"/>
      <c r="CB6" s="681"/>
      <c r="CD6" s="659" t="s">
        <v>232</v>
      </c>
      <c r="CE6" s="660"/>
      <c r="CF6" s="660"/>
      <c r="CG6" s="660"/>
      <c r="CH6" s="660"/>
      <c r="CI6" s="660"/>
      <c r="CJ6" s="660"/>
      <c r="CK6" s="660"/>
      <c r="CL6" s="660"/>
      <c r="CM6" s="660"/>
      <c r="CN6" s="660"/>
      <c r="CO6" s="660"/>
      <c r="CP6" s="660"/>
      <c r="CQ6" s="661"/>
      <c r="CR6" s="609">
        <v>766719</v>
      </c>
      <c r="CS6" s="610"/>
      <c r="CT6" s="610"/>
      <c r="CU6" s="610"/>
      <c r="CV6" s="610"/>
      <c r="CW6" s="610"/>
      <c r="CX6" s="610"/>
      <c r="CY6" s="611"/>
      <c r="CZ6" s="686">
        <v>0.4</v>
      </c>
      <c r="DA6" s="671"/>
      <c r="DB6" s="671"/>
      <c r="DC6" s="688"/>
      <c r="DD6" s="615" t="s">
        <v>128</v>
      </c>
      <c r="DE6" s="610"/>
      <c r="DF6" s="610"/>
      <c r="DG6" s="610"/>
      <c r="DH6" s="610"/>
      <c r="DI6" s="610"/>
      <c r="DJ6" s="610"/>
      <c r="DK6" s="610"/>
      <c r="DL6" s="610"/>
      <c r="DM6" s="610"/>
      <c r="DN6" s="610"/>
      <c r="DO6" s="610"/>
      <c r="DP6" s="611"/>
      <c r="DQ6" s="615">
        <v>766719</v>
      </c>
      <c r="DR6" s="610"/>
      <c r="DS6" s="610"/>
      <c r="DT6" s="610"/>
      <c r="DU6" s="610"/>
      <c r="DV6" s="610"/>
      <c r="DW6" s="610"/>
      <c r="DX6" s="610"/>
      <c r="DY6" s="610"/>
      <c r="DZ6" s="610"/>
      <c r="EA6" s="610"/>
      <c r="EB6" s="610"/>
      <c r="EC6" s="645"/>
    </row>
    <row r="7" spans="2:143" ht="11.25" customHeight="1" x14ac:dyDescent="0.2">
      <c r="B7" s="606" t="s">
        <v>233</v>
      </c>
      <c r="C7" s="607"/>
      <c r="D7" s="607"/>
      <c r="E7" s="607"/>
      <c r="F7" s="607"/>
      <c r="G7" s="607"/>
      <c r="H7" s="607"/>
      <c r="I7" s="607"/>
      <c r="J7" s="607"/>
      <c r="K7" s="607"/>
      <c r="L7" s="607"/>
      <c r="M7" s="607"/>
      <c r="N7" s="607"/>
      <c r="O7" s="607"/>
      <c r="P7" s="607"/>
      <c r="Q7" s="608"/>
      <c r="R7" s="609">
        <v>64351</v>
      </c>
      <c r="S7" s="610"/>
      <c r="T7" s="610"/>
      <c r="U7" s="610"/>
      <c r="V7" s="610"/>
      <c r="W7" s="610"/>
      <c r="X7" s="610"/>
      <c r="Y7" s="611"/>
      <c r="Z7" s="635">
        <v>0</v>
      </c>
      <c r="AA7" s="635"/>
      <c r="AB7" s="635"/>
      <c r="AC7" s="635"/>
      <c r="AD7" s="636">
        <v>64351</v>
      </c>
      <c r="AE7" s="636"/>
      <c r="AF7" s="636"/>
      <c r="AG7" s="636"/>
      <c r="AH7" s="636"/>
      <c r="AI7" s="636"/>
      <c r="AJ7" s="636"/>
      <c r="AK7" s="636"/>
      <c r="AL7" s="612">
        <v>0.1</v>
      </c>
      <c r="AM7" s="613"/>
      <c r="AN7" s="613"/>
      <c r="AO7" s="637"/>
      <c r="AP7" s="606" t="s">
        <v>234</v>
      </c>
      <c r="AQ7" s="607"/>
      <c r="AR7" s="607"/>
      <c r="AS7" s="607"/>
      <c r="AT7" s="607"/>
      <c r="AU7" s="607"/>
      <c r="AV7" s="607"/>
      <c r="AW7" s="607"/>
      <c r="AX7" s="607"/>
      <c r="AY7" s="607"/>
      <c r="AZ7" s="607"/>
      <c r="BA7" s="607"/>
      <c r="BB7" s="607"/>
      <c r="BC7" s="607"/>
      <c r="BD7" s="607"/>
      <c r="BE7" s="607"/>
      <c r="BF7" s="608"/>
      <c r="BG7" s="609">
        <v>43540423</v>
      </c>
      <c r="BH7" s="610"/>
      <c r="BI7" s="610"/>
      <c r="BJ7" s="610"/>
      <c r="BK7" s="610"/>
      <c r="BL7" s="610"/>
      <c r="BM7" s="610"/>
      <c r="BN7" s="611"/>
      <c r="BO7" s="635">
        <v>50.3</v>
      </c>
      <c r="BP7" s="635"/>
      <c r="BQ7" s="635"/>
      <c r="BR7" s="635"/>
      <c r="BS7" s="636">
        <v>296124</v>
      </c>
      <c r="BT7" s="636"/>
      <c r="BU7" s="636"/>
      <c r="BV7" s="636"/>
      <c r="BW7" s="636"/>
      <c r="BX7" s="636"/>
      <c r="BY7" s="636"/>
      <c r="BZ7" s="636"/>
      <c r="CA7" s="636"/>
      <c r="CB7" s="681"/>
      <c r="CD7" s="606" t="s">
        <v>235</v>
      </c>
      <c r="CE7" s="607"/>
      <c r="CF7" s="607"/>
      <c r="CG7" s="607"/>
      <c r="CH7" s="607"/>
      <c r="CI7" s="607"/>
      <c r="CJ7" s="607"/>
      <c r="CK7" s="607"/>
      <c r="CL7" s="607"/>
      <c r="CM7" s="607"/>
      <c r="CN7" s="607"/>
      <c r="CO7" s="607"/>
      <c r="CP7" s="607"/>
      <c r="CQ7" s="608"/>
      <c r="CR7" s="609">
        <v>19538145</v>
      </c>
      <c r="CS7" s="610"/>
      <c r="CT7" s="610"/>
      <c r="CU7" s="610"/>
      <c r="CV7" s="610"/>
      <c r="CW7" s="610"/>
      <c r="CX7" s="610"/>
      <c r="CY7" s="611"/>
      <c r="CZ7" s="635">
        <v>11</v>
      </c>
      <c r="DA7" s="635"/>
      <c r="DB7" s="635"/>
      <c r="DC7" s="635"/>
      <c r="DD7" s="615">
        <v>5423260</v>
      </c>
      <c r="DE7" s="610"/>
      <c r="DF7" s="610"/>
      <c r="DG7" s="610"/>
      <c r="DH7" s="610"/>
      <c r="DI7" s="610"/>
      <c r="DJ7" s="610"/>
      <c r="DK7" s="610"/>
      <c r="DL7" s="610"/>
      <c r="DM7" s="610"/>
      <c r="DN7" s="610"/>
      <c r="DO7" s="610"/>
      <c r="DP7" s="611"/>
      <c r="DQ7" s="615">
        <v>13433113</v>
      </c>
      <c r="DR7" s="610"/>
      <c r="DS7" s="610"/>
      <c r="DT7" s="610"/>
      <c r="DU7" s="610"/>
      <c r="DV7" s="610"/>
      <c r="DW7" s="610"/>
      <c r="DX7" s="610"/>
      <c r="DY7" s="610"/>
      <c r="DZ7" s="610"/>
      <c r="EA7" s="610"/>
      <c r="EB7" s="610"/>
      <c r="EC7" s="645"/>
    </row>
    <row r="8" spans="2:143" ht="11.25" customHeight="1" x14ac:dyDescent="0.2">
      <c r="B8" s="606" t="s">
        <v>236</v>
      </c>
      <c r="C8" s="607"/>
      <c r="D8" s="607"/>
      <c r="E8" s="607"/>
      <c r="F8" s="607"/>
      <c r="G8" s="607"/>
      <c r="H8" s="607"/>
      <c r="I8" s="607"/>
      <c r="J8" s="607"/>
      <c r="K8" s="607"/>
      <c r="L8" s="607"/>
      <c r="M8" s="607"/>
      <c r="N8" s="607"/>
      <c r="O8" s="607"/>
      <c r="P8" s="607"/>
      <c r="Q8" s="608"/>
      <c r="R8" s="609">
        <v>667268</v>
      </c>
      <c r="S8" s="610"/>
      <c r="T8" s="610"/>
      <c r="U8" s="610"/>
      <c r="V8" s="610"/>
      <c r="W8" s="610"/>
      <c r="X8" s="610"/>
      <c r="Y8" s="611"/>
      <c r="Z8" s="635">
        <v>0.4</v>
      </c>
      <c r="AA8" s="635"/>
      <c r="AB8" s="635"/>
      <c r="AC8" s="635"/>
      <c r="AD8" s="636">
        <v>667268</v>
      </c>
      <c r="AE8" s="636"/>
      <c r="AF8" s="636"/>
      <c r="AG8" s="636"/>
      <c r="AH8" s="636"/>
      <c r="AI8" s="636"/>
      <c r="AJ8" s="636"/>
      <c r="AK8" s="636"/>
      <c r="AL8" s="612">
        <v>0.7</v>
      </c>
      <c r="AM8" s="613"/>
      <c r="AN8" s="613"/>
      <c r="AO8" s="637"/>
      <c r="AP8" s="606" t="s">
        <v>237</v>
      </c>
      <c r="AQ8" s="607"/>
      <c r="AR8" s="607"/>
      <c r="AS8" s="607"/>
      <c r="AT8" s="607"/>
      <c r="AU8" s="607"/>
      <c r="AV8" s="607"/>
      <c r="AW8" s="607"/>
      <c r="AX8" s="607"/>
      <c r="AY8" s="607"/>
      <c r="AZ8" s="607"/>
      <c r="BA8" s="607"/>
      <c r="BB8" s="607"/>
      <c r="BC8" s="607"/>
      <c r="BD8" s="607"/>
      <c r="BE8" s="607"/>
      <c r="BF8" s="608"/>
      <c r="BG8" s="609">
        <v>976119</v>
      </c>
      <c r="BH8" s="610"/>
      <c r="BI8" s="610"/>
      <c r="BJ8" s="610"/>
      <c r="BK8" s="610"/>
      <c r="BL8" s="610"/>
      <c r="BM8" s="610"/>
      <c r="BN8" s="611"/>
      <c r="BO8" s="635">
        <v>1.1000000000000001</v>
      </c>
      <c r="BP8" s="635"/>
      <c r="BQ8" s="635"/>
      <c r="BR8" s="635"/>
      <c r="BS8" s="636" t="s">
        <v>128</v>
      </c>
      <c r="BT8" s="636"/>
      <c r="BU8" s="636"/>
      <c r="BV8" s="636"/>
      <c r="BW8" s="636"/>
      <c r="BX8" s="636"/>
      <c r="BY8" s="636"/>
      <c r="BZ8" s="636"/>
      <c r="CA8" s="636"/>
      <c r="CB8" s="681"/>
      <c r="CD8" s="606" t="s">
        <v>238</v>
      </c>
      <c r="CE8" s="607"/>
      <c r="CF8" s="607"/>
      <c r="CG8" s="607"/>
      <c r="CH8" s="607"/>
      <c r="CI8" s="607"/>
      <c r="CJ8" s="607"/>
      <c r="CK8" s="607"/>
      <c r="CL8" s="607"/>
      <c r="CM8" s="607"/>
      <c r="CN8" s="607"/>
      <c r="CO8" s="607"/>
      <c r="CP8" s="607"/>
      <c r="CQ8" s="608"/>
      <c r="CR8" s="609">
        <v>90363440</v>
      </c>
      <c r="CS8" s="610"/>
      <c r="CT8" s="610"/>
      <c r="CU8" s="610"/>
      <c r="CV8" s="610"/>
      <c r="CW8" s="610"/>
      <c r="CX8" s="610"/>
      <c r="CY8" s="611"/>
      <c r="CZ8" s="635">
        <v>51</v>
      </c>
      <c r="DA8" s="635"/>
      <c r="DB8" s="635"/>
      <c r="DC8" s="635"/>
      <c r="DD8" s="615">
        <v>1567966</v>
      </c>
      <c r="DE8" s="610"/>
      <c r="DF8" s="610"/>
      <c r="DG8" s="610"/>
      <c r="DH8" s="610"/>
      <c r="DI8" s="610"/>
      <c r="DJ8" s="610"/>
      <c r="DK8" s="610"/>
      <c r="DL8" s="610"/>
      <c r="DM8" s="610"/>
      <c r="DN8" s="610"/>
      <c r="DO8" s="610"/>
      <c r="DP8" s="611"/>
      <c r="DQ8" s="615">
        <v>38846301</v>
      </c>
      <c r="DR8" s="610"/>
      <c r="DS8" s="610"/>
      <c r="DT8" s="610"/>
      <c r="DU8" s="610"/>
      <c r="DV8" s="610"/>
      <c r="DW8" s="610"/>
      <c r="DX8" s="610"/>
      <c r="DY8" s="610"/>
      <c r="DZ8" s="610"/>
      <c r="EA8" s="610"/>
      <c r="EB8" s="610"/>
      <c r="EC8" s="645"/>
    </row>
    <row r="9" spans="2:143" ht="11.25" customHeight="1" x14ac:dyDescent="0.2">
      <c r="B9" s="606" t="s">
        <v>239</v>
      </c>
      <c r="C9" s="607"/>
      <c r="D9" s="607"/>
      <c r="E9" s="607"/>
      <c r="F9" s="607"/>
      <c r="G9" s="607"/>
      <c r="H9" s="607"/>
      <c r="I9" s="607"/>
      <c r="J9" s="607"/>
      <c r="K9" s="607"/>
      <c r="L9" s="607"/>
      <c r="M9" s="607"/>
      <c r="N9" s="607"/>
      <c r="O9" s="607"/>
      <c r="P9" s="607"/>
      <c r="Q9" s="608"/>
      <c r="R9" s="609">
        <v>843905</v>
      </c>
      <c r="S9" s="610"/>
      <c r="T9" s="610"/>
      <c r="U9" s="610"/>
      <c r="V9" s="610"/>
      <c r="W9" s="610"/>
      <c r="X9" s="610"/>
      <c r="Y9" s="611"/>
      <c r="Z9" s="635">
        <v>0.5</v>
      </c>
      <c r="AA9" s="635"/>
      <c r="AB9" s="635"/>
      <c r="AC9" s="635"/>
      <c r="AD9" s="636">
        <v>843905</v>
      </c>
      <c r="AE9" s="636"/>
      <c r="AF9" s="636"/>
      <c r="AG9" s="636"/>
      <c r="AH9" s="636"/>
      <c r="AI9" s="636"/>
      <c r="AJ9" s="636"/>
      <c r="AK9" s="636"/>
      <c r="AL9" s="612">
        <v>0.9</v>
      </c>
      <c r="AM9" s="613"/>
      <c r="AN9" s="613"/>
      <c r="AO9" s="637"/>
      <c r="AP9" s="606" t="s">
        <v>240</v>
      </c>
      <c r="AQ9" s="607"/>
      <c r="AR9" s="607"/>
      <c r="AS9" s="607"/>
      <c r="AT9" s="607"/>
      <c r="AU9" s="607"/>
      <c r="AV9" s="607"/>
      <c r="AW9" s="607"/>
      <c r="AX9" s="607"/>
      <c r="AY9" s="607"/>
      <c r="AZ9" s="607"/>
      <c r="BA9" s="607"/>
      <c r="BB9" s="607"/>
      <c r="BC9" s="607"/>
      <c r="BD9" s="607"/>
      <c r="BE9" s="607"/>
      <c r="BF9" s="608"/>
      <c r="BG9" s="609">
        <v>39414250</v>
      </c>
      <c r="BH9" s="610"/>
      <c r="BI9" s="610"/>
      <c r="BJ9" s="610"/>
      <c r="BK9" s="610"/>
      <c r="BL9" s="610"/>
      <c r="BM9" s="610"/>
      <c r="BN9" s="611"/>
      <c r="BO9" s="635">
        <v>45.6</v>
      </c>
      <c r="BP9" s="635"/>
      <c r="BQ9" s="635"/>
      <c r="BR9" s="635"/>
      <c r="BS9" s="636" t="s">
        <v>128</v>
      </c>
      <c r="BT9" s="636"/>
      <c r="BU9" s="636"/>
      <c r="BV9" s="636"/>
      <c r="BW9" s="636"/>
      <c r="BX9" s="636"/>
      <c r="BY9" s="636"/>
      <c r="BZ9" s="636"/>
      <c r="CA9" s="636"/>
      <c r="CB9" s="681"/>
      <c r="CD9" s="606" t="s">
        <v>241</v>
      </c>
      <c r="CE9" s="607"/>
      <c r="CF9" s="607"/>
      <c r="CG9" s="607"/>
      <c r="CH9" s="607"/>
      <c r="CI9" s="607"/>
      <c r="CJ9" s="607"/>
      <c r="CK9" s="607"/>
      <c r="CL9" s="607"/>
      <c r="CM9" s="607"/>
      <c r="CN9" s="607"/>
      <c r="CO9" s="607"/>
      <c r="CP9" s="607"/>
      <c r="CQ9" s="608"/>
      <c r="CR9" s="609">
        <v>20451981</v>
      </c>
      <c r="CS9" s="610"/>
      <c r="CT9" s="610"/>
      <c r="CU9" s="610"/>
      <c r="CV9" s="610"/>
      <c r="CW9" s="610"/>
      <c r="CX9" s="610"/>
      <c r="CY9" s="611"/>
      <c r="CZ9" s="635">
        <v>11.5</v>
      </c>
      <c r="DA9" s="635"/>
      <c r="DB9" s="635"/>
      <c r="DC9" s="635"/>
      <c r="DD9" s="615">
        <v>441298</v>
      </c>
      <c r="DE9" s="610"/>
      <c r="DF9" s="610"/>
      <c r="DG9" s="610"/>
      <c r="DH9" s="610"/>
      <c r="DI9" s="610"/>
      <c r="DJ9" s="610"/>
      <c r="DK9" s="610"/>
      <c r="DL9" s="610"/>
      <c r="DM9" s="610"/>
      <c r="DN9" s="610"/>
      <c r="DO9" s="610"/>
      <c r="DP9" s="611"/>
      <c r="DQ9" s="615">
        <v>11935264</v>
      </c>
      <c r="DR9" s="610"/>
      <c r="DS9" s="610"/>
      <c r="DT9" s="610"/>
      <c r="DU9" s="610"/>
      <c r="DV9" s="610"/>
      <c r="DW9" s="610"/>
      <c r="DX9" s="610"/>
      <c r="DY9" s="610"/>
      <c r="DZ9" s="610"/>
      <c r="EA9" s="610"/>
      <c r="EB9" s="610"/>
      <c r="EC9" s="645"/>
    </row>
    <row r="10" spans="2:143" ht="11.25" customHeight="1" x14ac:dyDescent="0.2">
      <c r="B10" s="606" t="s">
        <v>242</v>
      </c>
      <c r="C10" s="607"/>
      <c r="D10" s="607"/>
      <c r="E10" s="607"/>
      <c r="F10" s="607"/>
      <c r="G10" s="607"/>
      <c r="H10" s="607"/>
      <c r="I10" s="607"/>
      <c r="J10" s="607"/>
      <c r="K10" s="607"/>
      <c r="L10" s="607"/>
      <c r="M10" s="607"/>
      <c r="N10" s="607"/>
      <c r="O10" s="607"/>
      <c r="P10" s="607"/>
      <c r="Q10" s="608"/>
      <c r="R10" s="609" t="s">
        <v>128</v>
      </c>
      <c r="S10" s="610"/>
      <c r="T10" s="610"/>
      <c r="U10" s="610"/>
      <c r="V10" s="610"/>
      <c r="W10" s="610"/>
      <c r="X10" s="610"/>
      <c r="Y10" s="611"/>
      <c r="Z10" s="635" t="s">
        <v>128</v>
      </c>
      <c r="AA10" s="635"/>
      <c r="AB10" s="635"/>
      <c r="AC10" s="635"/>
      <c r="AD10" s="636" t="s">
        <v>128</v>
      </c>
      <c r="AE10" s="636"/>
      <c r="AF10" s="636"/>
      <c r="AG10" s="636"/>
      <c r="AH10" s="636"/>
      <c r="AI10" s="636"/>
      <c r="AJ10" s="636"/>
      <c r="AK10" s="636"/>
      <c r="AL10" s="612" t="s">
        <v>128</v>
      </c>
      <c r="AM10" s="613"/>
      <c r="AN10" s="613"/>
      <c r="AO10" s="637"/>
      <c r="AP10" s="606" t="s">
        <v>243</v>
      </c>
      <c r="AQ10" s="607"/>
      <c r="AR10" s="607"/>
      <c r="AS10" s="607"/>
      <c r="AT10" s="607"/>
      <c r="AU10" s="607"/>
      <c r="AV10" s="607"/>
      <c r="AW10" s="607"/>
      <c r="AX10" s="607"/>
      <c r="AY10" s="607"/>
      <c r="AZ10" s="607"/>
      <c r="BA10" s="607"/>
      <c r="BB10" s="607"/>
      <c r="BC10" s="607"/>
      <c r="BD10" s="607"/>
      <c r="BE10" s="607"/>
      <c r="BF10" s="608"/>
      <c r="BG10" s="609">
        <v>1109530</v>
      </c>
      <c r="BH10" s="610"/>
      <c r="BI10" s="610"/>
      <c r="BJ10" s="610"/>
      <c r="BK10" s="610"/>
      <c r="BL10" s="610"/>
      <c r="BM10" s="610"/>
      <c r="BN10" s="611"/>
      <c r="BO10" s="635">
        <v>1.3</v>
      </c>
      <c r="BP10" s="635"/>
      <c r="BQ10" s="635"/>
      <c r="BR10" s="635"/>
      <c r="BS10" s="636" t="s">
        <v>128</v>
      </c>
      <c r="BT10" s="636"/>
      <c r="BU10" s="636"/>
      <c r="BV10" s="636"/>
      <c r="BW10" s="636"/>
      <c r="BX10" s="636"/>
      <c r="BY10" s="636"/>
      <c r="BZ10" s="636"/>
      <c r="CA10" s="636"/>
      <c r="CB10" s="681"/>
      <c r="CD10" s="606" t="s">
        <v>244</v>
      </c>
      <c r="CE10" s="607"/>
      <c r="CF10" s="607"/>
      <c r="CG10" s="607"/>
      <c r="CH10" s="607"/>
      <c r="CI10" s="607"/>
      <c r="CJ10" s="607"/>
      <c r="CK10" s="607"/>
      <c r="CL10" s="607"/>
      <c r="CM10" s="607"/>
      <c r="CN10" s="607"/>
      <c r="CO10" s="607"/>
      <c r="CP10" s="607"/>
      <c r="CQ10" s="608"/>
      <c r="CR10" s="609">
        <v>126132</v>
      </c>
      <c r="CS10" s="610"/>
      <c r="CT10" s="610"/>
      <c r="CU10" s="610"/>
      <c r="CV10" s="610"/>
      <c r="CW10" s="610"/>
      <c r="CX10" s="610"/>
      <c r="CY10" s="611"/>
      <c r="CZ10" s="635">
        <v>0.1</v>
      </c>
      <c r="DA10" s="635"/>
      <c r="DB10" s="635"/>
      <c r="DC10" s="635"/>
      <c r="DD10" s="615">
        <v>32967</v>
      </c>
      <c r="DE10" s="610"/>
      <c r="DF10" s="610"/>
      <c r="DG10" s="610"/>
      <c r="DH10" s="610"/>
      <c r="DI10" s="610"/>
      <c r="DJ10" s="610"/>
      <c r="DK10" s="610"/>
      <c r="DL10" s="610"/>
      <c r="DM10" s="610"/>
      <c r="DN10" s="610"/>
      <c r="DO10" s="610"/>
      <c r="DP10" s="611"/>
      <c r="DQ10" s="615">
        <v>119988</v>
      </c>
      <c r="DR10" s="610"/>
      <c r="DS10" s="610"/>
      <c r="DT10" s="610"/>
      <c r="DU10" s="610"/>
      <c r="DV10" s="610"/>
      <c r="DW10" s="610"/>
      <c r="DX10" s="610"/>
      <c r="DY10" s="610"/>
      <c r="DZ10" s="610"/>
      <c r="EA10" s="610"/>
      <c r="EB10" s="610"/>
      <c r="EC10" s="645"/>
    </row>
    <row r="11" spans="2:143" ht="11.25" customHeight="1" x14ac:dyDescent="0.2">
      <c r="B11" s="606" t="s">
        <v>245</v>
      </c>
      <c r="C11" s="607"/>
      <c r="D11" s="607"/>
      <c r="E11" s="607"/>
      <c r="F11" s="607"/>
      <c r="G11" s="607"/>
      <c r="H11" s="607"/>
      <c r="I11" s="607"/>
      <c r="J11" s="607"/>
      <c r="K11" s="607"/>
      <c r="L11" s="607"/>
      <c r="M11" s="607"/>
      <c r="N11" s="607"/>
      <c r="O11" s="607"/>
      <c r="P11" s="607"/>
      <c r="Q11" s="608"/>
      <c r="R11" s="609">
        <v>10494452</v>
      </c>
      <c r="S11" s="610"/>
      <c r="T11" s="610"/>
      <c r="U11" s="610"/>
      <c r="V11" s="610"/>
      <c r="W11" s="610"/>
      <c r="X11" s="610"/>
      <c r="Y11" s="611"/>
      <c r="Z11" s="612">
        <v>5.7</v>
      </c>
      <c r="AA11" s="613"/>
      <c r="AB11" s="613"/>
      <c r="AC11" s="614"/>
      <c r="AD11" s="615">
        <v>10494452</v>
      </c>
      <c r="AE11" s="610"/>
      <c r="AF11" s="610"/>
      <c r="AG11" s="610"/>
      <c r="AH11" s="610"/>
      <c r="AI11" s="610"/>
      <c r="AJ11" s="610"/>
      <c r="AK11" s="611"/>
      <c r="AL11" s="612">
        <v>11.1</v>
      </c>
      <c r="AM11" s="613"/>
      <c r="AN11" s="613"/>
      <c r="AO11" s="637"/>
      <c r="AP11" s="606" t="s">
        <v>246</v>
      </c>
      <c r="AQ11" s="607"/>
      <c r="AR11" s="607"/>
      <c r="AS11" s="607"/>
      <c r="AT11" s="607"/>
      <c r="AU11" s="607"/>
      <c r="AV11" s="607"/>
      <c r="AW11" s="607"/>
      <c r="AX11" s="607"/>
      <c r="AY11" s="607"/>
      <c r="AZ11" s="607"/>
      <c r="BA11" s="607"/>
      <c r="BB11" s="607"/>
      <c r="BC11" s="607"/>
      <c r="BD11" s="607"/>
      <c r="BE11" s="607"/>
      <c r="BF11" s="608"/>
      <c r="BG11" s="609">
        <v>2040524</v>
      </c>
      <c r="BH11" s="610"/>
      <c r="BI11" s="610"/>
      <c r="BJ11" s="610"/>
      <c r="BK11" s="610"/>
      <c r="BL11" s="610"/>
      <c r="BM11" s="610"/>
      <c r="BN11" s="611"/>
      <c r="BO11" s="635">
        <v>2.4</v>
      </c>
      <c r="BP11" s="635"/>
      <c r="BQ11" s="635"/>
      <c r="BR11" s="635"/>
      <c r="BS11" s="636">
        <v>296124</v>
      </c>
      <c r="BT11" s="636"/>
      <c r="BU11" s="636"/>
      <c r="BV11" s="636"/>
      <c r="BW11" s="636"/>
      <c r="BX11" s="636"/>
      <c r="BY11" s="636"/>
      <c r="BZ11" s="636"/>
      <c r="CA11" s="636"/>
      <c r="CB11" s="681"/>
      <c r="CD11" s="606" t="s">
        <v>247</v>
      </c>
      <c r="CE11" s="607"/>
      <c r="CF11" s="607"/>
      <c r="CG11" s="607"/>
      <c r="CH11" s="607"/>
      <c r="CI11" s="607"/>
      <c r="CJ11" s="607"/>
      <c r="CK11" s="607"/>
      <c r="CL11" s="607"/>
      <c r="CM11" s="607"/>
      <c r="CN11" s="607"/>
      <c r="CO11" s="607"/>
      <c r="CP11" s="607"/>
      <c r="CQ11" s="608"/>
      <c r="CR11" s="609">
        <v>274895</v>
      </c>
      <c r="CS11" s="610"/>
      <c r="CT11" s="610"/>
      <c r="CU11" s="610"/>
      <c r="CV11" s="610"/>
      <c r="CW11" s="610"/>
      <c r="CX11" s="610"/>
      <c r="CY11" s="611"/>
      <c r="CZ11" s="635">
        <v>0.2</v>
      </c>
      <c r="DA11" s="635"/>
      <c r="DB11" s="635"/>
      <c r="DC11" s="635"/>
      <c r="DD11" s="615">
        <v>60697</v>
      </c>
      <c r="DE11" s="610"/>
      <c r="DF11" s="610"/>
      <c r="DG11" s="610"/>
      <c r="DH11" s="610"/>
      <c r="DI11" s="610"/>
      <c r="DJ11" s="610"/>
      <c r="DK11" s="610"/>
      <c r="DL11" s="610"/>
      <c r="DM11" s="610"/>
      <c r="DN11" s="610"/>
      <c r="DO11" s="610"/>
      <c r="DP11" s="611"/>
      <c r="DQ11" s="615">
        <v>264844</v>
      </c>
      <c r="DR11" s="610"/>
      <c r="DS11" s="610"/>
      <c r="DT11" s="610"/>
      <c r="DU11" s="610"/>
      <c r="DV11" s="610"/>
      <c r="DW11" s="610"/>
      <c r="DX11" s="610"/>
      <c r="DY11" s="610"/>
      <c r="DZ11" s="610"/>
      <c r="EA11" s="610"/>
      <c r="EB11" s="610"/>
      <c r="EC11" s="645"/>
    </row>
    <row r="12" spans="2:143" ht="11.25" customHeight="1" x14ac:dyDescent="0.2">
      <c r="B12" s="606" t="s">
        <v>248</v>
      </c>
      <c r="C12" s="607"/>
      <c r="D12" s="607"/>
      <c r="E12" s="607"/>
      <c r="F12" s="607"/>
      <c r="G12" s="607"/>
      <c r="H12" s="607"/>
      <c r="I12" s="607"/>
      <c r="J12" s="607"/>
      <c r="K12" s="607"/>
      <c r="L12" s="607"/>
      <c r="M12" s="607"/>
      <c r="N12" s="607"/>
      <c r="O12" s="607"/>
      <c r="P12" s="607"/>
      <c r="Q12" s="608"/>
      <c r="R12" s="609" t="s">
        <v>128</v>
      </c>
      <c r="S12" s="610"/>
      <c r="T12" s="610"/>
      <c r="U12" s="610"/>
      <c r="V12" s="610"/>
      <c r="W12" s="610"/>
      <c r="X12" s="610"/>
      <c r="Y12" s="611"/>
      <c r="Z12" s="635" t="s">
        <v>128</v>
      </c>
      <c r="AA12" s="635"/>
      <c r="AB12" s="635"/>
      <c r="AC12" s="635"/>
      <c r="AD12" s="636" t="s">
        <v>128</v>
      </c>
      <c r="AE12" s="636"/>
      <c r="AF12" s="636"/>
      <c r="AG12" s="636"/>
      <c r="AH12" s="636"/>
      <c r="AI12" s="636"/>
      <c r="AJ12" s="636"/>
      <c r="AK12" s="636"/>
      <c r="AL12" s="612" t="s">
        <v>128</v>
      </c>
      <c r="AM12" s="613"/>
      <c r="AN12" s="613"/>
      <c r="AO12" s="637"/>
      <c r="AP12" s="606" t="s">
        <v>249</v>
      </c>
      <c r="AQ12" s="607"/>
      <c r="AR12" s="607"/>
      <c r="AS12" s="607"/>
      <c r="AT12" s="607"/>
      <c r="AU12" s="607"/>
      <c r="AV12" s="607"/>
      <c r="AW12" s="607"/>
      <c r="AX12" s="607"/>
      <c r="AY12" s="607"/>
      <c r="AZ12" s="607"/>
      <c r="BA12" s="607"/>
      <c r="BB12" s="607"/>
      <c r="BC12" s="607"/>
      <c r="BD12" s="607"/>
      <c r="BE12" s="607"/>
      <c r="BF12" s="608"/>
      <c r="BG12" s="609">
        <v>30584050</v>
      </c>
      <c r="BH12" s="610"/>
      <c r="BI12" s="610"/>
      <c r="BJ12" s="610"/>
      <c r="BK12" s="610"/>
      <c r="BL12" s="610"/>
      <c r="BM12" s="610"/>
      <c r="BN12" s="611"/>
      <c r="BO12" s="635">
        <v>35.4</v>
      </c>
      <c r="BP12" s="635"/>
      <c r="BQ12" s="635"/>
      <c r="BR12" s="635"/>
      <c r="BS12" s="636" t="s">
        <v>128</v>
      </c>
      <c r="BT12" s="636"/>
      <c r="BU12" s="636"/>
      <c r="BV12" s="636"/>
      <c r="BW12" s="636"/>
      <c r="BX12" s="636"/>
      <c r="BY12" s="636"/>
      <c r="BZ12" s="636"/>
      <c r="CA12" s="636"/>
      <c r="CB12" s="681"/>
      <c r="CD12" s="606" t="s">
        <v>250</v>
      </c>
      <c r="CE12" s="607"/>
      <c r="CF12" s="607"/>
      <c r="CG12" s="607"/>
      <c r="CH12" s="607"/>
      <c r="CI12" s="607"/>
      <c r="CJ12" s="607"/>
      <c r="CK12" s="607"/>
      <c r="CL12" s="607"/>
      <c r="CM12" s="607"/>
      <c r="CN12" s="607"/>
      <c r="CO12" s="607"/>
      <c r="CP12" s="607"/>
      <c r="CQ12" s="608"/>
      <c r="CR12" s="609">
        <v>1766652</v>
      </c>
      <c r="CS12" s="610"/>
      <c r="CT12" s="610"/>
      <c r="CU12" s="610"/>
      <c r="CV12" s="610"/>
      <c r="CW12" s="610"/>
      <c r="CX12" s="610"/>
      <c r="CY12" s="611"/>
      <c r="CZ12" s="635">
        <v>1</v>
      </c>
      <c r="DA12" s="635"/>
      <c r="DB12" s="635"/>
      <c r="DC12" s="635"/>
      <c r="DD12" s="615">
        <v>3939</v>
      </c>
      <c r="DE12" s="610"/>
      <c r="DF12" s="610"/>
      <c r="DG12" s="610"/>
      <c r="DH12" s="610"/>
      <c r="DI12" s="610"/>
      <c r="DJ12" s="610"/>
      <c r="DK12" s="610"/>
      <c r="DL12" s="610"/>
      <c r="DM12" s="610"/>
      <c r="DN12" s="610"/>
      <c r="DO12" s="610"/>
      <c r="DP12" s="611"/>
      <c r="DQ12" s="615">
        <v>866384</v>
      </c>
      <c r="DR12" s="610"/>
      <c r="DS12" s="610"/>
      <c r="DT12" s="610"/>
      <c r="DU12" s="610"/>
      <c r="DV12" s="610"/>
      <c r="DW12" s="610"/>
      <c r="DX12" s="610"/>
      <c r="DY12" s="610"/>
      <c r="DZ12" s="610"/>
      <c r="EA12" s="610"/>
      <c r="EB12" s="610"/>
      <c r="EC12" s="645"/>
    </row>
    <row r="13" spans="2:143" ht="11.25" customHeight="1" x14ac:dyDescent="0.2">
      <c r="B13" s="606" t="s">
        <v>251</v>
      </c>
      <c r="C13" s="607"/>
      <c r="D13" s="607"/>
      <c r="E13" s="607"/>
      <c r="F13" s="607"/>
      <c r="G13" s="607"/>
      <c r="H13" s="607"/>
      <c r="I13" s="607"/>
      <c r="J13" s="607"/>
      <c r="K13" s="607"/>
      <c r="L13" s="607"/>
      <c r="M13" s="607"/>
      <c r="N13" s="607"/>
      <c r="O13" s="607"/>
      <c r="P13" s="607"/>
      <c r="Q13" s="608"/>
      <c r="R13" s="609" t="s">
        <v>128</v>
      </c>
      <c r="S13" s="610"/>
      <c r="T13" s="610"/>
      <c r="U13" s="610"/>
      <c r="V13" s="610"/>
      <c r="W13" s="610"/>
      <c r="X13" s="610"/>
      <c r="Y13" s="611"/>
      <c r="Z13" s="635" t="s">
        <v>128</v>
      </c>
      <c r="AA13" s="635"/>
      <c r="AB13" s="635"/>
      <c r="AC13" s="635"/>
      <c r="AD13" s="636" t="s">
        <v>128</v>
      </c>
      <c r="AE13" s="636"/>
      <c r="AF13" s="636"/>
      <c r="AG13" s="636"/>
      <c r="AH13" s="636"/>
      <c r="AI13" s="636"/>
      <c r="AJ13" s="636"/>
      <c r="AK13" s="636"/>
      <c r="AL13" s="612" t="s">
        <v>128</v>
      </c>
      <c r="AM13" s="613"/>
      <c r="AN13" s="613"/>
      <c r="AO13" s="637"/>
      <c r="AP13" s="606" t="s">
        <v>252</v>
      </c>
      <c r="AQ13" s="607"/>
      <c r="AR13" s="607"/>
      <c r="AS13" s="607"/>
      <c r="AT13" s="607"/>
      <c r="AU13" s="607"/>
      <c r="AV13" s="607"/>
      <c r="AW13" s="607"/>
      <c r="AX13" s="607"/>
      <c r="AY13" s="607"/>
      <c r="AZ13" s="607"/>
      <c r="BA13" s="607"/>
      <c r="BB13" s="607"/>
      <c r="BC13" s="607"/>
      <c r="BD13" s="607"/>
      <c r="BE13" s="607"/>
      <c r="BF13" s="608"/>
      <c r="BG13" s="609">
        <v>30517678</v>
      </c>
      <c r="BH13" s="610"/>
      <c r="BI13" s="610"/>
      <c r="BJ13" s="610"/>
      <c r="BK13" s="610"/>
      <c r="BL13" s="610"/>
      <c r="BM13" s="610"/>
      <c r="BN13" s="611"/>
      <c r="BO13" s="635">
        <v>35.299999999999997</v>
      </c>
      <c r="BP13" s="635"/>
      <c r="BQ13" s="635"/>
      <c r="BR13" s="635"/>
      <c r="BS13" s="636" t="s">
        <v>128</v>
      </c>
      <c r="BT13" s="636"/>
      <c r="BU13" s="636"/>
      <c r="BV13" s="636"/>
      <c r="BW13" s="636"/>
      <c r="BX13" s="636"/>
      <c r="BY13" s="636"/>
      <c r="BZ13" s="636"/>
      <c r="CA13" s="636"/>
      <c r="CB13" s="681"/>
      <c r="CD13" s="606" t="s">
        <v>253</v>
      </c>
      <c r="CE13" s="607"/>
      <c r="CF13" s="607"/>
      <c r="CG13" s="607"/>
      <c r="CH13" s="607"/>
      <c r="CI13" s="607"/>
      <c r="CJ13" s="607"/>
      <c r="CK13" s="607"/>
      <c r="CL13" s="607"/>
      <c r="CM13" s="607"/>
      <c r="CN13" s="607"/>
      <c r="CO13" s="607"/>
      <c r="CP13" s="607"/>
      <c r="CQ13" s="608"/>
      <c r="CR13" s="609">
        <v>11566692</v>
      </c>
      <c r="CS13" s="610"/>
      <c r="CT13" s="610"/>
      <c r="CU13" s="610"/>
      <c r="CV13" s="610"/>
      <c r="CW13" s="610"/>
      <c r="CX13" s="610"/>
      <c r="CY13" s="611"/>
      <c r="CZ13" s="635">
        <v>6.5</v>
      </c>
      <c r="DA13" s="635"/>
      <c r="DB13" s="635"/>
      <c r="DC13" s="635"/>
      <c r="DD13" s="615">
        <v>4540875</v>
      </c>
      <c r="DE13" s="610"/>
      <c r="DF13" s="610"/>
      <c r="DG13" s="610"/>
      <c r="DH13" s="610"/>
      <c r="DI13" s="610"/>
      <c r="DJ13" s="610"/>
      <c r="DK13" s="610"/>
      <c r="DL13" s="610"/>
      <c r="DM13" s="610"/>
      <c r="DN13" s="610"/>
      <c r="DO13" s="610"/>
      <c r="DP13" s="611"/>
      <c r="DQ13" s="615">
        <v>7872440</v>
      </c>
      <c r="DR13" s="610"/>
      <c r="DS13" s="610"/>
      <c r="DT13" s="610"/>
      <c r="DU13" s="610"/>
      <c r="DV13" s="610"/>
      <c r="DW13" s="610"/>
      <c r="DX13" s="610"/>
      <c r="DY13" s="610"/>
      <c r="DZ13" s="610"/>
      <c r="EA13" s="610"/>
      <c r="EB13" s="610"/>
      <c r="EC13" s="645"/>
    </row>
    <row r="14" spans="2:143" ht="11.25" customHeight="1" x14ac:dyDescent="0.2">
      <c r="B14" s="606" t="s">
        <v>254</v>
      </c>
      <c r="C14" s="607"/>
      <c r="D14" s="607"/>
      <c r="E14" s="607"/>
      <c r="F14" s="607"/>
      <c r="G14" s="607"/>
      <c r="H14" s="607"/>
      <c r="I14" s="607"/>
      <c r="J14" s="607"/>
      <c r="K14" s="607"/>
      <c r="L14" s="607"/>
      <c r="M14" s="607"/>
      <c r="N14" s="607"/>
      <c r="O14" s="607"/>
      <c r="P14" s="607"/>
      <c r="Q14" s="608"/>
      <c r="R14" s="609">
        <v>1</v>
      </c>
      <c r="S14" s="610"/>
      <c r="T14" s="610"/>
      <c r="U14" s="610"/>
      <c r="V14" s="610"/>
      <c r="W14" s="610"/>
      <c r="X14" s="610"/>
      <c r="Y14" s="611"/>
      <c r="Z14" s="635">
        <v>0</v>
      </c>
      <c r="AA14" s="635"/>
      <c r="AB14" s="635"/>
      <c r="AC14" s="635"/>
      <c r="AD14" s="636">
        <v>1</v>
      </c>
      <c r="AE14" s="636"/>
      <c r="AF14" s="636"/>
      <c r="AG14" s="636"/>
      <c r="AH14" s="636"/>
      <c r="AI14" s="636"/>
      <c r="AJ14" s="636"/>
      <c r="AK14" s="636"/>
      <c r="AL14" s="612">
        <v>0</v>
      </c>
      <c r="AM14" s="613"/>
      <c r="AN14" s="613"/>
      <c r="AO14" s="637"/>
      <c r="AP14" s="606" t="s">
        <v>255</v>
      </c>
      <c r="AQ14" s="607"/>
      <c r="AR14" s="607"/>
      <c r="AS14" s="607"/>
      <c r="AT14" s="607"/>
      <c r="AU14" s="607"/>
      <c r="AV14" s="607"/>
      <c r="AW14" s="607"/>
      <c r="AX14" s="607"/>
      <c r="AY14" s="607"/>
      <c r="AZ14" s="607"/>
      <c r="BA14" s="607"/>
      <c r="BB14" s="607"/>
      <c r="BC14" s="607"/>
      <c r="BD14" s="607"/>
      <c r="BE14" s="607"/>
      <c r="BF14" s="608"/>
      <c r="BG14" s="609">
        <v>383400</v>
      </c>
      <c r="BH14" s="610"/>
      <c r="BI14" s="610"/>
      <c r="BJ14" s="610"/>
      <c r="BK14" s="610"/>
      <c r="BL14" s="610"/>
      <c r="BM14" s="610"/>
      <c r="BN14" s="611"/>
      <c r="BO14" s="635">
        <v>0.4</v>
      </c>
      <c r="BP14" s="635"/>
      <c r="BQ14" s="635"/>
      <c r="BR14" s="635"/>
      <c r="BS14" s="636" t="s">
        <v>128</v>
      </c>
      <c r="BT14" s="636"/>
      <c r="BU14" s="636"/>
      <c r="BV14" s="636"/>
      <c r="BW14" s="636"/>
      <c r="BX14" s="636"/>
      <c r="BY14" s="636"/>
      <c r="BZ14" s="636"/>
      <c r="CA14" s="636"/>
      <c r="CB14" s="681"/>
      <c r="CD14" s="606" t="s">
        <v>256</v>
      </c>
      <c r="CE14" s="607"/>
      <c r="CF14" s="607"/>
      <c r="CG14" s="607"/>
      <c r="CH14" s="607"/>
      <c r="CI14" s="607"/>
      <c r="CJ14" s="607"/>
      <c r="CK14" s="607"/>
      <c r="CL14" s="607"/>
      <c r="CM14" s="607"/>
      <c r="CN14" s="607"/>
      <c r="CO14" s="607"/>
      <c r="CP14" s="607"/>
      <c r="CQ14" s="608"/>
      <c r="CR14" s="609">
        <v>6032671</v>
      </c>
      <c r="CS14" s="610"/>
      <c r="CT14" s="610"/>
      <c r="CU14" s="610"/>
      <c r="CV14" s="610"/>
      <c r="CW14" s="610"/>
      <c r="CX14" s="610"/>
      <c r="CY14" s="611"/>
      <c r="CZ14" s="635">
        <v>3.4</v>
      </c>
      <c r="DA14" s="635"/>
      <c r="DB14" s="635"/>
      <c r="DC14" s="635"/>
      <c r="DD14" s="615">
        <v>438869</v>
      </c>
      <c r="DE14" s="610"/>
      <c r="DF14" s="610"/>
      <c r="DG14" s="610"/>
      <c r="DH14" s="610"/>
      <c r="DI14" s="610"/>
      <c r="DJ14" s="610"/>
      <c r="DK14" s="610"/>
      <c r="DL14" s="610"/>
      <c r="DM14" s="610"/>
      <c r="DN14" s="610"/>
      <c r="DO14" s="610"/>
      <c r="DP14" s="611"/>
      <c r="DQ14" s="615">
        <v>5620965</v>
      </c>
      <c r="DR14" s="610"/>
      <c r="DS14" s="610"/>
      <c r="DT14" s="610"/>
      <c r="DU14" s="610"/>
      <c r="DV14" s="610"/>
      <c r="DW14" s="610"/>
      <c r="DX14" s="610"/>
      <c r="DY14" s="610"/>
      <c r="DZ14" s="610"/>
      <c r="EA14" s="610"/>
      <c r="EB14" s="610"/>
      <c r="EC14" s="645"/>
    </row>
    <row r="15" spans="2:143" ht="11.25" customHeight="1" x14ac:dyDescent="0.2">
      <c r="B15" s="606" t="s">
        <v>257</v>
      </c>
      <c r="C15" s="607"/>
      <c r="D15" s="607"/>
      <c r="E15" s="607"/>
      <c r="F15" s="607"/>
      <c r="G15" s="607"/>
      <c r="H15" s="607"/>
      <c r="I15" s="607"/>
      <c r="J15" s="607"/>
      <c r="K15" s="607"/>
      <c r="L15" s="607"/>
      <c r="M15" s="607"/>
      <c r="N15" s="607"/>
      <c r="O15" s="607"/>
      <c r="P15" s="607"/>
      <c r="Q15" s="608"/>
      <c r="R15" s="609" t="s">
        <v>128</v>
      </c>
      <c r="S15" s="610"/>
      <c r="T15" s="610"/>
      <c r="U15" s="610"/>
      <c r="V15" s="610"/>
      <c r="W15" s="610"/>
      <c r="X15" s="610"/>
      <c r="Y15" s="611"/>
      <c r="Z15" s="635" t="s">
        <v>128</v>
      </c>
      <c r="AA15" s="635"/>
      <c r="AB15" s="635"/>
      <c r="AC15" s="635"/>
      <c r="AD15" s="636" t="s">
        <v>128</v>
      </c>
      <c r="AE15" s="636"/>
      <c r="AF15" s="636"/>
      <c r="AG15" s="636"/>
      <c r="AH15" s="636"/>
      <c r="AI15" s="636"/>
      <c r="AJ15" s="636"/>
      <c r="AK15" s="636"/>
      <c r="AL15" s="612" t="s">
        <v>128</v>
      </c>
      <c r="AM15" s="613"/>
      <c r="AN15" s="613"/>
      <c r="AO15" s="637"/>
      <c r="AP15" s="606" t="s">
        <v>258</v>
      </c>
      <c r="AQ15" s="607"/>
      <c r="AR15" s="607"/>
      <c r="AS15" s="607"/>
      <c r="AT15" s="607"/>
      <c r="AU15" s="607"/>
      <c r="AV15" s="607"/>
      <c r="AW15" s="607"/>
      <c r="AX15" s="607"/>
      <c r="AY15" s="607"/>
      <c r="AZ15" s="607"/>
      <c r="BA15" s="607"/>
      <c r="BB15" s="607"/>
      <c r="BC15" s="607"/>
      <c r="BD15" s="607"/>
      <c r="BE15" s="607"/>
      <c r="BF15" s="608"/>
      <c r="BG15" s="609">
        <v>3392846</v>
      </c>
      <c r="BH15" s="610"/>
      <c r="BI15" s="610"/>
      <c r="BJ15" s="610"/>
      <c r="BK15" s="610"/>
      <c r="BL15" s="610"/>
      <c r="BM15" s="610"/>
      <c r="BN15" s="611"/>
      <c r="BO15" s="635">
        <v>3.9</v>
      </c>
      <c r="BP15" s="635"/>
      <c r="BQ15" s="635"/>
      <c r="BR15" s="635"/>
      <c r="BS15" s="636" t="s">
        <v>128</v>
      </c>
      <c r="BT15" s="636"/>
      <c r="BU15" s="636"/>
      <c r="BV15" s="636"/>
      <c r="BW15" s="636"/>
      <c r="BX15" s="636"/>
      <c r="BY15" s="636"/>
      <c r="BZ15" s="636"/>
      <c r="CA15" s="636"/>
      <c r="CB15" s="681"/>
      <c r="CD15" s="606" t="s">
        <v>259</v>
      </c>
      <c r="CE15" s="607"/>
      <c r="CF15" s="607"/>
      <c r="CG15" s="607"/>
      <c r="CH15" s="607"/>
      <c r="CI15" s="607"/>
      <c r="CJ15" s="607"/>
      <c r="CK15" s="607"/>
      <c r="CL15" s="607"/>
      <c r="CM15" s="607"/>
      <c r="CN15" s="607"/>
      <c r="CO15" s="607"/>
      <c r="CP15" s="607"/>
      <c r="CQ15" s="608"/>
      <c r="CR15" s="609">
        <v>19009303</v>
      </c>
      <c r="CS15" s="610"/>
      <c r="CT15" s="610"/>
      <c r="CU15" s="610"/>
      <c r="CV15" s="610"/>
      <c r="CW15" s="610"/>
      <c r="CX15" s="610"/>
      <c r="CY15" s="611"/>
      <c r="CZ15" s="635">
        <v>10.7</v>
      </c>
      <c r="DA15" s="635"/>
      <c r="DB15" s="635"/>
      <c r="DC15" s="635"/>
      <c r="DD15" s="615">
        <v>1966250</v>
      </c>
      <c r="DE15" s="610"/>
      <c r="DF15" s="610"/>
      <c r="DG15" s="610"/>
      <c r="DH15" s="610"/>
      <c r="DI15" s="610"/>
      <c r="DJ15" s="610"/>
      <c r="DK15" s="610"/>
      <c r="DL15" s="610"/>
      <c r="DM15" s="610"/>
      <c r="DN15" s="610"/>
      <c r="DO15" s="610"/>
      <c r="DP15" s="611"/>
      <c r="DQ15" s="615">
        <v>13810007</v>
      </c>
      <c r="DR15" s="610"/>
      <c r="DS15" s="610"/>
      <c r="DT15" s="610"/>
      <c r="DU15" s="610"/>
      <c r="DV15" s="610"/>
      <c r="DW15" s="610"/>
      <c r="DX15" s="610"/>
      <c r="DY15" s="610"/>
      <c r="DZ15" s="610"/>
      <c r="EA15" s="610"/>
      <c r="EB15" s="610"/>
      <c r="EC15" s="645"/>
    </row>
    <row r="16" spans="2:143" ht="11.25" customHeight="1" x14ac:dyDescent="0.2">
      <c r="B16" s="606" t="s">
        <v>260</v>
      </c>
      <c r="C16" s="607"/>
      <c r="D16" s="607"/>
      <c r="E16" s="607"/>
      <c r="F16" s="607"/>
      <c r="G16" s="607"/>
      <c r="H16" s="607"/>
      <c r="I16" s="607"/>
      <c r="J16" s="607"/>
      <c r="K16" s="607"/>
      <c r="L16" s="607"/>
      <c r="M16" s="607"/>
      <c r="N16" s="607"/>
      <c r="O16" s="607"/>
      <c r="P16" s="607"/>
      <c r="Q16" s="608"/>
      <c r="R16" s="609">
        <v>92471</v>
      </c>
      <c r="S16" s="610"/>
      <c r="T16" s="610"/>
      <c r="U16" s="610"/>
      <c r="V16" s="610"/>
      <c r="W16" s="610"/>
      <c r="X16" s="610"/>
      <c r="Y16" s="611"/>
      <c r="Z16" s="635">
        <v>0.1</v>
      </c>
      <c r="AA16" s="635"/>
      <c r="AB16" s="635"/>
      <c r="AC16" s="635"/>
      <c r="AD16" s="636">
        <v>92471</v>
      </c>
      <c r="AE16" s="636"/>
      <c r="AF16" s="636"/>
      <c r="AG16" s="636"/>
      <c r="AH16" s="636"/>
      <c r="AI16" s="636"/>
      <c r="AJ16" s="636"/>
      <c r="AK16" s="636"/>
      <c r="AL16" s="612">
        <v>0.1</v>
      </c>
      <c r="AM16" s="613"/>
      <c r="AN16" s="613"/>
      <c r="AO16" s="637"/>
      <c r="AP16" s="606" t="s">
        <v>261</v>
      </c>
      <c r="AQ16" s="607"/>
      <c r="AR16" s="607"/>
      <c r="AS16" s="607"/>
      <c r="AT16" s="607"/>
      <c r="AU16" s="607"/>
      <c r="AV16" s="607"/>
      <c r="AW16" s="607"/>
      <c r="AX16" s="607"/>
      <c r="AY16" s="607"/>
      <c r="AZ16" s="607"/>
      <c r="BA16" s="607"/>
      <c r="BB16" s="607"/>
      <c r="BC16" s="607"/>
      <c r="BD16" s="607"/>
      <c r="BE16" s="607"/>
      <c r="BF16" s="608"/>
      <c r="BG16" s="609" t="s">
        <v>128</v>
      </c>
      <c r="BH16" s="610"/>
      <c r="BI16" s="610"/>
      <c r="BJ16" s="610"/>
      <c r="BK16" s="610"/>
      <c r="BL16" s="610"/>
      <c r="BM16" s="610"/>
      <c r="BN16" s="611"/>
      <c r="BO16" s="635" t="s">
        <v>128</v>
      </c>
      <c r="BP16" s="635"/>
      <c r="BQ16" s="635"/>
      <c r="BR16" s="635"/>
      <c r="BS16" s="636" t="s">
        <v>128</v>
      </c>
      <c r="BT16" s="636"/>
      <c r="BU16" s="636"/>
      <c r="BV16" s="636"/>
      <c r="BW16" s="636"/>
      <c r="BX16" s="636"/>
      <c r="BY16" s="636"/>
      <c r="BZ16" s="636"/>
      <c r="CA16" s="636"/>
      <c r="CB16" s="681"/>
      <c r="CD16" s="606" t="s">
        <v>262</v>
      </c>
      <c r="CE16" s="607"/>
      <c r="CF16" s="607"/>
      <c r="CG16" s="607"/>
      <c r="CH16" s="607"/>
      <c r="CI16" s="607"/>
      <c r="CJ16" s="607"/>
      <c r="CK16" s="607"/>
      <c r="CL16" s="607"/>
      <c r="CM16" s="607"/>
      <c r="CN16" s="607"/>
      <c r="CO16" s="607"/>
      <c r="CP16" s="607"/>
      <c r="CQ16" s="608"/>
      <c r="CR16" s="609" t="s">
        <v>128</v>
      </c>
      <c r="CS16" s="610"/>
      <c r="CT16" s="610"/>
      <c r="CU16" s="610"/>
      <c r="CV16" s="610"/>
      <c r="CW16" s="610"/>
      <c r="CX16" s="610"/>
      <c r="CY16" s="611"/>
      <c r="CZ16" s="635" t="s">
        <v>128</v>
      </c>
      <c r="DA16" s="635"/>
      <c r="DB16" s="635"/>
      <c r="DC16" s="635"/>
      <c r="DD16" s="615" t="s">
        <v>128</v>
      </c>
      <c r="DE16" s="610"/>
      <c r="DF16" s="610"/>
      <c r="DG16" s="610"/>
      <c r="DH16" s="610"/>
      <c r="DI16" s="610"/>
      <c r="DJ16" s="610"/>
      <c r="DK16" s="610"/>
      <c r="DL16" s="610"/>
      <c r="DM16" s="610"/>
      <c r="DN16" s="610"/>
      <c r="DO16" s="610"/>
      <c r="DP16" s="611"/>
      <c r="DQ16" s="615" t="s">
        <v>128</v>
      </c>
      <c r="DR16" s="610"/>
      <c r="DS16" s="610"/>
      <c r="DT16" s="610"/>
      <c r="DU16" s="610"/>
      <c r="DV16" s="610"/>
      <c r="DW16" s="610"/>
      <c r="DX16" s="610"/>
      <c r="DY16" s="610"/>
      <c r="DZ16" s="610"/>
      <c r="EA16" s="610"/>
      <c r="EB16" s="610"/>
      <c r="EC16" s="645"/>
    </row>
    <row r="17" spans="2:133" ht="11.25" customHeight="1" x14ac:dyDescent="0.2">
      <c r="B17" s="606" t="s">
        <v>263</v>
      </c>
      <c r="C17" s="607"/>
      <c r="D17" s="607"/>
      <c r="E17" s="607"/>
      <c r="F17" s="607"/>
      <c r="G17" s="607"/>
      <c r="H17" s="607"/>
      <c r="I17" s="607"/>
      <c r="J17" s="607"/>
      <c r="K17" s="607"/>
      <c r="L17" s="607"/>
      <c r="M17" s="607"/>
      <c r="N17" s="607"/>
      <c r="O17" s="607"/>
      <c r="P17" s="607"/>
      <c r="Q17" s="608"/>
      <c r="R17" s="609">
        <v>613979</v>
      </c>
      <c r="S17" s="610"/>
      <c r="T17" s="610"/>
      <c r="U17" s="610"/>
      <c r="V17" s="610"/>
      <c r="W17" s="610"/>
      <c r="X17" s="610"/>
      <c r="Y17" s="611"/>
      <c r="Z17" s="635">
        <v>0.3</v>
      </c>
      <c r="AA17" s="635"/>
      <c r="AB17" s="635"/>
      <c r="AC17" s="635"/>
      <c r="AD17" s="636">
        <v>613979</v>
      </c>
      <c r="AE17" s="636"/>
      <c r="AF17" s="636"/>
      <c r="AG17" s="636"/>
      <c r="AH17" s="636"/>
      <c r="AI17" s="636"/>
      <c r="AJ17" s="636"/>
      <c r="AK17" s="636"/>
      <c r="AL17" s="612">
        <v>0.6</v>
      </c>
      <c r="AM17" s="613"/>
      <c r="AN17" s="613"/>
      <c r="AO17" s="637"/>
      <c r="AP17" s="606" t="s">
        <v>264</v>
      </c>
      <c r="AQ17" s="607"/>
      <c r="AR17" s="607"/>
      <c r="AS17" s="607"/>
      <c r="AT17" s="607"/>
      <c r="AU17" s="607"/>
      <c r="AV17" s="607"/>
      <c r="AW17" s="607"/>
      <c r="AX17" s="607"/>
      <c r="AY17" s="607"/>
      <c r="AZ17" s="607"/>
      <c r="BA17" s="607"/>
      <c r="BB17" s="607"/>
      <c r="BC17" s="607"/>
      <c r="BD17" s="607"/>
      <c r="BE17" s="607"/>
      <c r="BF17" s="608"/>
      <c r="BG17" s="609" t="s">
        <v>128</v>
      </c>
      <c r="BH17" s="610"/>
      <c r="BI17" s="610"/>
      <c r="BJ17" s="610"/>
      <c r="BK17" s="610"/>
      <c r="BL17" s="610"/>
      <c r="BM17" s="610"/>
      <c r="BN17" s="611"/>
      <c r="BO17" s="635" t="s">
        <v>128</v>
      </c>
      <c r="BP17" s="635"/>
      <c r="BQ17" s="635"/>
      <c r="BR17" s="635"/>
      <c r="BS17" s="636" t="s">
        <v>128</v>
      </c>
      <c r="BT17" s="636"/>
      <c r="BU17" s="636"/>
      <c r="BV17" s="636"/>
      <c r="BW17" s="636"/>
      <c r="BX17" s="636"/>
      <c r="BY17" s="636"/>
      <c r="BZ17" s="636"/>
      <c r="CA17" s="636"/>
      <c r="CB17" s="681"/>
      <c r="CD17" s="606" t="s">
        <v>265</v>
      </c>
      <c r="CE17" s="607"/>
      <c r="CF17" s="607"/>
      <c r="CG17" s="607"/>
      <c r="CH17" s="607"/>
      <c r="CI17" s="607"/>
      <c r="CJ17" s="607"/>
      <c r="CK17" s="607"/>
      <c r="CL17" s="607"/>
      <c r="CM17" s="607"/>
      <c r="CN17" s="607"/>
      <c r="CO17" s="607"/>
      <c r="CP17" s="607"/>
      <c r="CQ17" s="608"/>
      <c r="CR17" s="609">
        <v>7225364</v>
      </c>
      <c r="CS17" s="610"/>
      <c r="CT17" s="610"/>
      <c r="CU17" s="610"/>
      <c r="CV17" s="610"/>
      <c r="CW17" s="610"/>
      <c r="CX17" s="610"/>
      <c r="CY17" s="611"/>
      <c r="CZ17" s="635">
        <v>4.0999999999999996</v>
      </c>
      <c r="DA17" s="635"/>
      <c r="DB17" s="635"/>
      <c r="DC17" s="635"/>
      <c r="DD17" s="615" t="s">
        <v>128</v>
      </c>
      <c r="DE17" s="610"/>
      <c r="DF17" s="610"/>
      <c r="DG17" s="610"/>
      <c r="DH17" s="610"/>
      <c r="DI17" s="610"/>
      <c r="DJ17" s="610"/>
      <c r="DK17" s="610"/>
      <c r="DL17" s="610"/>
      <c r="DM17" s="610"/>
      <c r="DN17" s="610"/>
      <c r="DO17" s="610"/>
      <c r="DP17" s="611"/>
      <c r="DQ17" s="615">
        <v>6966927</v>
      </c>
      <c r="DR17" s="610"/>
      <c r="DS17" s="610"/>
      <c r="DT17" s="610"/>
      <c r="DU17" s="610"/>
      <c r="DV17" s="610"/>
      <c r="DW17" s="610"/>
      <c r="DX17" s="610"/>
      <c r="DY17" s="610"/>
      <c r="DZ17" s="610"/>
      <c r="EA17" s="610"/>
      <c r="EB17" s="610"/>
      <c r="EC17" s="645"/>
    </row>
    <row r="18" spans="2:133" ht="11.25" customHeight="1" x14ac:dyDescent="0.2">
      <c r="B18" s="606" t="s">
        <v>266</v>
      </c>
      <c r="C18" s="607"/>
      <c r="D18" s="607"/>
      <c r="E18" s="607"/>
      <c r="F18" s="607"/>
      <c r="G18" s="607"/>
      <c r="H18" s="607"/>
      <c r="I18" s="607"/>
      <c r="J18" s="607"/>
      <c r="K18" s="607"/>
      <c r="L18" s="607"/>
      <c r="M18" s="607"/>
      <c r="N18" s="607"/>
      <c r="O18" s="607"/>
      <c r="P18" s="607"/>
      <c r="Q18" s="608"/>
      <c r="R18" s="609">
        <v>727054</v>
      </c>
      <c r="S18" s="610"/>
      <c r="T18" s="610"/>
      <c r="U18" s="610"/>
      <c r="V18" s="610"/>
      <c r="W18" s="610"/>
      <c r="X18" s="610"/>
      <c r="Y18" s="611"/>
      <c r="Z18" s="635">
        <v>0.4</v>
      </c>
      <c r="AA18" s="635"/>
      <c r="AB18" s="635"/>
      <c r="AC18" s="635"/>
      <c r="AD18" s="636">
        <v>698148</v>
      </c>
      <c r="AE18" s="636"/>
      <c r="AF18" s="636"/>
      <c r="AG18" s="636"/>
      <c r="AH18" s="636"/>
      <c r="AI18" s="636"/>
      <c r="AJ18" s="636"/>
      <c r="AK18" s="636"/>
      <c r="AL18" s="612">
        <v>0.69999998807907104</v>
      </c>
      <c r="AM18" s="613"/>
      <c r="AN18" s="613"/>
      <c r="AO18" s="637"/>
      <c r="AP18" s="606" t="s">
        <v>267</v>
      </c>
      <c r="AQ18" s="607"/>
      <c r="AR18" s="607"/>
      <c r="AS18" s="607"/>
      <c r="AT18" s="607"/>
      <c r="AU18" s="607"/>
      <c r="AV18" s="607"/>
      <c r="AW18" s="607"/>
      <c r="AX18" s="607"/>
      <c r="AY18" s="607"/>
      <c r="AZ18" s="607"/>
      <c r="BA18" s="607"/>
      <c r="BB18" s="607"/>
      <c r="BC18" s="607"/>
      <c r="BD18" s="607"/>
      <c r="BE18" s="607"/>
      <c r="BF18" s="608"/>
      <c r="BG18" s="609" t="s">
        <v>128</v>
      </c>
      <c r="BH18" s="610"/>
      <c r="BI18" s="610"/>
      <c r="BJ18" s="610"/>
      <c r="BK18" s="610"/>
      <c r="BL18" s="610"/>
      <c r="BM18" s="610"/>
      <c r="BN18" s="611"/>
      <c r="BO18" s="635" t="s">
        <v>128</v>
      </c>
      <c r="BP18" s="635"/>
      <c r="BQ18" s="635"/>
      <c r="BR18" s="635"/>
      <c r="BS18" s="636" t="s">
        <v>128</v>
      </c>
      <c r="BT18" s="636"/>
      <c r="BU18" s="636"/>
      <c r="BV18" s="636"/>
      <c r="BW18" s="636"/>
      <c r="BX18" s="636"/>
      <c r="BY18" s="636"/>
      <c r="BZ18" s="636"/>
      <c r="CA18" s="636"/>
      <c r="CB18" s="681"/>
      <c r="CD18" s="606" t="s">
        <v>268</v>
      </c>
      <c r="CE18" s="607"/>
      <c r="CF18" s="607"/>
      <c r="CG18" s="607"/>
      <c r="CH18" s="607"/>
      <c r="CI18" s="607"/>
      <c r="CJ18" s="607"/>
      <c r="CK18" s="607"/>
      <c r="CL18" s="607"/>
      <c r="CM18" s="607"/>
      <c r="CN18" s="607"/>
      <c r="CO18" s="607"/>
      <c r="CP18" s="607"/>
      <c r="CQ18" s="608"/>
      <c r="CR18" s="609" t="s">
        <v>128</v>
      </c>
      <c r="CS18" s="610"/>
      <c r="CT18" s="610"/>
      <c r="CU18" s="610"/>
      <c r="CV18" s="610"/>
      <c r="CW18" s="610"/>
      <c r="CX18" s="610"/>
      <c r="CY18" s="611"/>
      <c r="CZ18" s="635" t="s">
        <v>128</v>
      </c>
      <c r="DA18" s="635"/>
      <c r="DB18" s="635"/>
      <c r="DC18" s="635"/>
      <c r="DD18" s="615" t="s">
        <v>128</v>
      </c>
      <c r="DE18" s="610"/>
      <c r="DF18" s="610"/>
      <c r="DG18" s="610"/>
      <c r="DH18" s="610"/>
      <c r="DI18" s="610"/>
      <c r="DJ18" s="610"/>
      <c r="DK18" s="610"/>
      <c r="DL18" s="610"/>
      <c r="DM18" s="610"/>
      <c r="DN18" s="610"/>
      <c r="DO18" s="610"/>
      <c r="DP18" s="611"/>
      <c r="DQ18" s="615" t="s">
        <v>128</v>
      </c>
      <c r="DR18" s="610"/>
      <c r="DS18" s="610"/>
      <c r="DT18" s="610"/>
      <c r="DU18" s="610"/>
      <c r="DV18" s="610"/>
      <c r="DW18" s="610"/>
      <c r="DX18" s="610"/>
      <c r="DY18" s="610"/>
      <c r="DZ18" s="610"/>
      <c r="EA18" s="610"/>
      <c r="EB18" s="610"/>
      <c r="EC18" s="645"/>
    </row>
    <row r="19" spans="2:133" ht="11.25" customHeight="1" x14ac:dyDescent="0.2">
      <c r="B19" s="606" t="s">
        <v>269</v>
      </c>
      <c r="C19" s="607"/>
      <c r="D19" s="607"/>
      <c r="E19" s="607"/>
      <c r="F19" s="607"/>
      <c r="G19" s="607"/>
      <c r="H19" s="607"/>
      <c r="I19" s="607"/>
      <c r="J19" s="607"/>
      <c r="K19" s="607"/>
      <c r="L19" s="607"/>
      <c r="M19" s="607"/>
      <c r="N19" s="607"/>
      <c r="O19" s="607"/>
      <c r="P19" s="607"/>
      <c r="Q19" s="608"/>
      <c r="R19" s="609">
        <v>437961</v>
      </c>
      <c r="S19" s="610"/>
      <c r="T19" s="610"/>
      <c r="U19" s="610"/>
      <c r="V19" s="610"/>
      <c r="W19" s="610"/>
      <c r="X19" s="610"/>
      <c r="Y19" s="611"/>
      <c r="Z19" s="635">
        <v>0.2</v>
      </c>
      <c r="AA19" s="635"/>
      <c r="AB19" s="635"/>
      <c r="AC19" s="635"/>
      <c r="AD19" s="636">
        <v>437961</v>
      </c>
      <c r="AE19" s="636"/>
      <c r="AF19" s="636"/>
      <c r="AG19" s="636"/>
      <c r="AH19" s="636"/>
      <c r="AI19" s="636"/>
      <c r="AJ19" s="636"/>
      <c r="AK19" s="636"/>
      <c r="AL19" s="612">
        <v>0.5</v>
      </c>
      <c r="AM19" s="613"/>
      <c r="AN19" s="613"/>
      <c r="AO19" s="637"/>
      <c r="AP19" s="606" t="s">
        <v>270</v>
      </c>
      <c r="AQ19" s="607"/>
      <c r="AR19" s="607"/>
      <c r="AS19" s="607"/>
      <c r="AT19" s="607"/>
      <c r="AU19" s="607"/>
      <c r="AV19" s="607"/>
      <c r="AW19" s="607"/>
      <c r="AX19" s="607"/>
      <c r="AY19" s="607"/>
      <c r="AZ19" s="607"/>
      <c r="BA19" s="607"/>
      <c r="BB19" s="607"/>
      <c r="BC19" s="607"/>
      <c r="BD19" s="607"/>
      <c r="BE19" s="607"/>
      <c r="BF19" s="608"/>
      <c r="BG19" s="609">
        <v>8605224</v>
      </c>
      <c r="BH19" s="610"/>
      <c r="BI19" s="610"/>
      <c r="BJ19" s="610"/>
      <c r="BK19" s="610"/>
      <c r="BL19" s="610"/>
      <c r="BM19" s="610"/>
      <c r="BN19" s="611"/>
      <c r="BO19" s="635">
        <v>9.9</v>
      </c>
      <c r="BP19" s="635"/>
      <c r="BQ19" s="635"/>
      <c r="BR19" s="635"/>
      <c r="BS19" s="636" t="s">
        <v>128</v>
      </c>
      <c r="BT19" s="636"/>
      <c r="BU19" s="636"/>
      <c r="BV19" s="636"/>
      <c r="BW19" s="636"/>
      <c r="BX19" s="636"/>
      <c r="BY19" s="636"/>
      <c r="BZ19" s="636"/>
      <c r="CA19" s="636"/>
      <c r="CB19" s="681"/>
      <c r="CD19" s="606" t="s">
        <v>271</v>
      </c>
      <c r="CE19" s="607"/>
      <c r="CF19" s="607"/>
      <c r="CG19" s="607"/>
      <c r="CH19" s="607"/>
      <c r="CI19" s="607"/>
      <c r="CJ19" s="607"/>
      <c r="CK19" s="607"/>
      <c r="CL19" s="607"/>
      <c r="CM19" s="607"/>
      <c r="CN19" s="607"/>
      <c r="CO19" s="607"/>
      <c r="CP19" s="607"/>
      <c r="CQ19" s="608"/>
      <c r="CR19" s="609" t="s">
        <v>128</v>
      </c>
      <c r="CS19" s="610"/>
      <c r="CT19" s="610"/>
      <c r="CU19" s="610"/>
      <c r="CV19" s="610"/>
      <c r="CW19" s="610"/>
      <c r="CX19" s="610"/>
      <c r="CY19" s="611"/>
      <c r="CZ19" s="635" t="s">
        <v>128</v>
      </c>
      <c r="DA19" s="635"/>
      <c r="DB19" s="635"/>
      <c r="DC19" s="635"/>
      <c r="DD19" s="615" t="s">
        <v>128</v>
      </c>
      <c r="DE19" s="610"/>
      <c r="DF19" s="610"/>
      <c r="DG19" s="610"/>
      <c r="DH19" s="610"/>
      <c r="DI19" s="610"/>
      <c r="DJ19" s="610"/>
      <c r="DK19" s="610"/>
      <c r="DL19" s="610"/>
      <c r="DM19" s="610"/>
      <c r="DN19" s="610"/>
      <c r="DO19" s="610"/>
      <c r="DP19" s="611"/>
      <c r="DQ19" s="615" t="s">
        <v>128</v>
      </c>
      <c r="DR19" s="610"/>
      <c r="DS19" s="610"/>
      <c r="DT19" s="610"/>
      <c r="DU19" s="610"/>
      <c r="DV19" s="610"/>
      <c r="DW19" s="610"/>
      <c r="DX19" s="610"/>
      <c r="DY19" s="610"/>
      <c r="DZ19" s="610"/>
      <c r="EA19" s="610"/>
      <c r="EB19" s="610"/>
      <c r="EC19" s="645"/>
    </row>
    <row r="20" spans="2:133" ht="11.25" customHeight="1" x14ac:dyDescent="0.2">
      <c r="B20" s="606" t="s">
        <v>272</v>
      </c>
      <c r="C20" s="607"/>
      <c r="D20" s="607"/>
      <c r="E20" s="607"/>
      <c r="F20" s="607"/>
      <c r="G20" s="607"/>
      <c r="H20" s="607"/>
      <c r="I20" s="607"/>
      <c r="J20" s="607"/>
      <c r="K20" s="607"/>
      <c r="L20" s="607"/>
      <c r="M20" s="607"/>
      <c r="N20" s="607"/>
      <c r="O20" s="607"/>
      <c r="P20" s="607"/>
      <c r="Q20" s="608"/>
      <c r="R20" s="609">
        <v>28763</v>
      </c>
      <c r="S20" s="610"/>
      <c r="T20" s="610"/>
      <c r="U20" s="610"/>
      <c r="V20" s="610"/>
      <c r="W20" s="610"/>
      <c r="X20" s="610"/>
      <c r="Y20" s="611"/>
      <c r="Z20" s="635">
        <v>0</v>
      </c>
      <c r="AA20" s="635"/>
      <c r="AB20" s="635"/>
      <c r="AC20" s="635"/>
      <c r="AD20" s="636">
        <v>28763</v>
      </c>
      <c r="AE20" s="636"/>
      <c r="AF20" s="636"/>
      <c r="AG20" s="636"/>
      <c r="AH20" s="636"/>
      <c r="AI20" s="636"/>
      <c r="AJ20" s="636"/>
      <c r="AK20" s="636"/>
      <c r="AL20" s="612">
        <v>0</v>
      </c>
      <c r="AM20" s="613"/>
      <c r="AN20" s="613"/>
      <c r="AO20" s="637"/>
      <c r="AP20" s="606" t="s">
        <v>273</v>
      </c>
      <c r="AQ20" s="607"/>
      <c r="AR20" s="607"/>
      <c r="AS20" s="607"/>
      <c r="AT20" s="607"/>
      <c r="AU20" s="607"/>
      <c r="AV20" s="607"/>
      <c r="AW20" s="607"/>
      <c r="AX20" s="607"/>
      <c r="AY20" s="607"/>
      <c r="AZ20" s="607"/>
      <c r="BA20" s="607"/>
      <c r="BB20" s="607"/>
      <c r="BC20" s="607"/>
      <c r="BD20" s="607"/>
      <c r="BE20" s="607"/>
      <c r="BF20" s="608"/>
      <c r="BG20" s="609">
        <v>8605224</v>
      </c>
      <c r="BH20" s="610"/>
      <c r="BI20" s="610"/>
      <c r="BJ20" s="610"/>
      <c r="BK20" s="610"/>
      <c r="BL20" s="610"/>
      <c r="BM20" s="610"/>
      <c r="BN20" s="611"/>
      <c r="BO20" s="635">
        <v>9.9</v>
      </c>
      <c r="BP20" s="635"/>
      <c r="BQ20" s="635"/>
      <c r="BR20" s="635"/>
      <c r="BS20" s="636" t="s">
        <v>128</v>
      </c>
      <c r="BT20" s="636"/>
      <c r="BU20" s="636"/>
      <c r="BV20" s="636"/>
      <c r="BW20" s="636"/>
      <c r="BX20" s="636"/>
      <c r="BY20" s="636"/>
      <c r="BZ20" s="636"/>
      <c r="CA20" s="636"/>
      <c r="CB20" s="681"/>
      <c r="CD20" s="606" t="s">
        <v>274</v>
      </c>
      <c r="CE20" s="607"/>
      <c r="CF20" s="607"/>
      <c r="CG20" s="607"/>
      <c r="CH20" s="607"/>
      <c r="CI20" s="607"/>
      <c r="CJ20" s="607"/>
      <c r="CK20" s="607"/>
      <c r="CL20" s="607"/>
      <c r="CM20" s="607"/>
      <c r="CN20" s="607"/>
      <c r="CO20" s="607"/>
      <c r="CP20" s="607"/>
      <c r="CQ20" s="608"/>
      <c r="CR20" s="609">
        <v>177121994</v>
      </c>
      <c r="CS20" s="610"/>
      <c r="CT20" s="610"/>
      <c r="CU20" s="610"/>
      <c r="CV20" s="610"/>
      <c r="CW20" s="610"/>
      <c r="CX20" s="610"/>
      <c r="CY20" s="611"/>
      <c r="CZ20" s="635">
        <v>100</v>
      </c>
      <c r="DA20" s="635"/>
      <c r="DB20" s="635"/>
      <c r="DC20" s="635"/>
      <c r="DD20" s="615">
        <v>14476121</v>
      </c>
      <c r="DE20" s="610"/>
      <c r="DF20" s="610"/>
      <c r="DG20" s="610"/>
      <c r="DH20" s="610"/>
      <c r="DI20" s="610"/>
      <c r="DJ20" s="610"/>
      <c r="DK20" s="610"/>
      <c r="DL20" s="610"/>
      <c r="DM20" s="610"/>
      <c r="DN20" s="610"/>
      <c r="DO20" s="610"/>
      <c r="DP20" s="611"/>
      <c r="DQ20" s="615">
        <v>100502952</v>
      </c>
      <c r="DR20" s="610"/>
      <c r="DS20" s="610"/>
      <c r="DT20" s="610"/>
      <c r="DU20" s="610"/>
      <c r="DV20" s="610"/>
      <c r="DW20" s="610"/>
      <c r="DX20" s="610"/>
      <c r="DY20" s="610"/>
      <c r="DZ20" s="610"/>
      <c r="EA20" s="610"/>
      <c r="EB20" s="610"/>
      <c r="EC20" s="645"/>
    </row>
    <row r="21" spans="2:133" ht="11.25" customHeight="1" x14ac:dyDescent="0.2">
      <c r="B21" s="606" t="s">
        <v>275</v>
      </c>
      <c r="C21" s="607"/>
      <c r="D21" s="607"/>
      <c r="E21" s="607"/>
      <c r="F21" s="607"/>
      <c r="G21" s="607"/>
      <c r="H21" s="607"/>
      <c r="I21" s="607"/>
      <c r="J21" s="607"/>
      <c r="K21" s="607"/>
      <c r="L21" s="607"/>
      <c r="M21" s="607"/>
      <c r="N21" s="607"/>
      <c r="O21" s="607"/>
      <c r="P21" s="607"/>
      <c r="Q21" s="608"/>
      <c r="R21" s="609">
        <v>4425</v>
      </c>
      <c r="S21" s="610"/>
      <c r="T21" s="610"/>
      <c r="U21" s="610"/>
      <c r="V21" s="610"/>
      <c r="W21" s="610"/>
      <c r="X21" s="610"/>
      <c r="Y21" s="611"/>
      <c r="Z21" s="635">
        <v>0</v>
      </c>
      <c r="AA21" s="635"/>
      <c r="AB21" s="635"/>
      <c r="AC21" s="635"/>
      <c r="AD21" s="636">
        <v>4425</v>
      </c>
      <c r="AE21" s="636"/>
      <c r="AF21" s="636"/>
      <c r="AG21" s="636"/>
      <c r="AH21" s="636"/>
      <c r="AI21" s="636"/>
      <c r="AJ21" s="636"/>
      <c r="AK21" s="636"/>
      <c r="AL21" s="612">
        <v>0</v>
      </c>
      <c r="AM21" s="613"/>
      <c r="AN21" s="613"/>
      <c r="AO21" s="637"/>
      <c r="AP21" s="606" t="s">
        <v>276</v>
      </c>
      <c r="AQ21" s="682"/>
      <c r="AR21" s="682"/>
      <c r="AS21" s="682"/>
      <c r="AT21" s="682"/>
      <c r="AU21" s="682"/>
      <c r="AV21" s="682"/>
      <c r="AW21" s="682"/>
      <c r="AX21" s="682"/>
      <c r="AY21" s="682"/>
      <c r="AZ21" s="682"/>
      <c r="BA21" s="682"/>
      <c r="BB21" s="682"/>
      <c r="BC21" s="682"/>
      <c r="BD21" s="682"/>
      <c r="BE21" s="682"/>
      <c r="BF21" s="683"/>
      <c r="BG21" s="609" t="s">
        <v>128</v>
      </c>
      <c r="BH21" s="610"/>
      <c r="BI21" s="610"/>
      <c r="BJ21" s="610"/>
      <c r="BK21" s="610"/>
      <c r="BL21" s="610"/>
      <c r="BM21" s="610"/>
      <c r="BN21" s="611"/>
      <c r="BO21" s="635" t="s">
        <v>128</v>
      </c>
      <c r="BP21" s="635"/>
      <c r="BQ21" s="635"/>
      <c r="BR21" s="635"/>
      <c r="BS21" s="636" t="s">
        <v>128</v>
      </c>
      <c r="BT21" s="636"/>
      <c r="BU21" s="636"/>
      <c r="BV21" s="636"/>
      <c r="BW21" s="636"/>
      <c r="BX21" s="636"/>
      <c r="BY21" s="636"/>
      <c r="BZ21" s="636"/>
      <c r="CA21" s="636"/>
      <c r="CB21" s="681"/>
      <c r="CD21" s="586"/>
      <c r="CE21" s="587"/>
      <c r="CF21" s="587"/>
      <c r="CG21" s="587"/>
      <c r="CH21" s="587"/>
      <c r="CI21" s="587"/>
      <c r="CJ21" s="587"/>
      <c r="CK21" s="587"/>
      <c r="CL21" s="587"/>
      <c r="CM21" s="587"/>
      <c r="CN21" s="587"/>
      <c r="CO21" s="587"/>
      <c r="CP21" s="587"/>
      <c r="CQ21" s="588"/>
      <c r="CR21" s="689"/>
      <c r="CS21" s="690"/>
      <c r="CT21" s="690"/>
      <c r="CU21" s="690"/>
      <c r="CV21" s="690"/>
      <c r="CW21" s="690"/>
      <c r="CX21" s="690"/>
      <c r="CY21" s="691"/>
      <c r="CZ21" s="692"/>
      <c r="DA21" s="692"/>
      <c r="DB21" s="692"/>
      <c r="DC21" s="692"/>
      <c r="DD21" s="693"/>
      <c r="DE21" s="690"/>
      <c r="DF21" s="690"/>
      <c r="DG21" s="690"/>
      <c r="DH21" s="690"/>
      <c r="DI21" s="690"/>
      <c r="DJ21" s="690"/>
      <c r="DK21" s="690"/>
      <c r="DL21" s="690"/>
      <c r="DM21" s="690"/>
      <c r="DN21" s="690"/>
      <c r="DO21" s="690"/>
      <c r="DP21" s="691"/>
      <c r="DQ21" s="693"/>
      <c r="DR21" s="690"/>
      <c r="DS21" s="690"/>
      <c r="DT21" s="690"/>
      <c r="DU21" s="690"/>
      <c r="DV21" s="690"/>
      <c r="DW21" s="690"/>
      <c r="DX21" s="690"/>
      <c r="DY21" s="690"/>
      <c r="DZ21" s="690"/>
      <c r="EA21" s="690"/>
      <c r="EB21" s="690"/>
      <c r="EC21" s="697"/>
    </row>
    <row r="22" spans="2:133" ht="11.25" customHeight="1" x14ac:dyDescent="0.2">
      <c r="B22" s="666" t="s">
        <v>277</v>
      </c>
      <c r="C22" s="667"/>
      <c r="D22" s="667"/>
      <c r="E22" s="667"/>
      <c r="F22" s="667"/>
      <c r="G22" s="667"/>
      <c r="H22" s="667"/>
      <c r="I22" s="667"/>
      <c r="J22" s="667"/>
      <c r="K22" s="667"/>
      <c r="L22" s="667"/>
      <c r="M22" s="667"/>
      <c r="N22" s="667"/>
      <c r="O22" s="667"/>
      <c r="P22" s="667"/>
      <c r="Q22" s="668"/>
      <c r="R22" s="609">
        <v>255905</v>
      </c>
      <c r="S22" s="610"/>
      <c r="T22" s="610"/>
      <c r="U22" s="610"/>
      <c r="V22" s="610"/>
      <c r="W22" s="610"/>
      <c r="X22" s="610"/>
      <c r="Y22" s="611"/>
      <c r="Z22" s="635">
        <v>0.1</v>
      </c>
      <c r="AA22" s="635"/>
      <c r="AB22" s="635"/>
      <c r="AC22" s="635"/>
      <c r="AD22" s="636">
        <v>226999</v>
      </c>
      <c r="AE22" s="636"/>
      <c r="AF22" s="636"/>
      <c r="AG22" s="636"/>
      <c r="AH22" s="636"/>
      <c r="AI22" s="636"/>
      <c r="AJ22" s="636"/>
      <c r="AK22" s="636"/>
      <c r="AL22" s="612">
        <v>0.20000000298023224</v>
      </c>
      <c r="AM22" s="613"/>
      <c r="AN22" s="613"/>
      <c r="AO22" s="637"/>
      <c r="AP22" s="606" t="s">
        <v>278</v>
      </c>
      <c r="AQ22" s="682"/>
      <c r="AR22" s="682"/>
      <c r="AS22" s="682"/>
      <c r="AT22" s="682"/>
      <c r="AU22" s="682"/>
      <c r="AV22" s="682"/>
      <c r="AW22" s="682"/>
      <c r="AX22" s="682"/>
      <c r="AY22" s="682"/>
      <c r="AZ22" s="682"/>
      <c r="BA22" s="682"/>
      <c r="BB22" s="682"/>
      <c r="BC22" s="682"/>
      <c r="BD22" s="682"/>
      <c r="BE22" s="682"/>
      <c r="BF22" s="683"/>
      <c r="BG22" s="609">
        <v>1768546</v>
      </c>
      <c r="BH22" s="610"/>
      <c r="BI22" s="610"/>
      <c r="BJ22" s="610"/>
      <c r="BK22" s="610"/>
      <c r="BL22" s="610"/>
      <c r="BM22" s="610"/>
      <c r="BN22" s="611"/>
      <c r="BO22" s="635">
        <v>2</v>
      </c>
      <c r="BP22" s="635"/>
      <c r="BQ22" s="635"/>
      <c r="BR22" s="635"/>
      <c r="BS22" s="636" t="s">
        <v>128</v>
      </c>
      <c r="BT22" s="636"/>
      <c r="BU22" s="636"/>
      <c r="BV22" s="636"/>
      <c r="BW22" s="636"/>
      <c r="BX22" s="636"/>
      <c r="BY22" s="636"/>
      <c r="BZ22" s="636"/>
      <c r="CA22" s="636"/>
      <c r="CB22" s="681"/>
      <c r="CD22" s="662" t="s">
        <v>279</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2">
      <c r="B23" s="606" t="s">
        <v>280</v>
      </c>
      <c r="C23" s="607"/>
      <c r="D23" s="607"/>
      <c r="E23" s="607"/>
      <c r="F23" s="607"/>
      <c r="G23" s="607"/>
      <c r="H23" s="607"/>
      <c r="I23" s="607"/>
      <c r="J23" s="607"/>
      <c r="K23" s="607"/>
      <c r="L23" s="607"/>
      <c r="M23" s="607"/>
      <c r="N23" s="607"/>
      <c r="O23" s="607"/>
      <c r="P23" s="607"/>
      <c r="Q23" s="608"/>
      <c r="R23" s="609">
        <v>116156</v>
      </c>
      <c r="S23" s="610"/>
      <c r="T23" s="610"/>
      <c r="U23" s="610"/>
      <c r="V23" s="610"/>
      <c r="W23" s="610"/>
      <c r="X23" s="610"/>
      <c r="Y23" s="611"/>
      <c r="Z23" s="635">
        <v>0.1</v>
      </c>
      <c r="AA23" s="635"/>
      <c r="AB23" s="635"/>
      <c r="AC23" s="635"/>
      <c r="AD23" s="636" t="s">
        <v>128</v>
      </c>
      <c r="AE23" s="636"/>
      <c r="AF23" s="636"/>
      <c r="AG23" s="636"/>
      <c r="AH23" s="636"/>
      <c r="AI23" s="636"/>
      <c r="AJ23" s="636"/>
      <c r="AK23" s="636"/>
      <c r="AL23" s="612" t="s">
        <v>128</v>
      </c>
      <c r="AM23" s="613"/>
      <c r="AN23" s="613"/>
      <c r="AO23" s="637"/>
      <c r="AP23" s="606" t="s">
        <v>281</v>
      </c>
      <c r="AQ23" s="682"/>
      <c r="AR23" s="682"/>
      <c r="AS23" s="682"/>
      <c r="AT23" s="682"/>
      <c r="AU23" s="682"/>
      <c r="AV23" s="682"/>
      <c r="AW23" s="682"/>
      <c r="AX23" s="682"/>
      <c r="AY23" s="682"/>
      <c r="AZ23" s="682"/>
      <c r="BA23" s="682"/>
      <c r="BB23" s="682"/>
      <c r="BC23" s="682"/>
      <c r="BD23" s="682"/>
      <c r="BE23" s="682"/>
      <c r="BF23" s="683"/>
      <c r="BG23" s="609">
        <v>6836678</v>
      </c>
      <c r="BH23" s="610"/>
      <c r="BI23" s="610"/>
      <c r="BJ23" s="610"/>
      <c r="BK23" s="610"/>
      <c r="BL23" s="610"/>
      <c r="BM23" s="610"/>
      <c r="BN23" s="611"/>
      <c r="BO23" s="635">
        <v>7.9</v>
      </c>
      <c r="BP23" s="635"/>
      <c r="BQ23" s="635"/>
      <c r="BR23" s="635"/>
      <c r="BS23" s="636" t="s">
        <v>128</v>
      </c>
      <c r="BT23" s="636"/>
      <c r="BU23" s="636"/>
      <c r="BV23" s="636"/>
      <c r="BW23" s="636"/>
      <c r="BX23" s="636"/>
      <c r="BY23" s="636"/>
      <c r="BZ23" s="636"/>
      <c r="CA23" s="636"/>
      <c r="CB23" s="681"/>
      <c r="CD23" s="662" t="s">
        <v>221</v>
      </c>
      <c r="CE23" s="663"/>
      <c r="CF23" s="663"/>
      <c r="CG23" s="663"/>
      <c r="CH23" s="663"/>
      <c r="CI23" s="663"/>
      <c r="CJ23" s="663"/>
      <c r="CK23" s="663"/>
      <c r="CL23" s="663"/>
      <c r="CM23" s="663"/>
      <c r="CN23" s="663"/>
      <c r="CO23" s="663"/>
      <c r="CP23" s="663"/>
      <c r="CQ23" s="664"/>
      <c r="CR23" s="662" t="s">
        <v>282</v>
      </c>
      <c r="CS23" s="663"/>
      <c r="CT23" s="663"/>
      <c r="CU23" s="663"/>
      <c r="CV23" s="663"/>
      <c r="CW23" s="663"/>
      <c r="CX23" s="663"/>
      <c r="CY23" s="664"/>
      <c r="CZ23" s="662" t="s">
        <v>283</v>
      </c>
      <c r="DA23" s="663"/>
      <c r="DB23" s="663"/>
      <c r="DC23" s="664"/>
      <c r="DD23" s="662" t="s">
        <v>284</v>
      </c>
      <c r="DE23" s="663"/>
      <c r="DF23" s="663"/>
      <c r="DG23" s="663"/>
      <c r="DH23" s="663"/>
      <c r="DI23" s="663"/>
      <c r="DJ23" s="663"/>
      <c r="DK23" s="664"/>
      <c r="DL23" s="694" t="s">
        <v>285</v>
      </c>
      <c r="DM23" s="695"/>
      <c r="DN23" s="695"/>
      <c r="DO23" s="695"/>
      <c r="DP23" s="695"/>
      <c r="DQ23" s="695"/>
      <c r="DR23" s="695"/>
      <c r="DS23" s="695"/>
      <c r="DT23" s="695"/>
      <c r="DU23" s="695"/>
      <c r="DV23" s="696"/>
      <c r="DW23" s="662" t="s">
        <v>286</v>
      </c>
      <c r="DX23" s="663"/>
      <c r="DY23" s="663"/>
      <c r="DZ23" s="663"/>
      <c r="EA23" s="663"/>
      <c r="EB23" s="663"/>
      <c r="EC23" s="664"/>
    </row>
    <row r="24" spans="2:133" ht="11.25" customHeight="1" x14ac:dyDescent="0.2">
      <c r="B24" s="606" t="s">
        <v>287</v>
      </c>
      <c r="C24" s="607"/>
      <c r="D24" s="607"/>
      <c r="E24" s="607"/>
      <c r="F24" s="607"/>
      <c r="G24" s="607"/>
      <c r="H24" s="607"/>
      <c r="I24" s="607"/>
      <c r="J24" s="607"/>
      <c r="K24" s="607"/>
      <c r="L24" s="607"/>
      <c r="M24" s="607"/>
      <c r="N24" s="607"/>
      <c r="O24" s="607"/>
      <c r="P24" s="607"/>
      <c r="Q24" s="608"/>
      <c r="R24" s="609" t="s">
        <v>128</v>
      </c>
      <c r="S24" s="610"/>
      <c r="T24" s="610"/>
      <c r="U24" s="610"/>
      <c r="V24" s="610"/>
      <c r="W24" s="610"/>
      <c r="X24" s="610"/>
      <c r="Y24" s="611"/>
      <c r="Z24" s="635" t="s">
        <v>128</v>
      </c>
      <c r="AA24" s="635"/>
      <c r="AB24" s="635"/>
      <c r="AC24" s="635"/>
      <c r="AD24" s="636" t="s">
        <v>128</v>
      </c>
      <c r="AE24" s="636"/>
      <c r="AF24" s="636"/>
      <c r="AG24" s="636"/>
      <c r="AH24" s="636"/>
      <c r="AI24" s="636"/>
      <c r="AJ24" s="636"/>
      <c r="AK24" s="636"/>
      <c r="AL24" s="612" t="s">
        <v>128</v>
      </c>
      <c r="AM24" s="613"/>
      <c r="AN24" s="613"/>
      <c r="AO24" s="637"/>
      <c r="AP24" s="606" t="s">
        <v>288</v>
      </c>
      <c r="AQ24" s="682"/>
      <c r="AR24" s="682"/>
      <c r="AS24" s="682"/>
      <c r="AT24" s="682"/>
      <c r="AU24" s="682"/>
      <c r="AV24" s="682"/>
      <c r="AW24" s="682"/>
      <c r="AX24" s="682"/>
      <c r="AY24" s="682"/>
      <c r="AZ24" s="682"/>
      <c r="BA24" s="682"/>
      <c r="BB24" s="682"/>
      <c r="BC24" s="682"/>
      <c r="BD24" s="682"/>
      <c r="BE24" s="682"/>
      <c r="BF24" s="683"/>
      <c r="BG24" s="609" t="s">
        <v>128</v>
      </c>
      <c r="BH24" s="610"/>
      <c r="BI24" s="610"/>
      <c r="BJ24" s="610"/>
      <c r="BK24" s="610"/>
      <c r="BL24" s="610"/>
      <c r="BM24" s="610"/>
      <c r="BN24" s="611"/>
      <c r="BO24" s="635" t="s">
        <v>128</v>
      </c>
      <c r="BP24" s="635"/>
      <c r="BQ24" s="635"/>
      <c r="BR24" s="635"/>
      <c r="BS24" s="636" t="s">
        <v>128</v>
      </c>
      <c r="BT24" s="636"/>
      <c r="BU24" s="636"/>
      <c r="BV24" s="636"/>
      <c r="BW24" s="636"/>
      <c r="BX24" s="636"/>
      <c r="BY24" s="636"/>
      <c r="BZ24" s="636"/>
      <c r="CA24" s="636"/>
      <c r="CB24" s="681"/>
      <c r="CD24" s="659" t="s">
        <v>289</v>
      </c>
      <c r="CE24" s="660"/>
      <c r="CF24" s="660"/>
      <c r="CG24" s="660"/>
      <c r="CH24" s="660"/>
      <c r="CI24" s="660"/>
      <c r="CJ24" s="660"/>
      <c r="CK24" s="660"/>
      <c r="CL24" s="660"/>
      <c r="CM24" s="660"/>
      <c r="CN24" s="660"/>
      <c r="CO24" s="660"/>
      <c r="CP24" s="660"/>
      <c r="CQ24" s="661"/>
      <c r="CR24" s="656">
        <v>103839118</v>
      </c>
      <c r="CS24" s="657"/>
      <c r="CT24" s="657"/>
      <c r="CU24" s="657"/>
      <c r="CV24" s="657"/>
      <c r="CW24" s="657"/>
      <c r="CX24" s="657"/>
      <c r="CY24" s="685"/>
      <c r="CZ24" s="686">
        <v>58.6</v>
      </c>
      <c r="DA24" s="671"/>
      <c r="DB24" s="671"/>
      <c r="DC24" s="688"/>
      <c r="DD24" s="684">
        <v>55297952</v>
      </c>
      <c r="DE24" s="657"/>
      <c r="DF24" s="657"/>
      <c r="DG24" s="657"/>
      <c r="DH24" s="657"/>
      <c r="DI24" s="657"/>
      <c r="DJ24" s="657"/>
      <c r="DK24" s="685"/>
      <c r="DL24" s="684">
        <v>51999495</v>
      </c>
      <c r="DM24" s="657"/>
      <c r="DN24" s="657"/>
      <c r="DO24" s="657"/>
      <c r="DP24" s="657"/>
      <c r="DQ24" s="657"/>
      <c r="DR24" s="657"/>
      <c r="DS24" s="657"/>
      <c r="DT24" s="657"/>
      <c r="DU24" s="657"/>
      <c r="DV24" s="685"/>
      <c r="DW24" s="686">
        <v>54.8</v>
      </c>
      <c r="DX24" s="671"/>
      <c r="DY24" s="671"/>
      <c r="DZ24" s="671"/>
      <c r="EA24" s="671"/>
      <c r="EB24" s="671"/>
      <c r="EC24" s="687"/>
    </row>
    <row r="25" spans="2:133" ht="11.25" customHeight="1" x14ac:dyDescent="0.2">
      <c r="B25" s="606" t="s">
        <v>290</v>
      </c>
      <c r="C25" s="607"/>
      <c r="D25" s="607"/>
      <c r="E25" s="607"/>
      <c r="F25" s="607"/>
      <c r="G25" s="607"/>
      <c r="H25" s="607"/>
      <c r="I25" s="607"/>
      <c r="J25" s="607"/>
      <c r="K25" s="607"/>
      <c r="L25" s="607"/>
      <c r="M25" s="607"/>
      <c r="N25" s="607"/>
      <c r="O25" s="607"/>
      <c r="P25" s="607"/>
      <c r="Q25" s="608"/>
      <c r="R25" s="609">
        <v>107107</v>
      </c>
      <c r="S25" s="610"/>
      <c r="T25" s="610"/>
      <c r="U25" s="610"/>
      <c r="V25" s="610"/>
      <c r="W25" s="610"/>
      <c r="X25" s="610"/>
      <c r="Y25" s="611"/>
      <c r="Z25" s="635">
        <v>0.1</v>
      </c>
      <c r="AA25" s="635"/>
      <c r="AB25" s="635"/>
      <c r="AC25" s="635"/>
      <c r="AD25" s="636" t="s">
        <v>128</v>
      </c>
      <c r="AE25" s="636"/>
      <c r="AF25" s="636"/>
      <c r="AG25" s="636"/>
      <c r="AH25" s="636"/>
      <c r="AI25" s="636"/>
      <c r="AJ25" s="636"/>
      <c r="AK25" s="636"/>
      <c r="AL25" s="612" t="s">
        <v>128</v>
      </c>
      <c r="AM25" s="613"/>
      <c r="AN25" s="613"/>
      <c r="AO25" s="637"/>
      <c r="AP25" s="606" t="s">
        <v>291</v>
      </c>
      <c r="AQ25" s="682"/>
      <c r="AR25" s="682"/>
      <c r="AS25" s="682"/>
      <c r="AT25" s="682"/>
      <c r="AU25" s="682"/>
      <c r="AV25" s="682"/>
      <c r="AW25" s="682"/>
      <c r="AX25" s="682"/>
      <c r="AY25" s="682"/>
      <c r="AZ25" s="682"/>
      <c r="BA25" s="682"/>
      <c r="BB25" s="682"/>
      <c r="BC25" s="682"/>
      <c r="BD25" s="682"/>
      <c r="BE25" s="682"/>
      <c r="BF25" s="683"/>
      <c r="BG25" s="609" t="s">
        <v>128</v>
      </c>
      <c r="BH25" s="610"/>
      <c r="BI25" s="610"/>
      <c r="BJ25" s="610"/>
      <c r="BK25" s="610"/>
      <c r="BL25" s="610"/>
      <c r="BM25" s="610"/>
      <c r="BN25" s="611"/>
      <c r="BO25" s="635" t="s">
        <v>128</v>
      </c>
      <c r="BP25" s="635"/>
      <c r="BQ25" s="635"/>
      <c r="BR25" s="635"/>
      <c r="BS25" s="636" t="s">
        <v>128</v>
      </c>
      <c r="BT25" s="636"/>
      <c r="BU25" s="636"/>
      <c r="BV25" s="636"/>
      <c r="BW25" s="636"/>
      <c r="BX25" s="636"/>
      <c r="BY25" s="636"/>
      <c r="BZ25" s="636"/>
      <c r="CA25" s="636"/>
      <c r="CB25" s="681"/>
      <c r="CD25" s="606" t="s">
        <v>292</v>
      </c>
      <c r="CE25" s="607"/>
      <c r="CF25" s="607"/>
      <c r="CG25" s="607"/>
      <c r="CH25" s="607"/>
      <c r="CI25" s="607"/>
      <c r="CJ25" s="607"/>
      <c r="CK25" s="607"/>
      <c r="CL25" s="607"/>
      <c r="CM25" s="607"/>
      <c r="CN25" s="607"/>
      <c r="CO25" s="607"/>
      <c r="CP25" s="607"/>
      <c r="CQ25" s="608"/>
      <c r="CR25" s="609">
        <v>31194530</v>
      </c>
      <c r="CS25" s="619"/>
      <c r="CT25" s="619"/>
      <c r="CU25" s="619"/>
      <c r="CV25" s="619"/>
      <c r="CW25" s="619"/>
      <c r="CX25" s="619"/>
      <c r="CY25" s="620"/>
      <c r="CZ25" s="612">
        <v>17.600000000000001</v>
      </c>
      <c r="DA25" s="621"/>
      <c r="DB25" s="621"/>
      <c r="DC25" s="622"/>
      <c r="DD25" s="615">
        <v>29207054</v>
      </c>
      <c r="DE25" s="619"/>
      <c r="DF25" s="619"/>
      <c r="DG25" s="619"/>
      <c r="DH25" s="619"/>
      <c r="DI25" s="619"/>
      <c r="DJ25" s="619"/>
      <c r="DK25" s="620"/>
      <c r="DL25" s="615">
        <v>28688517</v>
      </c>
      <c r="DM25" s="619"/>
      <c r="DN25" s="619"/>
      <c r="DO25" s="619"/>
      <c r="DP25" s="619"/>
      <c r="DQ25" s="619"/>
      <c r="DR25" s="619"/>
      <c r="DS25" s="619"/>
      <c r="DT25" s="619"/>
      <c r="DU25" s="619"/>
      <c r="DV25" s="620"/>
      <c r="DW25" s="612">
        <v>30.2</v>
      </c>
      <c r="DX25" s="621"/>
      <c r="DY25" s="621"/>
      <c r="DZ25" s="621"/>
      <c r="EA25" s="621"/>
      <c r="EB25" s="621"/>
      <c r="EC25" s="640"/>
    </row>
    <row r="26" spans="2:133" ht="11.25" customHeight="1" x14ac:dyDescent="0.2">
      <c r="B26" s="606" t="s">
        <v>293</v>
      </c>
      <c r="C26" s="607"/>
      <c r="D26" s="607"/>
      <c r="E26" s="607"/>
      <c r="F26" s="607"/>
      <c r="G26" s="607"/>
      <c r="H26" s="607"/>
      <c r="I26" s="607"/>
      <c r="J26" s="607"/>
      <c r="K26" s="607"/>
      <c r="L26" s="607"/>
      <c r="M26" s="607"/>
      <c r="N26" s="607"/>
      <c r="O26" s="607"/>
      <c r="P26" s="607"/>
      <c r="Q26" s="608"/>
      <c r="R26" s="609">
        <v>9049</v>
      </c>
      <c r="S26" s="610"/>
      <c r="T26" s="610"/>
      <c r="U26" s="610"/>
      <c r="V26" s="610"/>
      <c r="W26" s="610"/>
      <c r="X26" s="610"/>
      <c r="Y26" s="611"/>
      <c r="Z26" s="635">
        <v>0</v>
      </c>
      <c r="AA26" s="635"/>
      <c r="AB26" s="635"/>
      <c r="AC26" s="635"/>
      <c r="AD26" s="636" t="s">
        <v>128</v>
      </c>
      <c r="AE26" s="636"/>
      <c r="AF26" s="636"/>
      <c r="AG26" s="636"/>
      <c r="AH26" s="636"/>
      <c r="AI26" s="636"/>
      <c r="AJ26" s="636"/>
      <c r="AK26" s="636"/>
      <c r="AL26" s="612" t="s">
        <v>128</v>
      </c>
      <c r="AM26" s="613"/>
      <c r="AN26" s="613"/>
      <c r="AO26" s="637"/>
      <c r="AP26" s="606" t="s">
        <v>294</v>
      </c>
      <c r="AQ26" s="682"/>
      <c r="AR26" s="682"/>
      <c r="AS26" s="682"/>
      <c r="AT26" s="682"/>
      <c r="AU26" s="682"/>
      <c r="AV26" s="682"/>
      <c r="AW26" s="682"/>
      <c r="AX26" s="682"/>
      <c r="AY26" s="682"/>
      <c r="AZ26" s="682"/>
      <c r="BA26" s="682"/>
      <c r="BB26" s="682"/>
      <c r="BC26" s="682"/>
      <c r="BD26" s="682"/>
      <c r="BE26" s="682"/>
      <c r="BF26" s="683"/>
      <c r="BG26" s="609" t="s">
        <v>128</v>
      </c>
      <c r="BH26" s="610"/>
      <c r="BI26" s="610"/>
      <c r="BJ26" s="610"/>
      <c r="BK26" s="610"/>
      <c r="BL26" s="610"/>
      <c r="BM26" s="610"/>
      <c r="BN26" s="611"/>
      <c r="BO26" s="635" t="s">
        <v>128</v>
      </c>
      <c r="BP26" s="635"/>
      <c r="BQ26" s="635"/>
      <c r="BR26" s="635"/>
      <c r="BS26" s="636" t="s">
        <v>128</v>
      </c>
      <c r="BT26" s="636"/>
      <c r="BU26" s="636"/>
      <c r="BV26" s="636"/>
      <c r="BW26" s="636"/>
      <c r="BX26" s="636"/>
      <c r="BY26" s="636"/>
      <c r="BZ26" s="636"/>
      <c r="CA26" s="636"/>
      <c r="CB26" s="681"/>
      <c r="CD26" s="606" t="s">
        <v>295</v>
      </c>
      <c r="CE26" s="607"/>
      <c r="CF26" s="607"/>
      <c r="CG26" s="607"/>
      <c r="CH26" s="607"/>
      <c r="CI26" s="607"/>
      <c r="CJ26" s="607"/>
      <c r="CK26" s="607"/>
      <c r="CL26" s="607"/>
      <c r="CM26" s="607"/>
      <c r="CN26" s="607"/>
      <c r="CO26" s="607"/>
      <c r="CP26" s="607"/>
      <c r="CQ26" s="608"/>
      <c r="CR26" s="609">
        <v>20900583</v>
      </c>
      <c r="CS26" s="610"/>
      <c r="CT26" s="610"/>
      <c r="CU26" s="610"/>
      <c r="CV26" s="610"/>
      <c r="CW26" s="610"/>
      <c r="CX26" s="610"/>
      <c r="CY26" s="611"/>
      <c r="CZ26" s="612">
        <v>11.8</v>
      </c>
      <c r="DA26" s="621"/>
      <c r="DB26" s="621"/>
      <c r="DC26" s="622"/>
      <c r="DD26" s="615">
        <v>19222532</v>
      </c>
      <c r="DE26" s="610"/>
      <c r="DF26" s="610"/>
      <c r="DG26" s="610"/>
      <c r="DH26" s="610"/>
      <c r="DI26" s="610"/>
      <c r="DJ26" s="610"/>
      <c r="DK26" s="611"/>
      <c r="DL26" s="615" t="s">
        <v>128</v>
      </c>
      <c r="DM26" s="610"/>
      <c r="DN26" s="610"/>
      <c r="DO26" s="610"/>
      <c r="DP26" s="610"/>
      <c r="DQ26" s="610"/>
      <c r="DR26" s="610"/>
      <c r="DS26" s="610"/>
      <c r="DT26" s="610"/>
      <c r="DU26" s="610"/>
      <c r="DV26" s="611"/>
      <c r="DW26" s="612" t="s">
        <v>128</v>
      </c>
      <c r="DX26" s="621"/>
      <c r="DY26" s="621"/>
      <c r="DZ26" s="621"/>
      <c r="EA26" s="621"/>
      <c r="EB26" s="621"/>
      <c r="EC26" s="640"/>
    </row>
    <row r="27" spans="2:133" ht="11.25" customHeight="1" x14ac:dyDescent="0.2">
      <c r="B27" s="606" t="s">
        <v>296</v>
      </c>
      <c r="C27" s="607"/>
      <c r="D27" s="607"/>
      <c r="E27" s="607"/>
      <c r="F27" s="607"/>
      <c r="G27" s="607"/>
      <c r="H27" s="607"/>
      <c r="I27" s="607"/>
      <c r="J27" s="607"/>
      <c r="K27" s="607"/>
      <c r="L27" s="607"/>
      <c r="M27" s="607"/>
      <c r="N27" s="607"/>
      <c r="O27" s="607"/>
      <c r="P27" s="607"/>
      <c r="Q27" s="608"/>
      <c r="R27" s="609">
        <v>100875420</v>
      </c>
      <c r="S27" s="610"/>
      <c r="T27" s="610"/>
      <c r="U27" s="610"/>
      <c r="V27" s="610"/>
      <c r="W27" s="610"/>
      <c r="X27" s="610"/>
      <c r="Y27" s="611"/>
      <c r="Z27" s="635">
        <v>54.8</v>
      </c>
      <c r="AA27" s="635"/>
      <c r="AB27" s="635"/>
      <c r="AC27" s="635"/>
      <c r="AD27" s="636">
        <v>93893680</v>
      </c>
      <c r="AE27" s="636"/>
      <c r="AF27" s="636"/>
      <c r="AG27" s="636"/>
      <c r="AH27" s="636"/>
      <c r="AI27" s="636"/>
      <c r="AJ27" s="636"/>
      <c r="AK27" s="636"/>
      <c r="AL27" s="612">
        <v>99</v>
      </c>
      <c r="AM27" s="613"/>
      <c r="AN27" s="613"/>
      <c r="AO27" s="637"/>
      <c r="AP27" s="606" t="s">
        <v>297</v>
      </c>
      <c r="AQ27" s="607"/>
      <c r="AR27" s="607"/>
      <c r="AS27" s="607"/>
      <c r="AT27" s="607"/>
      <c r="AU27" s="607"/>
      <c r="AV27" s="607"/>
      <c r="AW27" s="607"/>
      <c r="AX27" s="607"/>
      <c r="AY27" s="607"/>
      <c r="AZ27" s="607"/>
      <c r="BA27" s="607"/>
      <c r="BB27" s="607"/>
      <c r="BC27" s="607"/>
      <c r="BD27" s="607"/>
      <c r="BE27" s="607"/>
      <c r="BF27" s="608"/>
      <c r="BG27" s="609">
        <v>86505943</v>
      </c>
      <c r="BH27" s="610"/>
      <c r="BI27" s="610"/>
      <c r="BJ27" s="610"/>
      <c r="BK27" s="610"/>
      <c r="BL27" s="610"/>
      <c r="BM27" s="610"/>
      <c r="BN27" s="611"/>
      <c r="BO27" s="635">
        <v>100</v>
      </c>
      <c r="BP27" s="635"/>
      <c r="BQ27" s="635"/>
      <c r="BR27" s="635"/>
      <c r="BS27" s="636">
        <v>296124</v>
      </c>
      <c r="BT27" s="636"/>
      <c r="BU27" s="636"/>
      <c r="BV27" s="636"/>
      <c r="BW27" s="636"/>
      <c r="BX27" s="636"/>
      <c r="BY27" s="636"/>
      <c r="BZ27" s="636"/>
      <c r="CA27" s="636"/>
      <c r="CB27" s="681"/>
      <c r="CD27" s="606" t="s">
        <v>298</v>
      </c>
      <c r="CE27" s="607"/>
      <c r="CF27" s="607"/>
      <c r="CG27" s="607"/>
      <c r="CH27" s="607"/>
      <c r="CI27" s="607"/>
      <c r="CJ27" s="607"/>
      <c r="CK27" s="607"/>
      <c r="CL27" s="607"/>
      <c r="CM27" s="607"/>
      <c r="CN27" s="607"/>
      <c r="CO27" s="607"/>
      <c r="CP27" s="607"/>
      <c r="CQ27" s="608"/>
      <c r="CR27" s="609">
        <v>65419224</v>
      </c>
      <c r="CS27" s="619"/>
      <c r="CT27" s="619"/>
      <c r="CU27" s="619"/>
      <c r="CV27" s="619"/>
      <c r="CW27" s="619"/>
      <c r="CX27" s="619"/>
      <c r="CY27" s="620"/>
      <c r="CZ27" s="612">
        <v>36.9</v>
      </c>
      <c r="DA27" s="621"/>
      <c r="DB27" s="621"/>
      <c r="DC27" s="622"/>
      <c r="DD27" s="615">
        <v>19123971</v>
      </c>
      <c r="DE27" s="619"/>
      <c r="DF27" s="619"/>
      <c r="DG27" s="619"/>
      <c r="DH27" s="619"/>
      <c r="DI27" s="619"/>
      <c r="DJ27" s="619"/>
      <c r="DK27" s="620"/>
      <c r="DL27" s="615">
        <v>16344051</v>
      </c>
      <c r="DM27" s="619"/>
      <c r="DN27" s="619"/>
      <c r="DO27" s="619"/>
      <c r="DP27" s="619"/>
      <c r="DQ27" s="619"/>
      <c r="DR27" s="619"/>
      <c r="DS27" s="619"/>
      <c r="DT27" s="619"/>
      <c r="DU27" s="619"/>
      <c r="DV27" s="620"/>
      <c r="DW27" s="612">
        <v>17.2</v>
      </c>
      <c r="DX27" s="621"/>
      <c r="DY27" s="621"/>
      <c r="DZ27" s="621"/>
      <c r="EA27" s="621"/>
      <c r="EB27" s="621"/>
      <c r="EC27" s="640"/>
    </row>
    <row r="28" spans="2:133" ht="11.25" customHeight="1" x14ac:dyDescent="0.2">
      <c r="B28" s="606" t="s">
        <v>299</v>
      </c>
      <c r="C28" s="607"/>
      <c r="D28" s="607"/>
      <c r="E28" s="607"/>
      <c r="F28" s="607"/>
      <c r="G28" s="607"/>
      <c r="H28" s="607"/>
      <c r="I28" s="607"/>
      <c r="J28" s="607"/>
      <c r="K28" s="607"/>
      <c r="L28" s="607"/>
      <c r="M28" s="607"/>
      <c r="N28" s="607"/>
      <c r="O28" s="607"/>
      <c r="P28" s="607"/>
      <c r="Q28" s="608"/>
      <c r="R28" s="609">
        <v>51255</v>
      </c>
      <c r="S28" s="610"/>
      <c r="T28" s="610"/>
      <c r="U28" s="610"/>
      <c r="V28" s="610"/>
      <c r="W28" s="610"/>
      <c r="X28" s="610"/>
      <c r="Y28" s="611"/>
      <c r="Z28" s="635">
        <v>0</v>
      </c>
      <c r="AA28" s="635"/>
      <c r="AB28" s="635"/>
      <c r="AC28" s="635"/>
      <c r="AD28" s="636">
        <v>51255</v>
      </c>
      <c r="AE28" s="636"/>
      <c r="AF28" s="636"/>
      <c r="AG28" s="636"/>
      <c r="AH28" s="636"/>
      <c r="AI28" s="636"/>
      <c r="AJ28" s="636"/>
      <c r="AK28" s="636"/>
      <c r="AL28" s="612">
        <v>0.1</v>
      </c>
      <c r="AM28" s="613"/>
      <c r="AN28" s="613"/>
      <c r="AO28" s="637"/>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35"/>
      <c r="BP28" s="635"/>
      <c r="BQ28" s="635"/>
      <c r="BR28" s="635"/>
      <c r="BS28" s="615"/>
      <c r="BT28" s="610"/>
      <c r="BU28" s="610"/>
      <c r="BV28" s="610"/>
      <c r="BW28" s="610"/>
      <c r="BX28" s="610"/>
      <c r="BY28" s="610"/>
      <c r="BZ28" s="610"/>
      <c r="CA28" s="610"/>
      <c r="CB28" s="645"/>
      <c r="CD28" s="606" t="s">
        <v>300</v>
      </c>
      <c r="CE28" s="607"/>
      <c r="CF28" s="607"/>
      <c r="CG28" s="607"/>
      <c r="CH28" s="607"/>
      <c r="CI28" s="607"/>
      <c r="CJ28" s="607"/>
      <c r="CK28" s="607"/>
      <c r="CL28" s="607"/>
      <c r="CM28" s="607"/>
      <c r="CN28" s="607"/>
      <c r="CO28" s="607"/>
      <c r="CP28" s="607"/>
      <c r="CQ28" s="608"/>
      <c r="CR28" s="609">
        <v>7225364</v>
      </c>
      <c r="CS28" s="610"/>
      <c r="CT28" s="610"/>
      <c r="CU28" s="610"/>
      <c r="CV28" s="610"/>
      <c r="CW28" s="610"/>
      <c r="CX28" s="610"/>
      <c r="CY28" s="611"/>
      <c r="CZ28" s="612">
        <v>4.0999999999999996</v>
      </c>
      <c r="DA28" s="621"/>
      <c r="DB28" s="621"/>
      <c r="DC28" s="622"/>
      <c r="DD28" s="615">
        <v>6966927</v>
      </c>
      <c r="DE28" s="610"/>
      <c r="DF28" s="610"/>
      <c r="DG28" s="610"/>
      <c r="DH28" s="610"/>
      <c r="DI28" s="610"/>
      <c r="DJ28" s="610"/>
      <c r="DK28" s="611"/>
      <c r="DL28" s="615">
        <v>6966927</v>
      </c>
      <c r="DM28" s="610"/>
      <c r="DN28" s="610"/>
      <c r="DO28" s="610"/>
      <c r="DP28" s="610"/>
      <c r="DQ28" s="610"/>
      <c r="DR28" s="610"/>
      <c r="DS28" s="610"/>
      <c r="DT28" s="610"/>
      <c r="DU28" s="610"/>
      <c r="DV28" s="611"/>
      <c r="DW28" s="612">
        <v>7.3</v>
      </c>
      <c r="DX28" s="621"/>
      <c r="DY28" s="621"/>
      <c r="DZ28" s="621"/>
      <c r="EA28" s="621"/>
      <c r="EB28" s="621"/>
      <c r="EC28" s="640"/>
    </row>
    <row r="29" spans="2:133" ht="11.25" customHeight="1" x14ac:dyDescent="0.2">
      <c r="B29" s="606" t="s">
        <v>301</v>
      </c>
      <c r="C29" s="607"/>
      <c r="D29" s="607"/>
      <c r="E29" s="607"/>
      <c r="F29" s="607"/>
      <c r="G29" s="607"/>
      <c r="H29" s="607"/>
      <c r="I29" s="607"/>
      <c r="J29" s="607"/>
      <c r="K29" s="607"/>
      <c r="L29" s="607"/>
      <c r="M29" s="607"/>
      <c r="N29" s="607"/>
      <c r="O29" s="607"/>
      <c r="P29" s="607"/>
      <c r="Q29" s="608"/>
      <c r="R29" s="609">
        <v>1650366</v>
      </c>
      <c r="S29" s="610"/>
      <c r="T29" s="610"/>
      <c r="U29" s="610"/>
      <c r="V29" s="610"/>
      <c r="W29" s="610"/>
      <c r="X29" s="610"/>
      <c r="Y29" s="611"/>
      <c r="Z29" s="635">
        <v>0.9</v>
      </c>
      <c r="AA29" s="635"/>
      <c r="AB29" s="635"/>
      <c r="AC29" s="635"/>
      <c r="AD29" s="636" t="s">
        <v>128</v>
      </c>
      <c r="AE29" s="636"/>
      <c r="AF29" s="636"/>
      <c r="AG29" s="636"/>
      <c r="AH29" s="636"/>
      <c r="AI29" s="636"/>
      <c r="AJ29" s="636"/>
      <c r="AK29" s="636"/>
      <c r="AL29" s="612" t="s">
        <v>128</v>
      </c>
      <c r="AM29" s="613"/>
      <c r="AN29" s="613"/>
      <c r="AO29" s="637"/>
      <c r="AP29" s="586"/>
      <c r="AQ29" s="587"/>
      <c r="AR29" s="587"/>
      <c r="AS29" s="587"/>
      <c r="AT29" s="587"/>
      <c r="AU29" s="587"/>
      <c r="AV29" s="587"/>
      <c r="AW29" s="587"/>
      <c r="AX29" s="587"/>
      <c r="AY29" s="587"/>
      <c r="AZ29" s="587"/>
      <c r="BA29" s="587"/>
      <c r="BB29" s="587"/>
      <c r="BC29" s="587"/>
      <c r="BD29" s="587"/>
      <c r="BE29" s="587"/>
      <c r="BF29" s="588"/>
      <c r="BG29" s="609"/>
      <c r="BH29" s="610"/>
      <c r="BI29" s="610"/>
      <c r="BJ29" s="610"/>
      <c r="BK29" s="610"/>
      <c r="BL29" s="610"/>
      <c r="BM29" s="610"/>
      <c r="BN29" s="611"/>
      <c r="BO29" s="635"/>
      <c r="BP29" s="635"/>
      <c r="BQ29" s="635"/>
      <c r="BR29" s="635"/>
      <c r="BS29" s="636"/>
      <c r="BT29" s="636"/>
      <c r="BU29" s="636"/>
      <c r="BV29" s="636"/>
      <c r="BW29" s="636"/>
      <c r="BX29" s="636"/>
      <c r="BY29" s="636"/>
      <c r="BZ29" s="636"/>
      <c r="CA29" s="636"/>
      <c r="CB29" s="681"/>
      <c r="CD29" s="629" t="s">
        <v>302</v>
      </c>
      <c r="CE29" s="630"/>
      <c r="CF29" s="606" t="s">
        <v>70</v>
      </c>
      <c r="CG29" s="607"/>
      <c r="CH29" s="607"/>
      <c r="CI29" s="607"/>
      <c r="CJ29" s="607"/>
      <c r="CK29" s="607"/>
      <c r="CL29" s="607"/>
      <c r="CM29" s="607"/>
      <c r="CN29" s="607"/>
      <c r="CO29" s="607"/>
      <c r="CP29" s="607"/>
      <c r="CQ29" s="608"/>
      <c r="CR29" s="609">
        <v>7225364</v>
      </c>
      <c r="CS29" s="619"/>
      <c r="CT29" s="619"/>
      <c r="CU29" s="619"/>
      <c r="CV29" s="619"/>
      <c r="CW29" s="619"/>
      <c r="CX29" s="619"/>
      <c r="CY29" s="620"/>
      <c r="CZ29" s="612">
        <v>4.0999999999999996</v>
      </c>
      <c r="DA29" s="621"/>
      <c r="DB29" s="621"/>
      <c r="DC29" s="622"/>
      <c r="DD29" s="615">
        <v>6966927</v>
      </c>
      <c r="DE29" s="619"/>
      <c r="DF29" s="619"/>
      <c r="DG29" s="619"/>
      <c r="DH29" s="619"/>
      <c r="DI29" s="619"/>
      <c r="DJ29" s="619"/>
      <c r="DK29" s="620"/>
      <c r="DL29" s="615">
        <v>6966927</v>
      </c>
      <c r="DM29" s="619"/>
      <c r="DN29" s="619"/>
      <c r="DO29" s="619"/>
      <c r="DP29" s="619"/>
      <c r="DQ29" s="619"/>
      <c r="DR29" s="619"/>
      <c r="DS29" s="619"/>
      <c r="DT29" s="619"/>
      <c r="DU29" s="619"/>
      <c r="DV29" s="620"/>
      <c r="DW29" s="612">
        <v>7.3</v>
      </c>
      <c r="DX29" s="621"/>
      <c r="DY29" s="621"/>
      <c r="DZ29" s="621"/>
      <c r="EA29" s="621"/>
      <c r="EB29" s="621"/>
      <c r="EC29" s="640"/>
    </row>
    <row r="30" spans="2:133" ht="11.25" customHeight="1" x14ac:dyDescent="0.2">
      <c r="B30" s="606" t="s">
        <v>303</v>
      </c>
      <c r="C30" s="607"/>
      <c r="D30" s="607"/>
      <c r="E30" s="607"/>
      <c r="F30" s="607"/>
      <c r="G30" s="607"/>
      <c r="H30" s="607"/>
      <c r="I30" s="607"/>
      <c r="J30" s="607"/>
      <c r="K30" s="607"/>
      <c r="L30" s="607"/>
      <c r="M30" s="607"/>
      <c r="N30" s="607"/>
      <c r="O30" s="607"/>
      <c r="P30" s="607"/>
      <c r="Q30" s="608"/>
      <c r="R30" s="609">
        <v>2771349</v>
      </c>
      <c r="S30" s="610"/>
      <c r="T30" s="610"/>
      <c r="U30" s="610"/>
      <c r="V30" s="610"/>
      <c r="W30" s="610"/>
      <c r="X30" s="610"/>
      <c r="Y30" s="611"/>
      <c r="Z30" s="635">
        <v>1.5</v>
      </c>
      <c r="AA30" s="635"/>
      <c r="AB30" s="635"/>
      <c r="AC30" s="635"/>
      <c r="AD30" s="636">
        <v>635700</v>
      </c>
      <c r="AE30" s="636"/>
      <c r="AF30" s="636"/>
      <c r="AG30" s="636"/>
      <c r="AH30" s="636"/>
      <c r="AI30" s="636"/>
      <c r="AJ30" s="636"/>
      <c r="AK30" s="636"/>
      <c r="AL30" s="612">
        <v>0.7</v>
      </c>
      <c r="AM30" s="613"/>
      <c r="AN30" s="613"/>
      <c r="AO30" s="637"/>
      <c r="AP30" s="662" t="s">
        <v>221</v>
      </c>
      <c r="AQ30" s="663"/>
      <c r="AR30" s="663"/>
      <c r="AS30" s="663"/>
      <c r="AT30" s="663"/>
      <c r="AU30" s="663"/>
      <c r="AV30" s="663"/>
      <c r="AW30" s="663"/>
      <c r="AX30" s="663"/>
      <c r="AY30" s="663"/>
      <c r="AZ30" s="663"/>
      <c r="BA30" s="663"/>
      <c r="BB30" s="663"/>
      <c r="BC30" s="663"/>
      <c r="BD30" s="663"/>
      <c r="BE30" s="663"/>
      <c r="BF30" s="664"/>
      <c r="BG30" s="662" t="s">
        <v>304</v>
      </c>
      <c r="BH30" s="679"/>
      <c r="BI30" s="679"/>
      <c r="BJ30" s="679"/>
      <c r="BK30" s="679"/>
      <c r="BL30" s="679"/>
      <c r="BM30" s="679"/>
      <c r="BN30" s="679"/>
      <c r="BO30" s="679"/>
      <c r="BP30" s="679"/>
      <c r="BQ30" s="680"/>
      <c r="BR30" s="662" t="s">
        <v>305</v>
      </c>
      <c r="BS30" s="679"/>
      <c r="BT30" s="679"/>
      <c r="BU30" s="679"/>
      <c r="BV30" s="679"/>
      <c r="BW30" s="679"/>
      <c r="BX30" s="679"/>
      <c r="BY30" s="679"/>
      <c r="BZ30" s="679"/>
      <c r="CA30" s="679"/>
      <c r="CB30" s="680"/>
      <c r="CD30" s="631"/>
      <c r="CE30" s="632"/>
      <c r="CF30" s="606" t="s">
        <v>306</v>
      </c>
      <c r="CG30" s="607"/>
      <c r="CH30" s="607"/>
      <c r="CI30" s="607"/>
      <c r="CJ30" s="607"/>
      <c r="CK30" s="607"/>
      <c r="CL30" s="607"/>
      <c r="CM30" s="607"/>
      <c r="CN30" s="607"/>
      <c r="CO30" s="607"/>
      <c r="CP30" s="607"/>
      <c r="CQ30" s="608"/>
      <c r="CR30" s="609">
        <v>7031576</v>
      </c>
      <c r="CS30" s="610"/>
      <c r="CT30" s="610"/>
      <c r="CU30" s="610"/>
      <c r="CV30" s="610"/>
      <c r="CW30" s="610"/>
      <c r="CX30" s="610"/>
      <c r="CY30" s="611"/>
      <c r="CZ30" s="612">
        <v>4</v>
      </c>
      <c r="DA30" s="621"/>
      <c r="DB30" s="621"/>
      <c r="DC30" s="622"/>
      <c r="DD30" s="615">
        <v>6777654</v>
      </c>
      <c r="DE30" s="610"/>
      <c r="DF30" s="610"/>
      <c r="DG30" s="610"/>
      <c r="DH30" s="610"/>
      <c r="DI30" s="610"/>
      <c r="DJ30" s="610"/>
      <c r="DK30" s="611"/>
      <c r="DL30" s="615">
        <v>6777654</v>
      </c>
      <c r="DM30" s="610"/>
      <c r="DN30" s="610"/>
      <c r="DO30" s="610"/>
      <c r="DP30" s="610"/>
      <c r="DQ30" s="610"/>
      <c r="DR30" s="610"/>
      <c r="DS30" s="610"/>
      <c r="DT30" s="610"/>
      <c r="DU30" s="610"/>
      <c r="DV30" s="611"/>
      <c r="DW30" s="612">
        <v>7.1</v>
      </c>
      <c r="DX30" s="621"/>
      <c r="DY30" s="621"/>
      <c r="DZ30" s="621"/>
      <c r="EA30" s="621"/>
      <c r="EB30" s="621"/>
      <c r="EC30" s="640"/>
    </row>
    <row r="31" spans="2:133" ht="11.25" customHeight="1" x14ac:dyDescent="0.2">
      <c r="B31" s="606" t="s">
        <v>307</v>
      </c>
      <c r="C31" s="607"/>
      <c r="D31" s="607"/>
      <c r="E31" s="607"/>
      <c r="F31" s="607"/>
      <c r="G31" s="607"/>
      <c r="H31" s="607"/>
      <c r="I31" s="607"/>
      <c r="J31" s="607"/>
      <c r="K31" s="607"/>
      <c r="L31" s="607"/>
      <c r="M31" s="607"/>
      <c r="N31" s="607"/>
      <c r="O31" s="607"/>
      <c r="P31" s="607"/>
      <c r="Q31" s="608"/>
      <c r="R31" s="609">
        <v>1157713</v>
      </c>
      <c r="S31" s="610"/>
      <c r="T31" s="610"/>
      <c r="U31" s="610"/>
      <c r="V31" s="610"/>
      <c r="W31" s="610"/>
      <c r="X31" s="610"/>
      <c r="Y31" s="611"/>
      <c r="Z31" s="635">
        <v>0.6</v>
      </c>
      <c r="AA31" s="635"/>
      <c r="AB31" s="635"/>
      <c r="AC31" s="635"/>
      <c r="AD31" s="636" t="s">
        <v>128</v>
      </c>
      <c r="AE31" s="636"/>
      <c r="AF31" s="636"/>
      <c r="AG31" s="636"/>
      <c r="AH31" s="636"/>
      <c r="AI31" s="636"/>
      <c r="AJ31" s="636"/>
      <c r="AK31" s="636"/>
      <c r="AL31" s="612" t="s">
        <v>128</v>
      </c>
      <c r="AM31" s="613"/>
      <c r="AN31" s="613"/>
      <c r="AO31" s="637"/>
      <c r="AP31" s="674" t="s">
        <v>308</v>
      </c>
      <c r="AQ31" s="675"/>
      <c r="AR31" s="675"/>
      <c r="AS31" s="675"/>
      <c r="AT31" s="676" t="s">
        <v>309</v>
      </c>
      <c r="AU31" s="343"/>
      <c r="AV31" s="343"/>
      <c r="AW31" s="343"/>
      <c r="AX31" s="659" t="s">
        <v>186</v>
      </c>
      <c r="AY31" s="660"/>
      <c r="AZ31" s="660"/>
      <c r="BA31" s="660"/>
      <c r="BB31" s="660"/>
      <c r="BC31" s="660"/>
      <c r="BD31" s="660"/>
      <c r="BE31" s="660"/>
      <c r="BF31" s="661"/>
      <c r="BG31" s="669">
        <v>99.4</v>
      </c>
      <c r="BH31" s="670"/>
      <c r="BI31" s="670"/>
      <c r="BJ31" s="670"/>
      <c r="BK31" s="670"/>
      <c r="BL31" s="670"/>
      <c r="BM31" s="671">
        <v>98.9</v>
      </c>
      <c r="BN31" s="670"/>
      <c r="BO31" s="670"/>
      <c r="BP31" s="670"/>
      <c r="BQ31" s="672"/>
      <c r="BR31" s="669">
        <v>99.2</v>
      </c>
      <c r="BS31" s="670"/>
      <c r="BT31" s="670"/>
      <c r="BU31" s="670"/>
      <c r="BV31" s="670"/>
      <c r="BW31" s="670"/>
      <c r="BX31" s="671">
        <v>98.7</v>
      </c>
      <c r="BY31" s="670"/>
      <c r="BZ31" s="670"/>
      <c r="CA31" s="670"/>
      <c r="CB31" s="672"/>
      <c r="CD31" s="631"/>
      <c r="CE31" s="632"/>
      <c r="CF31" s="606" t="s">
        <v>310</v>
      </c>
      <c r="CG31" s="607"/>
      <c r="CH31" s="607"/>
      <c r="CI31" s="607"/>
      <c r="CJ31" s="607"/>
      <c r="CK31" s="607"/>
      <c r="CL31" s="607"/>
      <c r="CM31" s="607"/>
      <c r="CN31" s="607"/>
      <c r="CO31" s="607"/>
      <c r="CP31" s="607"/>
      <c r="CQ31" s="608"/>
      <c r="CR31" s="609">
        <v>193788</v>
      </c>
      <c r="CS31" s="619"/>
      <c r="CT31" s="619"/>
      <c r="CU31" s="619"/>
      <c r="CV31" s="619"/>
      <c r="CW31" s="619"/>
      <c r="CX31" s="619"/>
      <c r="CY31" s="620"/>
      <c r="CZ31" s="612">
        <v>0.1</v>
      </c>
      <c r="DA31" s="621"/>
      <c r="DB31" s="621"/>
      <c r="DC31" s="622"/>
      <c r="DD31" s="615">
        <v>189273</v>
      </c>
      <c r="DE31" s="619"/>
      <c r="DF31" s="619"/>
      <c r="DG31" s="619"/>
      <c r="DH31" s="619"/>
      <c r="DI31" s="619"/>
      <c r="DJ31" s="619"/>
      <c r="DK31" s="620"/>
      <c r="DL31" s="615">
        <v>189273</v>
      </c>
      <c r="DM31" s="619"/>
      <c r="DN31" s="619"/>
      <c r="DO31" s="619"/>
      <c r="DP31" s="619"/>
      <c r="DQ31" s="619"/>
      <c r="DR31" s="619"/>
      <c r="DS31" s="619"/>
      <c r="DT31" s="619"/>
      <c r="DU31" s="619"/>
      <c r="DV31" s="620"/>
      <c r="DW31" s="612">
        <v>0.2</v>
      </c>
      <c r="DX31" s="621"/>
      <c r="DY31" s="621"/>
      <c r="DZ31" s="621"/>
      <c r="EA31" s="621"/>
      <c r="EB31" s="621"/>
      <c r="EC31" s="640"/>
    </row>
    <row r="32" spans="2:133" ht="11.25" customHeight="1" x14ac:dyDescent="0.2">
      <c r="B32" s="606" t="s">
        <v>311</v>
      </c>
      <c r="C32" s="607"/>
      <c r="D32" s="607"/>
      <c r="E32" s="607"/>
      <c r="F32" s="607"/>
      <c r="G32" s="607"/>
      <c r="H32" s="607"/>
      <c r="I32" s="607"/>
      <c r="J32" s="607"/>
      <c r="K32" s="607"/>
      <c r="L32" s="607"/>
      <c r="M32" s="607"/>
      <c r="N32" s="607"/>
      <c r="O32" s="607"/>
      <c r="P32" s="607"/>
      <c r="Q32" s="608"/>
      <c r="R32" s="609">
        <v>49117158</v>
      </c>
      <c r="S32" s="610"/>
      <c r="T32" s="610"/>
      <c r="U32" s="610"/>
      <c r="V32" s="610"/>
      <c r="W32" s="610"/>
      <c r="X32" s="610"/>
      <c r="Y32" s="611"/>
      <c r="Z32" s="635">
        <v>26.7</v>
      </c>
      <c r="AA32" s="635"/>
      <c r="AB32" s="635"/>
      <c r="AC32" s="635"/>
      <c r="AD32" s="636" t="s">
        <v>128</v>
      </c>
      <c r="AE32" s="636"/>
      <c r="AF32" s="636"/>
      <c r="AG32" s="636"/>
      <c r="AH32" s="636"/>
      <c r="AI32" s="636"/>
      <c r="AJ32" s="636"/>
      <c r="AK32" s="636"/>
      <c r="AL32" s="612" t="s">
        <v>128</v>
      </c>
      <c r="AM32" s="613"/>
      <c r="AN32" s="613"/>
      <c r="AO32" s="637"/>
      <c r="AP32" s="646"/>
      <c r="AQ32" s="647"/>
      <c r="AR32" s="647"/>
      <c r="AS32" s="647"/>
      <c r="AT32" s="677"/>
      <c r="AU32" s="205" t="s">
        <v>312</v>
      </c>
      <c r="AX32" s="606" t="s">
        <v>313</v>
      </c>
      <c r="AY32" s="607"/>
      <c r="AZ32" s="607"/>
      <c r="BA32" s="607"/>
      <c r="BB32" s="607"/>
      <c r="BC32" s="607"/>
      <c r="BD32" s="607"/>
      <c r="BE32" s="607"/>
      <c r="BF32" s="608"/>
      <c r="BG32" s="673">
        <v>99.1</v>
      </c>
      <c r="BH32" s="619"/>
      <c r="BI32" s="619"/>
      <c r="BJ32" s="619"/>
      <c r="BK32" s="619"/>
      <c r="BL32" s="619"/>
      <c r="BM32" s="613">
        <v>98.3</v>
      </c>
      <c r="BN32" s="619"/>
      <c r="BO32" s="619"/>
      <c r="BP32" s="619"/>
      <c r="BQ32" s="644"/>
      <c r="BR32" s="673">
        <v>99</v>
      </c>
      <c r="BS32" s="619"/>
      <c r="BT32" s="619"/>
      <c r="BU32" s="619"/>
      <c r="BV32" s="619"/>
      <c r="BW32" s="619"/>
      <c r="BX32" s="613">
        <v>98.1</v>
      </c>
      <c r="BY32" s="619"/>
      <c r="BZ32" s="619"/>
      <c r="CA32" s="619"/>
      <c r="CB32" s="644"/>
      <c r="CD32" s="633"/>
      <c r="CE32" s="634"/>
      <c r="CF32" s="606" t="s">
        <v>314</v>
      </c>
      <c r="CG32" s="607"/>
      <c r="CH32" s="607"/>
      <c r="CI32" s="607"/>
      <c r="CJ32" s="607"/>
      <c r="CK32" s="607"/>
      <c r="CL32" s="607"/>
      <c r="CM32" s="607"/>
      <c r="CN32" s="607"/>
      <c r="CO32" s="607"/>
      <c r="CP32" s="607"/>
      <c r="CQ32" s="608"/>
      <c r="CR32" s="609" t="s">
        <v>128</v>
      </c>
      <c r="CS32" s="610"/>
      <c r="CT32" s="610"/>
      <c r="CU32" s="610"/>
      <c r="CV32" s="610"/>
      <c r="CW32" s="610"/>
      <c r="CX32" s="610"/>
      <c r="CY32" s="611"/>
      <c r="CZ32" s="612" t="s">
        <v>128</v>
      </c>
      <c r="DA32" s="621"/>
      <c r="DB32" s="621"/>
      <c r="DC32" s="622"/>
      <c r="DD32" s="615" t="s">
        <v>128</v>
      </c>
      <c r="DE32" s="610"/>
      <c r="DF32" s="610"/>
      <c r="DG32" s="610"/>
      <c r="DH32" s="610"/>
      <c r="DI32" s="610"/>
      <c r="DJ32" s="610"/>
      <c r="DK32" s="611"/>
      <c r="DL32" s="615" t="s">
        <v>128</v>
      </c>
      <c r="DM32" s="610"/>
      <c r="DN32" s="610"/>
      <c r="DO32" s="610"/>
      <c r="DP32" s="610"/>
      <c r="DQ32" s="610"/>
      <c r="DR32" s="610"/>
      <c r="DS32" s="610"/>
      <c r="DT32" s="610"/>
      <c r="DU32" s="610"/>
      <c r="DV32" s="611"/>
      <c r="DW32" s="612" t="s">
        <v>128</v>
      </c>
      <c r="DX32" s="621"/>
      <c r="DY32" s="621"/>
      <c r="DZ32" s="621"/>
      <c r="EA32" s="621"/>
      <c r="EB32" s="621"/>
      <c r="EC32" s="640"/>
    </row>
    <row r="33" spans="2:133" ht="11.25" customHeight="1" x14ac:dyDescent="0.2">
      <c r="B33" s="666" t="s">
        <v>315</v>
      </c>
      <c r="C33" s="667"/>
      <c r="D33" s="667"/>
      <c r="E33" s="667"/>
      <c r="F33" s="667"/>
      <c r="G33" s="667"/>
      <c r="H33" s="667"/>
      <c r="I33" s="667"/>
      <c r="J33" s="667"/>
      <c r="K33" s="667"/>
      <c r="L33" s="667"/>
      <c r="M33" s="667"/>
      <c r="N33" s="667"/>
      <c r="O33" s="667"/>
      <c r="P33" s="667"/>
      <c r="Q33" s="668"/>
      <c r="R33" s="609" t="s">
        <v>128</v>
      </c>
      <c r="S33" s="610"/>
      <c r="T33" s="610"/>
      <c r="U33" s="610"/>
      <c r="V33" s="610"/>
      <c r="W33" s="610"/>
      <c r="X33" s="610"/>
      <c r="Y33" s="611"/>
      <c r="Z33" s="635" t="s">
        <v>128</v>
      </c>
      <c r="AA33" s="635"/>
      <c r="AB33" s="635"/>
      <c r="AC33" s="635"/>
      <c r="AD33" s="636" t="s">
        <v>128</v>
      </c>
      <c r="AE33" s="636"/>
      <c r="AF33" s="636"/>
      <c r="AG33" s="636"/>
      <c r="AH33" s="636"/>
      <c r="AI33" s="636"/>
      <c r="AJ33" s="636"/>
      <c r="AK33" s="636"/>
      <c r="AL33" s="612" t="s">
        <v>128</v>
      </c>
      <c r="AM33" s="613"/>
      <c r="AN33" s="613"/>
      <c r="AO33" s="637"/>
      <c r="AP33" s="648"/>
      <c r="AQ33" s="649"/>
      <c r="AR33" s="649"/>
      <c r="AS33" s="649"/>
      <c r="AT33" s="678"/>
      <c r="AU33" s="344"/>
      <c r="AV33" s="344"/>
      <c r="AW33" s="344"/>
      <c r="AX33" s="586" t="s">
        <v>316</v>
      </c>
      <c r="AY33" s="587"/>
      <c r="AZ33" s="587"/>
      <c r="BA33" s="587"/>
      <c r="BB33" s="587"/>
      <c r="BC33" s="587"/>
      <c r="BD33" s="587"/>
      <c r="BE33" s="587"/>
      <c r="BF33" s="588"/>
      <c r="BG33" s="665">
        <v>99.6</v>
      </c>
      <c r="BH33" s="590"/>
      <c r="BI33" s="590"/>
      <c r="BJ33" s="590"/>
      <c r="BK33" s="590"/>
      <c r="BL33" s="590"/>
      <c r="BM33" s="627">
        <v>99.5</v>
      </c>
      <c r="BN33" s="590"/>
      <c r="BO33" s="590"/>
      <c r="BP33" s="590"/>
      <c r="BQ33" s="638"/>
      <c r="BR33" s="665">
        <v>99.5</v>
      </c>
      <c r="BS33" s="590"/>
      <c r="BT33" s="590"/>
      <c r="BU33" s="590"/>
      <c r="BV33" s="590"/>
      <c r="BW33" s="590"/>
      <c r="BX33" s="627">
        <v>99.3</v>
      </c>
      <c r="BY33" s="590"/>
      <c r="BZ33" s="590"/>
      <c r="CA33" s="590"/>
      <c r="CB33" s="638"/>
      <c r="CD33" s="606" t="s">
        <v>317</v>
      </c>
      <c r="CE33" s="607"/>
      <c r="CF33" s="607"/>
      <c r="CG33" s="607"/>
      <c r="CH33" s="607"/>
      <c r="CI33" s="607"/>
      <c r="CJ33" s="607"/>
      <c r="CK33" s="607"/>
      <c r="CL33" s="607"/>
      <c r="CM33" s="607"/>
      <c r="CN33" s="607"/>
      <c r="CO33" s="607"/>
      <c r="CP33" s="607"/>
      <c r="CQ33" s="608"/>
      <c r="CR33" s="609">
        <v>58806755</v>
      </c>
      <c r="CS33" s="619"/>
      <c r="CT33" s="619"/>
      <c r="CU33" s="619"/>
      <c r="CV33" s="619"/>
      <c r="CW33" s="619"/>
      <c r="CX33" s="619"/>
      <c r="CY33" s="620"/>
      <c r="CZ33" s="612">
        <v>33.200000000000003</v>
      </c>
      <c r="DA33" s="621"/>
      <c r="DB33" s="621"/>
      <c r="DC33" s="622"/>
      <c r="DD33" s="615">
        <v>40462525</v>
      </c>
      <c r="DE33" s="619"/>
      <c r="DF33" s="619"/>
      <c r="DG33" s="619"/>
      <c r="DH33" s="619"/>
      <c r="DI33" s="619"/>
      <c r="DJ33" s="619"/>
      <c r="DK33" s="620"/>
      <c r="DL33" s="615">
        <v>33891077</v>
      </c>
      <c r="DM33" s="619"/>
      <c r="DN33" s="619"/>
      <c r="DO33" s="619"/>
      <c r="DP33" s="619"/>
      <c r="DQ33" s="619"/>
      <c r="DR33" s="619"/>
      <c r="DS33" s="619"/>
      <c r="DT33" s="619"/>
      <c r="DU33" s="619"/>
      <c r="DV33" s="620"/>
      <c r="DW33" s="612">
        <v>35.700000000000003</v>
      </c>
      <c r="DX33" s="621"/>
      <c r="DY33" s="621"/>
      <c r="DZ33" s="621"/>
      <c r="EA33" s="621"/>
      <c r="EB33" s="621"/>
      <c r="EC33" s="640"/>
    </row>
    <row r="34" spans="2:133" ht="11.25" customHeight="1" x14ac:dyDescent="0.2">
      <c r="B34" s="606" t="s">
        <v>318</v>
      </c>
      <c r="C34" s="607"/>
      <c r="D34" s="607"/>
      <c r="E34" s="607"/>
      <c r="F34" s="607"/>
      <c r="G34" s="607"/>
      <c r="H34" s="607"/>
      <c r="I34" s="607"/>
      <c r="J34" s="607"/>
      <c r="K34" s="607"/>
      <c r="L34" s="607"/>
      <c r="M34" s="607"/>
      <c r="N34" s="607"/>
      <c r="O34" s="607"/>
      <c r="P34" s="607"/>
      <c r="Q34" s="608"/>
      <c r="R34" s="609">
        <v>11791002</v>
      </c>
      <c r="S34" s="610"/>
      <c r="T34" s="610"/>
      <c r="U34" s="610"/>
      <c r="V34" s="610"/>
      <c r="W34" s="610"/>
      <c r="X34" s="610"/>
      <c r="Y34" s="611"/>
      <c r="Z34" s="635">
        <v>6.4</v>
      </c>
      <c r="AA34" s="635"/>
      <c r="AB34" s="635"/>
      <c r="AC34" s="635"/>
      <c r="AD34" s="636" t="s">
        <v>128</v>
      </c>
      <c r="AE34" s="636"/>
      <c r="AF34" s="636"/>
      <c r="AG34" s="636"/>
      <c r="AH34" s="636"/>
      <c r="AI34" s="636"/>
      <c r="AJ34" s="636"/>
      <c r="AK34" s="636"/>
      <c r="AL34" s="612" t="s">
        <v>128</v>
      </c>
      <c r="AM34" s="613"/>
      <c r="AN34" s="613"/>
      <c r="AO34" s="637"/>
      <c r="AP34" s="209"/>
      <c r="AQ34" s="210"/>
      <c r="AS34" s="343"/>
      <c r="AT34" s="343"/>
      <c r="AU34" s="343"/>
      <c r="AV34" s="343"/>
      <c r="AW34" s="343"/>
      <c r="AX34" s="343"/>
      <c r="AY34" s="343"/>
      <c r="AZ34" s="343"/>
      <c r="BA34" s="343"/>
      <c r="BB34" s="343"/>
      <c r="BC34" s="343"/>
      <c r="BD34" s="343"/>
      <c r="BE34" s="343"/>
      <c r="BF34" s="343"/>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06" t="s">
        <v>319</v>
      </c>
      <c r="CE34" s="607"/>
      <c r="CF34" s="607"/>
      <c r="CG34" s="607"/>
      <c r="CH34" s="607"/>
      <c r="CI34" s="607"/>
      <c r="CJ34" s="607"/>
      <c r="CK34" s="607"/>
      <c r="CL34" s="607"/>
      <c r="CM34" s="607"/>
      <c r="CN34" s="607"/>
      <c r="CO34" s="607"/>
      <c r="CP34" s="607"/>
      <c r="CQ34" s="608"/>
      <c r="CR34" s="609">
        <v>35509245</v>
      </c>
      <c r="CS34" s="610"/>
      <c r="CT34" s="610"/>
      <c r="CU34" s="610"/>
      <c r="CV34" s="610"/>
      <c r="CW34" s="610"/>
      <c r="CX34" s="610"/>
      <c r="CY34" s="611"/>
      <c r="CZ34" s="612">
        <v>20</v>
      </c>
      <c r="DA34" s="621"/>
      <c r="DB34" s="621"/>
      <c r="DC34" s="622"/>
      <c r="DD34" s="615">
        <v>22590403</v>
      </c>
      <c r="DE34" s="610"/>
      <c r="DF34" s="610"/>
      <c r="DG34" s="610"/>
      <c r="DH34" s="610"/>
      <c r="DI34" s="610"/>
      <c r="DJ34" s="610"/>
      <c r="DK34" s="611"/>
      <c r="DL34" s="615">
        <v>19913305</v>
      </c>
      <c r="DM34" s="610"/>
      <c r="DN34" s="610"/>
      <c r="DO34" s="610"/>
      <c r="DP34" s="610"/>
      <c r="DQ34" s="610"/>
      <c r="DR34" s="610"/>
      <c r="DS34" s="610"/>
      <c r="DT34" s="610"/>
      <c r="DU34" s="610"/>
      <c r="DV34" s="611"/>
      <c r="DW34" s="612">
        <v>21</v>
      </c>
      <c r="DX34" s="621"/>
      <c r="DY34" s="621"/>
      <c r="DZ34" s="621"/>
      <c r="EA34" s="621"/>
      <c r="EB34" s="621"/>
      <c r="EC34" s="640"/>
    </row>
    <row r="35" spans="2:133" ht="11.25" customHeight="1" x14ac:dyDescent="0.2">
      <c r="B35" s="606" t="s">
        <v>320</v>
      </c>
      <c r="C35" s="607"/>
      <c r="D35" s="607"/>
      <c r="E35" s="607"/>
      <c r="F35" s="607"/>
      <c r="G35" s="607"/>
      <c r="H35" s="607"/>
      <c r="I35" s="607"/>
      <c r="J35" s="607"/>
      <c r="K35" s="607"/>
      <c r="L35" s="607"/>
      <c r="M35" s="607"/>
      <c r="N35" s="607"/>
      <c r="O35" s="607"/>
      <c r="P35" s="607"/>
      <c r="Q35" s="608"/>
      <c r="R35" s="609">
        <v>826920</v>
      </c>
      <c r="S35" s="610"/>
      <c r="T35" s="610"/>
      <c r="U35" s="610"/>
      <c r="V35" s="610"/>
      <c r="W35" s="610"/>
      <c r="X35" s="610"/>
      <c r="Y35" s="611"/>
      <c r="Z35" s="635">
        <v>0.4</v>
      </c>
      <c r="AA35" s="635"/>
      <c r="AB35" s="635"/>
      <c r="AC35" s="635"/>
      <c r="AD35" s="636">
        <v>253374</v>
      </c>
      <c r="AE35" s="636"/>
      <c r="AF35" s="636"/>
      <c r="AG35" s="636"/>
      <c r="AH35" s="636"/>
      <c r="AI35" s="636"/>
      <c r="AJ35" s="636"/>
      <c r="AK35" s="636"/>
      <c r="AL35" s="612">
        <v>0.3</v>
      </c>
      <c r="AM35" s="613"/>
      <c r="AN35" s="613"/>
      <c r="AO35" s="637"/>
      <c r="AP35" s="211"/>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06" t="s">
        <v>323</v>
      </c>
      <c r="CE35" s="607"/>
      <c r="CF35" s="607"/>
      <c r="CG35" s="607"/>
      <c r="CH35" s="607"/>
      <c r="CI35" s="607"/>
      <c r="CJ35" s="607"/>
      <c r="CK35" s="607"/>
      <c r="CL35" s="607"/>
      <c r="CM35" s="607"/>
      <c r="CN35" s="607"/>
      <c r="CO35" s="607"/>
      <c r="CP35" s="607"/>
      <c r="CQ35" s="608"/>
      <c r="CR35" s="609">
        <v>1273071</v>
      </c>
      <c r="CS35" s="619"/>
      <c r="CT35" s="619"/>
      <c r="CU35" s="619"/>
      <c r="CV35" s="619"/>
      <c r="CW35" s="619"/>
      <c r="CX35" s="619"/>
      <c r="CY35" s="620"/>
      <c r="CZ35" s="612">
        <v>0.7</v>
      </c>
      <c r="DA35" s="621"/>
      <c r="DB35" s="621"/>
      <c r="DC35" s="622"/>
      <c r="DD35" s="615">
        <v>911619</v>
      </c>
      <c r="DE35" s="619"/>
      <c r="DF35" s="619"/>
      <c r="DG35" s="619"/>
      <c r="DH35" s="619"/>
      <c r="DI35" s="619"/>
      <c r="DJ35" s="619"/>
      <c r="DK35" s="620"/>
      <c r="DL35" s="615">
        <v>911619</v>
      </c>
      <c r="DM35" s="619"/>
      <c r="DN35" s="619"/>
      <c r="DO35" s="619"/>
      <c r="DP35" s="619"/>
      <c r="DQ35" s="619"/>
      <c r="DR35" s="619"/>
      <c r="DS35" s="619"/>
      <c r="DT35" s="619"/>
      <c r="DU35" s="619"/>
      <c r="DV35" s="620"/>
      <c r="DW35" s="612">
        <v>1</v>
      </c>
      <c r="DX35" s="621"/>
      <c r="DY35" s="621"/>
      <c r="DZ35" s="621"/>
      <c r="EA35" s="621"/>
      <c r="EB35" s="621"/>
      <c r="EC35" s="640"/>
    </row>
    <row r="36" spans="2:133" ht="11.25" customHeight="1" x14ac:dyDescent="0.2">
      <c r="B36" s="606" t="s">
        <v>324</v>
      </c>
      <c r="C36" s="607"/>
      <c r="D36" s="607"/>
      <c r="E36" s="607"/>
      <c r="F36" s="607"/>
      <c r="G36" s="607"/>
      <c r="H36" s="607"/>
      <c r="I36" s="607"/>
      <c r="J36" s="607"/>
      <c r="K36" s="607"/>
      <c r="L36" s="607"/>
      <c r="M36" s="607"/>
      <c r="N36" s="607"/>
      <c r="O36" s="607"/>
      <c r="P36" s="607"/>
      <c r="Q36" s="608"/>
      <c r="R36" s="609">
        <v>445106</v>
      </c>
      <c r="S36" s="610"/>
      <c r="T36" s="610"/>
      <c r="U36" s="610"/>
      <c r="V36" s="610"/>
      <c r="W36" s="610"/>
      <c r="X36" s="610"/>
      <c r="Y36" s="611"/>
      <c r="Z36" s="635">
        <v>0.2</v>
      </c>
      <c r="AA36" s="635"/>
      <c r="AB36" s="635"/>
      <c r="AC36" s="635"/>
      <c r="AD36" s="636" t="s">
        <v>128</v>
      </c>
      <c r="AE36" s="636"/>
      <c r="AF36" s="636"/>
      <c r="AG36" s="636"/>
      <c r="AH36" s="636"/>
      <c r="AI36" s="636"/>
      <c r="AJ36" s="636"/>
      <c r="AK36" s="636"/>
      <c r="AL36" s="612" t="s">
        <v>128</v>
      </c>
      <c r="AM36" s="613"/>
      <c r="AN36" s="613"/>
      <c r="AO36" s="637"/>
      <c r="AP36" s="211"/>
      <c r="AQ36" s="653" t="s">
        <v>325</v>
      </c>
      <c r="AR36" s="654"/>
      <c r="AS36" s="654"/>
      <c r="AT36" s="654"/>
      <c r="AU36" s="654"/>
      <c r="AV36" s="654"/>
      <c r="AW36" s="654"/>
      <c r="AX36" s="654"/>
      <c r="AY36" s="655"/>
      <c r="AZ36" s="656">
        <v>14172358</v>
      </c>
      <c r="BA36" s="657"/>
      <c r="BB36" s="657"/>
      <c r="BC36" s="657"/>
      <c r="BD36" s="657"/>
      <c r="BE36" s="657"/>
      <c r="BF36" s="658"/>
      <c r="BG36" s="659" t="s">
        <v>326</v>
      </c>
      <c r="BH36" s="660"/>
      <c r="BI36" s="660"/>
      <c r="BJ36" s="660"/>
      <c r="BK36" s="660"/>
      <c r="BL36" s="660"/>
      <c r="BM36" s="660"/>
      <c r="BN36" s="660"/>
      <c r="BO36" s="660"/>
      <c r="BP36" s="660"/>
      <c r="BQ36" s="660"/>
      <c r="BR36" s="660"/>
      <c r="BS36" s="660"/>
      <c r="BT36" s="660"/>
      <c r="BU36" s="661"/>
      <c r="BV36" s="656">
        <v>46811</v>
      </c>
      <c r="BW36" s="657"/>
      <c r="BX36" s="657"/>
      <c r="BY36" s="657"/>
      <c r="BZ36" s="657"/>
      <c r="CA36" s="657"/>
      <c r="CB36" s="658"/>
      <c r="CD36" s="606" t="s">
        <v>327</v>
      </c>
      <c r="CE36" s="607"/>
      <c r="CF36" s="607"/>
      <c r="CG36" s="607"/>
      <c r="CH36" s="607"/>
      <c r="CI36" s="607"/>
      <c r="CJ36" s="607"/>
      <c r="CK36" s="607"/>
      <c r="CL36" s="607"/>
      <c r="CM36" s="607"/>
      <c r="CN36" s="607"/>
      <c r="CO36" s="607"/>
      <c r="CP36" s="607"/>
      <c r="CQ36" s="608"/>
      <c r="CR36" s="609">
        <v>8196247</v>
      </c>
      <c r="CS36" s="610"/>
      <c r="CT36" s="610"/>
      <c r="CU36" s="610"/>
      <c r="CV36" s="610"/>
      <c r="CW36" s="610"/>
      <c r="CX36" s="610"/>
      <c r="CY36" s="611"/>
      <c r="CZ36" s="612">
        <v>4.5999999999999996</v>
      </c>
      <c r="DA36" s="621"/>
      <c r="DB36" s="621"/>
      <c r="DC36" s="622"/>
      <c r="DD36" s="615">
        <v>6111008</v>
      </c>
      <c r="DE36" s="610"/>
      <c r="DF36" s="610"/>
      <c r="DG36" s="610"/>
      <c r="DH36" s="610"/>
      <c r="DI36" s="610"/>
      <c r="DJ36" s="610"/>
      <c r="DK36" s="611"/>
      <c r="DL36" s="615">
        <v>4087494</v>
      </c>
      <c r="DM36" s="610"/>
      <c r="DN36" s="610"/>
      <c r="DO36" s="610"/>
      <c r="DP36" s="610"/>
      <c r="DQ36" s="610"/>
      <c r="DR36" s="610"/>
      <c r="DS36" s="610"/>
      <c r="DT36" s="610"/>
      <c r="DU36" s="610"/>
      <c r="DV36" s="611"/>
      <c r="DW36" s="612">
        <v>4.3</v>
      </c>
      <c r="DX36" s="621"/>
      <c r="DY36" s="621"/>
      <c r="DZ36" s="621"/>
      <c r="EA36" s="621"/>
      <c r="EB36" s="621"/>
      <c r="EC36" s="640"/>
    </row>
    <row r="37" spans="2:133" ht="11.25" customHeight="1" x14ac:dyDescent="0.2">
      <c r="B37" s="606" t="s">
        <v>328</v>
      </c>
      <c r="C37" s="607"/>
      <c r="D37" s="607"/>
      <c r="E37" s="607"/>
      <c r="F37" s="607"/>
      <c r="G37" s="607"/>
      <c r="H37" s="607"/>
      <c r="I37" s="607"/>
      <c r="J37" s="607"/>
      <c r="K37" s="607"/>
      <c r="L37" s="607"/>
      <c r="M37" s="607"/>
      <c r="N37" s="607"/>
      <c r="O37" s="607"/>
      <c r="P37" s="607"/>
      <c r="Q37" s="608"/>
      <c r="R37" s="609">
        <v>538789</v>
      </c>
      <c r="S37" s="610"/>
      <c r="T37" s="610"/>
      <c r="U37" s="610"/>
      <c r="V37" s="610"/>
      <c r="W37" s="610"/>
      <c r="X37" s="610"/>
      <c r="Y37" s="611"/>
      <c r="Z37" s="635">
        <v>0.3</v>
      </c>
      <c r="AA37" s="635"/>
      <c r="AB37" s="635"/>
      <c r="AC37" s="635"/>
      <c r="AD37" s="636" t="s">
        <v>128</v>
      </c>
      <c r="AE37" s="636"/>
      <c r="AF37" s="636"/>
      <c r="AG37" s="636"/>
      <c r="AH37" s="636"/>
      <c r="AI37" s="636"/>
      <c r="AJ37" s="636"/>
      <c r="AK37" s="636"/>
      <c r="AL37" s="612" t="s">
        <v>128</v>
      </c>
      <c r="AM37" s="613"/>
      <c r="AN37" s="613"/>
      <c r="AO37" s="637"/>
      <c r="AQ37" s="641" t="s">
        <v>329</v>
      </c>
      <c r="AR37" s="642"/>
      <c r="AS37" s="642"/>
      <c r="AT37" s="642"/>
      <c r="AU37" s="642"/>
      <c r="AV37" s="642"/>
      <c r="AW37" s="642"/>
      <c r="AX37" s="642"/>
      <c r="AY37" s="643"/>
      <c r="AZ37" s="609">
        <v>1252265</v>
      </c>
      <c r="BA37" s="610"/>
      <c r="BB37" s="610"/>
      <c r="BC37" s="610"/>
      <c r="BD37" s="619"/>
      <c r="BE37" s="619"/>
      <c r="BF37" s="644"/>
      <c r="BG37" s="606" t="s">
        <v>330</v>
      </c>
      <c r="BH37" s="607"/>
      <c r="BI37" s="607"/>
      <c r="BJ37" s="607"/>
      <c r="BK37" s="607"/>
      <c r="BL37" s="607"/>
      <c r="BM37" s="607"/>
      <c r="BN37" s="607"/>
      <c r="BO37" s="607"/>
      <c r="BP37" s="607"/>
      <c r="BQ37" s="607"/>
      <c r="BR37" s="607"/>
      <c r="BS37" s="607"/>
      <c r="BT37" s="607"/>
      <c r="BU37" s="608"/>
      <c r="BV37" s="609">
        <v>-1455883</v>
      </c>
      <c r="BW37" s="610"/>
      <c r="BX37" s="610"/>
      <c r="BY37" s="610"/>
      <c r="BZ37" s="610"/>
      <c r="CA37" s="610"/>
      <c r="CB37" s="645"/>
      <c r="CD37" s="606" t="s">
        <v>331</v>
      </c>
      <c r="CE37" s="607"/>
      <c r="CF37" s="607"/>
      <c r="CG37" s="607"/>
      <c r="CH37" s="607"/>
      <c r="CI37" s="607"/>
      <c r="CJ37" s="607"/>
      <c r="CK37" s="607"/>
      <c r="CL37" s="607"/>
      <c r="CM37" s="607"/>
      <c r="CN37" s="607"/>
      <c r="CO37" s="607"/>
      <c r="CP37" s="607"/>
      <c r="CQ37" s="608"/>
      <c r="CR37" s="609">
        <v>19705</v>
      </c>
      <c r="CS37" s="619"/>
      <c r="CT37" s="619"/>
      <c r="CU37" s="619"/>
      <c r="CV37" s="619"/>
      <c r="CW37" s="619"/>
      <c r="CX37" s="619"/>
      <c r="CY37" s="620"/>
      <c r="CZ37" s="612">
        <v>0</v>
      </c>
      <c r="DA37" s="621"/>
      <c r="DB37" s="621"/>
      <c r="DC37" s="622"/>
      <c r="DD37" s="615">
        <v>19705</v>
      </c>
      <c r="DE37" s="619"/>
      <c r="DF37" s="619"/>
      <c r="DG37" s="619"/>
      <c r="DH37" s="619"/>
      <c r="DI37" s="619"/>
      <c r="DJ37" s="619"/>
      <c r="DK37" s="620"/>
      <c r="DL37" s="615">
        <v>19705</v>
      </c>
      <c r="DM37" s="619"/>
      <c r="DN37" s="619"/>
      <c r="DO37" s="619"/>
      <c r="DP37" s="619"/>
      <c r="DQ37" s="619"/>
      <c r="DR37" s="619"/>
      <c r="DS37" s="619"/>
      <c r="DT37" s="619"/>
      <c r="DU37" s="619"/>
      <c r="DV37" s="620"/>
      <c r="DW37" s="612">
        <v>0</v>
      </c>
      <c r="DX37" s="621"/>
      <c r="DY37" s="621"/>
      <c r="DZ37" s="621"/>
      <c r="EA37" s="621"/>
      <c r="EB37" s="621"/>
      <c r="EC37" s="640"/>
    </row>
    <row r="38" spans="2:133" ht="11.25" customHeight="1" x14ac:dyDescent="0.2">
      <c r="B38" s="606" t="s">
        <v>332</v>
      </c>
      <c r="C38" s="607"/>
      <c r="D38" s="607"/>
      <c r="E38" s="607"/>
      <c r="F38" s="607"/>
      <c r="G38" s="607"/>
      <c r="H38" s="607"/>
      <c r="I38" s="607"/>
      <c r="J38" s="607"/>
      <c r="K38" s="607"/>
      <c r="L38" s="607"/>
      <c r="M38" s="607"/>
      <c r="N38" s="607"/>
      <c r="O38" s="607"/>
      <c r="P38" s="607"/>
      <c r="Q38" s="608"/>
      <c r="R38" s="609">
        <v>3381191</v>
      </c>
      <c r="S38" s="610"/>
      <c r="T38" s="610"/>
      <c r="U38" s="610"/>
      <c r="V38" s="610"/>
      <c r="W38" s="610"/>
      <c r="X38" s="610"/>
      <c r="Y38" s="611"/>
      <c r="Z38" s="635">
        <v>1.8</v>
      </c>
      <c r="AA38" s="635"/>
      <c r="AB38" s="635"/>
      <c r="AC38" s="635"/>
      <c r="AD38" s="636" t="s">
        <v>128</v>
      </c>
      <c r="AE38" s="636"/>
      <c r="AF38" s="636"/>
      <c r="AG38" s="636"/>
      <c r="AH38" s="636"/>
      <c r="AI38" s="636"/>
      <c r="AJ38" s="636"/>
      <c r="AK38" s="636"/>
      <c r="AL38" s="612" t="s">
        <v>128</v>
      </c>
      <c r="AM38" s="613"/>
      <c r="AN38" s="613"/>
      <c r="AO38" s="637"/>
      <c r="AQ38" s="641" t="s">
        <v>333</v>
      </c>
      <c r="AR38" s="642"/>
      <c r="AS38" s="642"/>
      <c r="AT38" s="642"/>
      <c r="AU38" s="642"/>
      <c r="AV38" s="642"/>
      <c r="AW38" s="642"/>
      <c r="AX38" s="642"/>
      <c r="AY38" s="643"/>
      <c r="AZ38" s="609">
        <v>202766</v>
      </c>
      <c r="BA38" s="610"/>
      <c r="BB38" s="610"/>
      <c r="BC38" s="610"/>
      <c r="BD38" s="619"/>
      <c r="BE38" s="619"/>
      <c r="BF38" s="644"/>
      <c r="BG38" s="606" t="s">
        <v>334</v>
      </c>
      <c r="BH38" s="607"/>
      <c r="BI38" s="607"/>
      <c r="BJ38" s="607"/>
      <c r="BK38" s="607"/>
      <c r="BL38" s="607"/>
      <c r="BM38" s="607"/>
      <c r="BN38" s="607"/>
      <c r="BO38" s="607"/>
      <c r="BP38" s="607"/>
      <c r="BQ38" s="607"/>
      <c r="BR38" s="607"/>
      <c r="BS38" s="607"/>
      <c r="BT38" s="607"/>
      <c r="BU38" s="608"/>
      <c r="BV38" s="609">
        <v>61609</v>
      </c>
      <c r="BW38" s="610"/>
      <c r="BX38" s="610"/>
      <c r="BY38" s="610"/>
      <c r="BZ38" s="610"/>
      <c r="CA38" s="610"/>
      <c r="CB38" s="645"/>
      <c r="CD38" s="606" t="s">
        <v>335</v>
      </c>
      <c r="CE38" s="607"/>
      <c r="CF38" s="607"/>
      <c r="CG38" s="607"/>
      <c r="CH38" s="607"/>
      <c r="CI38" s="607"/>
      <c r="CJ38" s="607"/>
      <c r="CK38" s="607"/>
      <c r="CL38" s="607"/>
      <c r="CM38" s="607"/>
      <c r="CN38" s="607"/>
      <c r="CO38" s="607"/>
      <c r="CP38" s="607"/>
      <c r="CQ38" s="608"/>
      <c r="CR38" s="609">
        <v>12727177</v>
      </c>
      <c r="CS38" s="610"/>
      <c r="CT38" s="610"/>
      <c r="CU38" s="610"/>
      <c r="CV38" s="610"/>
      <c r="CW38" s="610"/>
      <c r="CX38" s="610"/>
      <c r="CY38" s="611"/>
      <c r="CZ38" s="612">
        <v>7.2</v>
      </c>
      <c r="DA38" s="621"/>
      <c r="DB38" s="621"/>
      <c r="DC38" s="622"/>
      <c r="DD38" s="615">
        <v>10787340</v>
      </c>
      <c r="DE38" s="610"/>
      <c r="DF38" s="610"/>
      <c r="DG38" s="610"/>
      <c r="DH38" s="610"/>
      <c r="DI38" s="610"/>
      <c r="DJ38" s="610"/>
      <c r="DK38" s="611"/>
      <c r="DL38" s="615">
        <v>8978659</v>
      </c>
      <c r="DM38" s="610"/>
      <c r="DN38" s="610"/>
      <c r="DO38" s="610"/>
      <c r="DP38" s="610"/>
      <c r="DQ38" s="610"/>
      <c r="DR38" s="610"/>
      <c r="DS38" s="610"/>
      <c r="DT38" s="610"/>
      <c r="DU38" s="610"/>
      <c r="DV38" s="611"/>
      <c r="DW38" s="612">
        <v>9.5</v>
      </c>
      <c r="DX38" s="621"/>
      <c r="DY38" s="621"/>
      <c r="DZ38" s="621"/>
      <c r="EA38" s="621"/>
      <c r="EB38" s="621"/>
      <c r="EC38" s="640"/>
    </row>
    <row r="39" spans="2:133" ht="11.25" customHeight="1" x14ac:dyDescent="0.2">
      <c r="B39" s="606" t="s">
        <v>336</v>
      </c>
      <c r="C39" s="607"/>
      <c r="D39" s="607"/>
      <c r="E39" s="607"/>
      <c r="F39" s="607"/>
      <c r="G39" s="607"/>
      <c r="H39" s="607"/>
      <c r="I39" s="607"/>
      <c r="J39" s="607"/>
      <c r="K39" s="607"/>
      <c r="L39" s="607"/>
      <c r="M39" s="607"/>
      <c r="N39" s="607"/>
      <c r="O39" s="607"/>
      <c r="P39" s="607"/>
      <c r="Q39" s="608"/>
      <c r="R39" s="609">
        <v>4489403</v>
      </c>
      <c r="S39" s="610"/>
      <c r="T39" s="610"/>
      <c r="U39" s="610"/>
      <c r="V39" s="610"/>
      <c r="W39" s="610"/>
      <c r="X39" s="610"/>
      <c r="Y39" s="611"/>
      <c r="Z39" s="635">
        <v>2.4</v>
      </c>
      <c r="AA39" s="635"/>
      <c r="AB39" s="635"/>
      <c r="AC39" s="635"/>
      <c r="AD39" s="636">
        <v>22360</v>
      </c>
      <c r="AE39" s="636"/>
      <c r="AF39" s="636"/>
      <c r="AG39" s="636"/>
      <c r="AH39" s="636"/>
      <c r="AI39" s="636"/>
      <c r="AJ39" s="636"/>
      <c r="AK39" s="636"/>
      <c r="AL39" s="612">
        <v>0</v>
      </c>
      <c r="AM39" s="613"/>
      <c r="AN39" s="613"/>
      <c r="AO39" s="637"/>
      <c r="AQ39" s="641" t="s">
        <v>337</v>
      </c>
      <c r="AR39" s="642"/>
      <c r="AS39" s="642"/>
      <c r="AT39" s="642"/>
      <c r="AU39" s="642"/>
      <c r="AV39" s="642"/>
      <c r="AW39" s="642"/>
      <c r="AX39" s="642"/>
      <c r="AY39" s="643"/>
      <c r="AZ39" s="609">
        <v>192916</v>
      </c>
      <c r="BA39" s="610"/>
      <c r="BB39" s="610"/>
      <c r="BC39" s="610"/>
      <c r="BD39" s="619"/>
      <c r="BE39" s="619"/>
      <c r="BF39" s="644"/>
      <c r="BG39" s="606" t="s">
        <v>338</v>
      </c>
      <c r="BH39" s="607"/>
      <c r="BI39" s="607"/>
      <c r="BJ39" s="607"/>
      <c r="BK39" s="607"/>
      <c r="BL39" s="607"/>
      <c r="BM39" s="607"/>
      <c r="BN39" s="607"/>
      <c r="BO39" s="607"/>
      <c r="BP39" s="607"/>
      <c r="BQ39" s="607"/>
      <c r="BR39" s="607"/>
      <c r="BS39" s="607"/>
      <c r="BT39" s="607"/>
      <c r="BU39" s="608"/>
      <c r="BV39" s="609">
        <v>88122</v>
      </c>
      <c r="BW39" s="610"/>
      <c r="BX39" s="610"/>
      <c r="BY39" s="610"/>
      <c r="BZ39" s="610"/>
      <c r="CA39" s="610"/>
      <c r="CB39" s="645"/>
      <c r="CD39" s="606" t="s">
        <v>339</v>
      </c>
      <c r="CE39" s="607"/>
      <c r="CF39" s="607"/>
      <c r="CG39" s="607"/>
      <c r="CH39" s="607"/>
      <c r="CI39" s="607"/>
      <c r="CJ39" s="607"/>
      <c r="CK39" s="607"/>
      <c r="CL39" s="607"/>
      <c r="CM39" s="607"/>
      <c r="CN39" s="607"/>
      <c r="CO39" s="607"/>
      <c r="CP39" s="607"/>
      <c r="CQ39" s="608"/>
      <c r="CR39" s="609">
        <v>166495</v>
      </c>
      <c r="CS39" s="619"/>
      <c r="CT39" s="619"/>
      <c r="CU39" s="619"/>
      <c r="CV39" s="619"/>
      <c r="CW39" s="619"/>
      <c r="CX39" s="619"/>
      <c r="CY39" s="620"/>
      <c r="CZ39" s="612">
        <v>0.1</v>
      </c>
      <c r="DA39" s="621"/>
      <c r="DB39" s="621"/>
      <c r="DC39" s="622"/>
      <c r="DD39" s="615">
        <v>39085</v>
      </c>
      <c r="DE39" s="619"/>
      <c r="DF39" s="619"/>
      <c r="DG39" s="619"/>
      <c r="DH39" s="619"/>
      <c r="DI39" s="619"/>
      <c r="DJ39" s="619"/>
      <c r="DK39" s="620"/>
      <c r="DL39" s="615" t="s">
        <v>128</v>
      </c>
      <c r="DM39" s="619"/>
      <c r="DN39" s="619"/>
      <c r="DO39" s="619"/>
      <c r="DP39" s="619"/>
      <c r="DQ39" s="619"/>
      <c r="DR39" s="619"/>
      <c r="DS39" s="619"/>
      <c r="DT39" s="619"/>
      <c r="DU39" s="619"/>
      <c r="DV39" s="620"/>
      <c r="DW39" s="612" t="s">
        <v>128</v>
      </c>
      <c r="DX39" s="621"/>
      <c r="DY39" s="621"/>
      <c r="DZ39" s="621"/>
      <c r="EA39" s="621"/>
      <c r="EB39" s="621"/>
      <c r="EC39" s="640"/>
    </row>
    <row r="40" spans="2:133" ht="11.25" customHeight="1" x14ac:dyDescent="0.2">
      <c r="B40" s="606" t="s">
        <v>340</v>
      </c>
      <c r="C40" s="607"/>
      <c r="D40" s="607"/>
      <c r="E40" s="607"/>
      <c r="F40" s="607"/>
      <c r="G40" s="607"/>
      <c r="H40" s="607"/>
      <c r="I40" s="607"/>
      <c r="J40" s="607"/>
      <c r="K40" s="607"/>
      <c r="L40" s="607"/>
      <c r="M40" s="607"/>
      <c r="N40" s="607"/>
      <c r="O40" s="607"/>
      <c r="P40" s="607"/>
      <c r="Q40" s="608"/>
      <c r="R40" s="609">
        <v>7144700</v>
      </c>
      <c r="S40" s="610"/>
      <c r="T40" s="610"/>
      <c r="U40" s="610"/>
      <c r="V40" s="610"/>
      <c r="W40" s="610"/>
      <c r="X40" s="610"/>
      <c r="Y40" s="611"/>
      <c r="Z40" s="635">
        <v>3.9</v>
      </c>
      <c r="AA40" s="635"/>
      <c r="AB40" s="635"/>
      <c r="AC40" s="635"/>
      <c r="AD40" s="636" t="s">
        <v>128</v>
      </c>
      <c r="AE40" s="636"/>
      <c r="AF40" s="636"/>
      <c r="AG40" s="636"/>
      <c r="AH40" s="636"/>
      <c r="AI40" s="636"/>
      <c r="AJ40" s="636"/>
      <c r="AK40" s="636"/>
      <c r="AL40" s="612" t="s">
        <v>128</v>
      </c>
      <c r="AM40" s="613"/>
      <c r="AN40" s="613"/>
      <c r="AO40" s="637"/>
      <c r="AQ40" s="641" t="s">
        <v>341</v>
      </c>
      <c r="AR40" s="642"/>
      <c r="AS40" s="642"/>
      <c r="AT40" s="642"/>
      <c r="AU40" s="642"/>
      <c r="AV40" s="642"/>
      <c r="AW40" s="642"/>
      <c r="AX40" s="642"/>
      <c r="AY40" s="643"/>
      <c r="AZ40" s="609" t="s">
        <v>128</v>
      </c>
      <c r="BA40" s="610"/>
      <c r="BB40" s="610"/>
      <c r="BC40" s="610"/>
      <c r="BD40" s="619"/>
      <c r="BE40" s="619"/>
      <c r="BF40" s="644"/>
      <c r="BG40" s="646" t="s">
        <v>342</v>
      </c>
      <c r="BH40" s="647"/>
      <c r="BI40" s="647"/>
      <c r="BJ40" s="647"/>
      <c r="BK40" s="647"/>
      <c r="BL40" s="345"/>
      <c r="BM40" s="607" t="s">
        <v>343</v>
      </c>
      <c r="BN40" s="607"/>
      <c r="BO40" s="607"/>
      <c r="BP40" s="607"/>
      <c r="BQ40" s="607"/>
      <c r="BR40" s="607"/>
      <c r="BS40" s="607"/>
      <c r="BT40" s="607"/>
      <c r="BU40" s="608"/>
      <c r="BV40" s="609">
        <v>98</v>
      </c>
      <c r="BW40" s="610"/>
      <c r="BX40" s="610"/>
      <c r="BY40" s="610"/>
      <c r="BZ40" s="610"/>
      <c r="CA40" s="610"/>
      <c r="CB40" s="645"/>
      <c r="CD40" s="606" t="s">
        <v>344</v>
      </c>
      <c r="CE40" s="607"/>
      <c r="CF40" s="607"/>
      <c r="CG40" s="607"/>
      <c r="CH40" s="607"/>
      <c r="CI40" s="607"/>
      <c r="CJ40" s="607"/>
      <c r="CK40" s="607"/>
      <c r="CL40" s="607"/>
      <c r="CM40" s="607"/>
      <c r="CN40" s="607"/>
      <c r="CO40" s="607"/>
      <c r="CP40" s="607"/>
      <c r="CQ40" s="608"/>
      <c r="CR40" s="609">
        <v>934520</v>
      </c>
      <c r="CS40" s="610"/>
      <c r="CT40" s="610"/>
      <c r="CU40" s="610"/>
      <c r="CV40" s="610"/>
      <c r="CW40" s="610"/>
      <c r="CX40" s="610"/>
      <c r="CY40" s="611"/>
      <c r="CZ40" s="612">
        <v>0.5</v>
      </c>
      <c r="DA40" s="621"/>
      <c r="DB40" s="621"/>
      <c r="DC40" s="622"/>
      <c r="DD40" s="615">
        <v>23070</v>
      </c>
      <c r="DE40" s="610"/>
      <c r="DF40" s="610"/>
      <c r="DG40" s="610"/>
      <c r="DH40" s="610"/>
      <c r="DI40" s="610"/>
      <c r="DJ40" s="610"/>
      <c r="DK40" s="611"/>
      <c r="DL40" s="615" t="s">
        <v>128</v>
      </c>
      <c r="DM40" s="610"/>
      <c r="DN40" s="610"/>
      <c r="DO40" s="610"/>
      <c r="DP40" s="610"/>
      <c r="DQ40" s="610"/>
      <c r="DR40" s="610"/>
      <c r="DS40" s="610"/>
      <c r="DT40" s="610"/>
      <c r="DU40" s="610"/>
      <c r="DV40" s="611"/>
      <c r="DW40" s="612" t="s">
        <v>128</v>
      </c>
      <c r="DX40" s="621"/>
      <c r="DY40" s="621"/>
      <c r="DZ40" s="621"/>
      <c r="EA40" s="621"/>
      <c r="EB40" s="621"/>
      <c r="EC40" s="640"/>
    </row>
    <row r="41" spans="2:133" ht="11.25" customHeight="1" x14ac:dyDescent="0.2">
      <c r="B41" s="606" t="s">
        <v>345</v>
      </c>
      <c r="C41" s="607"/>
      <c r="D41" s="607"/>
      <c r="E41" s="607"/>
      <c r="F41" s="607"/>
      <c r="G41" s="607"/>
      <c r="H41" s="607"/>
      <c r="I41" s="607"/>
      <c r="J41" s="607"/>
      <c r="K41" s="607"/>
      <c r="L41" s="607"/>
      <c r="M41" s="607"/>
      <c r="N41" s="607"/>
      <c r="O41" s="607"/>
      <c r="P41" s="607"/>
      <c r="Q41" s="608"/>
      <c r="R41" s="609" t="s">
        <v>128</v>
      </c>
      <c r="S41" s="610"/>
      <c r="T41" s="610"/>
      <c r="U41" s="610"/>
      <c r="V41" s="610"/>
      <c r="W41" s="610"/>
      <c r="X41" s="610"/>
      <c r="Y41" s="611"/>
      <c r="Z41" s="635" t="s">
        <v>128</v>
      </c>
      <c r="AA41" s="635"/>
      <c r="AB41" s="635"/>
      <c r="AC41" s="635"/>
      <c r="AD41" s="636" t="s">
        <v>128</v>
      </c>
      <c r="AE41" s="636"/>
      <c r="AF41" s="636"/>
      <c r="AG41" s="636"/>
      <c r="AH41" s="636"/>
      <c r="AI41" s="636"/>
      <c r="AJ41" s="636"/>
      <c r="AK41" s="636"/>
      <c r="AL41" s="612" t="s">
        <v>128</v>
      </c>
      <c r="AM41" s="613"/>
      <c r="AN41" s="613"/>
      <c r="AO41" s="637"/>
      <c r="AQ41" s="641" t="s">
        <v>346</v>
      </c>
      <c r="AR41" s="642"/>
      <c r="AS41" s="642"/>
      <c r="AT41" s="642"/>
      <c r="AU41" s="642"/>
      <c r="AV41" s="642"/>
      <c r="AW41" s="642"/>
      <c r="AX41" s="642"/>
      <c r="AY41" s="643"/>
      <c r="AZ41" s="609">
        <v>3650000</v>
      </c>
      <c r="BA41" s="610"/>
      <c r="BB41" s="610"/>
      <c r="BC41" s="610"/>
      <c r="BD41" s="619"/>
      <c r="BE41" s="619"/>
      <c r="BF41" s="644"/>
      <c r="BG41" s="646"/>
      <c r="BH41" s="647"/>
      <c r="BI41" s="647"/>
      <c r="BJ41" s="647"/>
      <c r="BK41" s="647"/>
      <c r="BL41" s="345"/>
      <c r="BM41" s="607" t="s">
        <v>347</v>
      </c>
      <c r="BN41" s="607"/>
      <c r="BO41" s="607"/>
      <c r="BP41" s="607"/>
      <c r="BQ41" s="607"/>
      <c r="BR41" s="607"/>
      <c r="BS41" s="607"/>
      <c r="BT41" s="607"/>
      <c r="BU41" s="608"/>
      <c r="BV41" s="609" t="s">
        <v>128</v>
      </c>
      <c r="BW41" s="610"/>
      <c r="BX41" s="610"/>
      <c r="BY41" s="610"/>
      <c r="BZ41" s="610"/>
      <c r="CA41" s="610"/>
      <c r="CB41" s="645"/>
      <c r="CD41" s="606" t="s">
        <v>348</v>
      </c>
      <c r="CE41" s="607"/>
      <c r="CF41" s="607"/>
      <c r="CG41" s="607"/>
      <c r="CH41" s="607"/>
      <c r="CI41" s="607"/>
      <c r="CJ41" s="607"/>
      <c r="CK41" s="607"/>
      <c r="CL41" s="607"/>
      <c r="CM41" s="607"/>
      <c r="CN41" s="607"/>
      <c r="CO41" s="607"/>
      <c r="CP41" s="607"/>
      <c r="CQ41" s="608"/>
      <c r="CR41" s="609" t="s">
        <v>128</v>
      </c>
      <c r="CS41" s="619"/>
      <c r="CT41" s="619"/>
      <c r="CU41" s="619"/>
      <c r="CV41" s="619"/>
      <c r="CW41" s="619"/>
      <c r="CX41" s="619"/>
      <c r="CY41" s="620"/>
      <c r="CZ41" s="612" t="s">
        <v>128</v>
      </c>
      <c r="DA41" s="621"/>
      <c r="DB41" s="621"/>
      <c r="DC41" s="622"/>
      <c r="DD41" s="615" t="s">
        <v>128</v>
      </c>
      <c r="DE41" s="619"/>
      <c r="DF41" s="619"/>
      <c r="DG41" s="619"/>
      <c r="DH41" s="619"/>
      <c r="DI41" s="619"/>
      <c r="DJ41" s="619"/>
      <c r="DK41" s="620"/>
      <c r="DL41" s="616"/>
      <c r="DM41" s="617"/>
      <c r="DN41" s="617"/>
      <c r="DO41" s="617"/>
      <c r="DP41" s="617"/>
      <c r="DQ41" s="617"/>
      <c r="DR41" s="617"/>
      <c r="DS41" s="617"/>
      <c r="DT41" s="617"/>
      <c r="DU41" s="617"/>
      <c r="DV41" s="618"/>
      <c r="DW41" s="602"/>
      <c r="DX41" s="603"/>
      <c r="DY41" s="603"/>
      <c r="DZ41" s="603"/>
      <c r="EA41" s="603"/>
      <c r="EB41" s="603"/>
      <c r="EC41" s="604"/>
    </row>
    <row r="42" spans="2:133" ht="11.25" customHeight="1" x14ac:dyDescent="0.2">
      <c r="B42" s="606" t="s">
        <v>349</v>
      </c>
      <c r="C42" s="607"/>
      <c r="D42" s="607"/>
      <c r="E42" s="607"/>
      <c r="F42" s="607"/>
      <c r="G42" s="607"/>
      <c r="H42" s="607"/>
      <c r="I42" s="607"/>
      <c r="J42" s="607"/>
      <c r="K42" s="607"/>
      <c r="L42" s="607"/>
      <c r="M42" s="607"/>
      <c r="N42" s="607"/>
      <c r="O42" s="607"/>
      <c r="P42" s="607"/>
      <c r="Q42" s="608"/>
      <c r="R42" s="609" t="s">
        <v>128</v>
      </c>
      <c r="S42" s="610"/>
      <c r="T42" s="610"/>
      <c r="U42" s="610"/>
      <c r="V42" s="610"/>
      <c r="W42" s="610"/>
      <c r="X42" s="610"/>
      <c r="Y42" s="611"/>
      <c r="Z42" s="635" t="s">
        <v>128</v>
      </c>
      <c r="AA42" s="635"/>
      <c r="AB42" s="635"/>
      <c r="AC42" s="635"/>
      <c r="AD42" s="636" t="s">
        <v>128</v>
      </c>
      <c r="AE42" s="636"/>
      <c r="AF42" s="636"/>
      <c r="AG42" s="636"/>
      <c r="AH42" s="636"/>
      <c r="AI42" s="636"/>
      <c r="AJ42" s="636"/>
      <c r="AK42" s="636"/>
      <c r="AL42" s="612" t="s">
        <v>128</v>
      </c>
      <c r="AM42" s="613"/>
      <c r="AN42" s="613"/>
      <c r="AO42" s="637"/>
      <c r="AQ42" s="650" t="s">
        <v>350</v>
      </c>
      <c r="AR42" s="651"/>
      <c r="AS42" s="651"/>
      <c r="AT42" s="651"/>
      <c r="AU42" s="651"/>
      <c r="AV42" s="651"/>
      <c r="AW42" s="651"/>
      <c r="AX42" s="651"/>
      <c r="AY42" s="652"/>
      <c r="AZ42" s="589">
        <v>8874411</v>
      </c>
      <c r="BA42" s="623"/>
      <c r="BB42" s="623"/>
      <c r="BC42" s="623"/>
      <c r="BD42" s="590"/>
      <c r="BE42" s="590"/>
      <c r="BF42" s="638"/>
      <c r="BG42" s="648"/>
      <c r="BH42" s="649"/>
      <c r="BI42" s="649"/>
      <c r="BJ42" s="649"/>
      <c r="BK42" s="649"/>
      <c r="BL42" s="346"/>
      <c r="BM42" s="587" t="s">
        <v>351</v>
      </c>
      <c r="BN42" s="587"/>
      <c r="BO42" s="587"/>
      <c r="BP42" s="587"/>
      <c r="BQ42" s="587"/>
      <c r="BR42" s="587"/>
      <c r="BS42" s="587"/>
      <c r="BT42" s="587"/>
      <c r="BU42" s="588"/>
      <c r="BV42" s="589">
        <v>300</v>
      </c>
      <c r="BW42" s="623"/>
      <c r="BX42" s="623"/>
      <c r="BY42" s="623"/>
      <c r="BZ42" s="623"/>
      <c r="CA42" s="623"/>
      <c r="CB42" s="639"/>
      <c r="CD42" s="606" t="s">
        <v>352</v>
      </c>
      <c r="CE42" s="607"/>
      <c r="CF42" s="607"/>
      <c r="CG42" s="607"/>
      <c r="CH42" s="607"/>
      <c r="CI42" s="607"/>
      <c r="CJ42" s="607"/>
      <c r="CK42" s="607"/>
      <c r="CL42" s="607"/>
      <c r="CM42" s="607"/>
      <c r="CN42" s="607"/>
      <c r="CO42" s="607"/>
      <c r="CP42" s="607"/>
      <c r="CQ42" s="608"/>
      <c r="CR42" s="609">
        <v>14476121</v>
      </c>
      <c r="CS42" s="619"/>
      <c r="CT42" s="619"/>
      <c r="CU42" s="619"/>
      <c r="CV42" s="619"/>
      <c r="CW42" s="619"/>
      <c r="CX42" s="619"/>
      <c r="CY42" s="620"/>
      <c r="CZ42" s="612">
        <v>8.1999999999999993</v>
      </c>
      <c r="DA42" s="621"/>
      <c r="DB42" s="621"/>
      <c r="DC42" s="622"/>
      <c r="DD42" s="615">
        <v>4742475</v>
      </c>
      <c r="DE42" s="619"/>
      <c r="DF42" s="619"/>
      <c r="DG42" s="619"/>
      <c r="DH42" s="619"/>
      <c r="DI42" s="619"/>
      <c r="DJ42" s="619"/>
      <c r="DK42" s="620"/>
      <c r="DL42" s="616"/>
      <c r="DM42" s="617"/>
      <c r="DN42" s="617"/>
      <c r="DO42" s="617"/>
      <c r="DP42" s="617"/>
      <c r="DQ42" s="617"/>
      <c r="DR42" s="617"/>
      <c r="DS42" s="617"/>
      <c r="DT42" s="617"/>
      <c r="DU42" s="617"/>
      <c r="DV42" s="618"/>
      <c r="DW42" s="602"/>
      <c r="DX42" s="603"/>
      <c r="DY42" s="603"/>
      <c r="DZ42" s="603"/>
      <c r="EA42" s="603"/>
      <c r="EB42" s="603"/>
      <c r="EC42" s="604"/>
    </row>
    <row r="43" spans="2:133" ht="11.25" customHeight="1" x14ac:dyDescent="0.2">
      <c r="B43" s="606" t="s">
        <v>353</v>
      </c>
      <c r="C43" s="607"/>
      <c r="D43" s="607"/>
      <c r="E43" s="607"/>
      <c r="F43" s="607"/>
      <c r="G43" s="607"/>
      <c r="H43" s="607"/>
      <c r="I43" s="607"/>
      <c r="J43" s="607"/>
      <c r="K43" s="607"/>
      <c r="L43" s="607"/>
      <c r="M43" s="607"/>
      <c r="N43" s="607"/>
      <c r="O43" s="607"/>
      <c r="P43" s="607"/>
      <c r="Q43" s="608"/>
      <c r="R43" s="609" t="s">
        <v>128</v>
      </c>
      <c r="S43" s="610"/>
      <c r="T43" s="610"/>
      <c r="U43" s="610"/>
      <c r="V43" s="610"/>
      <c r="W43" s="610"/>
      <c r="X43" s="610"/>
      <c r="Y43" s="611"/>
      <c r="Z43" s="635" t="s">
        <v>128</v>
      </c>
      <c r="AA43" s="635"/>
      <c r="AB43" s="635"/>
      <c r="AC43" s="635"/>
      <c r="AD43" s="636" t="s">
        <v>128</v>
      </c>
      <c r="AE43" s="636"/>
      <c r="AF43" s="636"/>
      <c r="AG43" s="636"/>
      <c r="AH43" s="636"/>
      <c r="AI43" s="636"/>
      <c r="AJ43" s="636"/>
      <c r="AK43" s="636"/>
      <c r="AL43" s="612" t="s">
        <v>128</v>
      </c>
      <c r="AM43" s="613"/>
      <c r="AN43" s="613"/>
      <c r="AO43" s="637"/>
      <c r="CD43" s="606" t="s">
        <v>354</v>
      </c>
      <c r="CE43" s="607"/>
      <c r="CF43" s="607"/>
      <c r="CG43" s="607"/>
      <c r="CH43" s="607"/>
      <c r="CI43" s="607"/>
      <c r="CJ43" s="607"/>
      <c r="CK43" s="607"/>
      <c r="CL43" s="607"/>
      <c r="CM43" s="607"/>
      <c r="CN43" s="607"/>
      <c r="CO43" s="607"/>
      <c r="CP43" s="607"/>
      <c r="CQ43" s="608"/>
      <c r="CR43" s="609">
        <v>1109198</v>
      </c>
      <c r="CS43" s="619"/>
      <c r="CT43" s="619"/>
      <c r="CU43" s="619"/>
      <c r="CV43" s="619"/>
      <c r="CW43" s="619"/>
      <c r="CX43" s="619"/>
      <c r="CY43" s="620"/>
      <c r="CZ43" s="612">
        <v>0.6</v>
      </c>
      <c r="DA43" s="621"/>
      <c r="DB43" s="621"/>
      <c r="DC43" s="622"/>
      <c r="DD43" s="615">
        <v>1109198</v>
      </c>
      <c r="DE43" s="619"/>
      <c r="DF43" s="619"/>
      <c r="DG43" s="619"/>
      <c r="DH43" s="619"/>
      <c r="DI43" s="619"/>
      <c r="DJ43" s="619"/>
      <c r="DK43" s="620"/>
      <c r="DL43" s="616"/>
      <c r="DM43" s="617"/>
      <c r="DN43" s="617"/>
      <c r="DO43" s="617"/>
      <c r="DP43" s="617"/>
      <c r="DQ43" s="617"/>
      <c r="DR43" s="617"/>
      <c r="DS43" s="617"/>
      <c r="DT43" s="617"/>
      <c r="DU43" s="617"/>
      <c r="DV43" s="618"/>
      <c r="DW43" s="602"/>
      <c r="DX43" s="603"/>
      <c r="DY43" s="603"/>
      <c r="DZ43" s="603"/>
      <c r="EA43" s="603"/>
      <c r="EB43" s="603"/>
      <c r="EC43" s="604"/>
    </row>
    <row r="44" spans="2:133" ht="11.25" customHeight="1" x14ac:dyDescent="0.2">
      <c r="B44" s="586" t="s">
        <v>355</v>
      </c>
      <c r="C44" s="587"/>
      <c r="D44" s="587"/>
      <c r="E44" s="587"/>
      <c r="F44" s="587"/>
      <c r="G44" s="587"/>
      <c r="H44" s="587"/>
      <c r="I44" s="587"/>
      <c r="J44" s="587"/>
      <c r="K44" s="587"/>
      <c r="L44" s="587"/>
      <c r="M44" s="587"/>
      <c r="N44" s="587"/>
      <c r="O44" s="587"/>
      <c r="P44" s="587"/>
      <c r="Q44" s="588"/>
      <c r="R44" s="589">
        <v>184240372</v>
      </c>
      <c r="S44" s="623"/>
      <c r="T44" s="623"/>
      <c r="U44" s="623"/>
      <c r="V44" s="623"/>
      <c r="W44" s="623"/>
      <c r="X44" s="623"/>
      <c r="Y44" s="624"/>
      <c r="Z44" s="625">
        <v>100</v>
      </c>
      <c r="AA44" s="625"/>
      <c r="AB44" s="625"/>
      <c r="AC44" s="625"/>
      <c r="AD44" s="626">
        <v>94856369</v>
      </c>
      <c r="AE44" s="626"/>
      <c r="AF44" s="626"/>
      <c r="AG44" s="626"/>
      <c r="AH44" s="626"/>
      <c r="AI44" s="626"/>
      <c r="AJ44" s="626"/>
      <c r="AK44" s="626"/>
      <c r="AL44" s="592">
        <v>100</v>
      </c>
      <c r="AM44" s="627"/>
      <c r="AN44" s="627"/>
      <c r="AO44" s="628"/>
      <c r="CD44" s="629" t="s">
        <v>302</v>
      </c>
      <c r="CE44" s="630"/>
      <c r="CF44" s="606" t="s">
        <v>356</v>
      </c>
      <c r="CG44" s="607"/>
      <c r="CH44" s="607"/>
      <c r="CI44" s="607"/>
      <c r="CJ44" s="607"/>
      <c r="CK44" s="607"/>
      <c r="CL44" s="607"/>
      <c r="CM44" s="607"/>
      <c r="CN44" s="607"/>
      <c r="CO44" s="607"/>
      <c r="CP44" s="607"/>
      <c r="CQ44" s="608"/>
      <c r="CR44" s="609">
        <v>14476121</v>
      </c>
      <c r="CS44" s="610"/>
      <c r="CT44" s="610"/>
      <c r="CU44" s="610"/>
      <c r="CV44" s="610"/>
      <c r="CW44" s="610"/>
      <c r="CX44" s="610"/>
      <c r="CY44" s="611"/>
      <c r="CZ44" s="612">
        <v>8.1999999999999993</v>
      </c>
      <c r="DA44" s="613"/>
      <c r="DB44" s="613"/>
      <c r="DC44" s="614"/>
      <c r="DD44" s="615">
        <v>4742475</v>
      </c>
      <c r="DE44" s="610"/>
      <c r="DF44" s="610"/>
      <c r="DG44" s="610"/>
      <c r="DH44" s="610"/>
      <c r="DI44" s="610"/>
      <c r="DJ44" s="610"/>
      <c r="DK44" s="611"/>
      <c r="DL44" s="616"/>
      <c r="DM44" s="617"/>
      <c r="DN44" s="617"/>
      <c r="DO44" s="617"/>
      <c r="DP44" s="617"/>
      <c r="DQ44" s="617"/>
      <c r="DR44" s="617"/>
      <c r="DS44" s="617"/>
      <c r="DT44" s="617"/>
      <c r="DU44" s="617"/>
      <c r="DV44" s="618"/>
      <c r="DW44" s="602"/>
      <c r="DX44" s="603"/>
      <c r="DY44" s="603"/>
      <c r="DZ44" s="603"/>
      <c r="EA44" s="603"/>
      <c r="EB44" s="603"/>
      <c r="EC44" s="604"/>
    </row>
    <row r="45" spans="2:133" ht="11.25" customHeight="1" x14ac:dyDescent="0.2">
      <c r="CD45" s="631"/>
      <c r="CE45" s="632"/>
      <c r="CF45" s="606" t="s">
        <v>357</v>
      </c>
      <c r="CG45" s="607"/>
      <c r="CH45" s="607"/>
      <c r="CI45" s="607"/>
      <c r="CJ45" s="607"/>
      <c r="CK45" s="607"/>
      <c r="CL45" s="607"/>
      <c r="CM45" s="607"/>
      <c r="CN45" s="607"/>
      <c r="CO45" s="607"/>
      <c r="CP45" s="607"/>
      <c r="CQ45" s="608"/>
      <c r="CR45" s="609">
        <v>1856193</v>
      </c>
      <c r="CS45" s="619"/>
      <c r="CT45" s="619"/>
      <c r="CU45" s="619"/>
      <c r="CV45" s="619"/>
      <c r="CW45" s="619"/>
      <c r="CX45" s="619"/>
      <c r="CY45" s="620"/>
      <c r="CZ45" s="612">
        <v>1</v>
      </c>
      <c r="DA45" s="621"/>
      <c r="DB45" s="621"/>
      <c r="DC45" s="622"/>
      <c r="DD45" s="615">
        <v>92221</v>
      </c>
      <c r="DE45" s="619"/>
      <c r="DF45" s="619"/>
      <c r="DG45" s="619"/>
      <c r="DH45" s="619"/>
      <c r="DI45" s="619"/>
      <c r="DJ45" s="619"/>
      <c r="DK45" s="620"/>
      <c r="DL45" s="616"/>
      <c r="DM45" s="617"/>
      <c r="DN45" s="617"/>
      <c r="DO45" s="617"/>
      <c r="DP45" s="617"/>
      <c r="DQ45" s="617"/>
      <c r="DR45" s="617"/>
      <c r="DS45" s="617"/>
      <c r="DT45" s="617"/>
      <c r="DU45" s="617"/>
      <c r="DV45" s="618"/>
      <c r="DW45" s="602"/>
      <c r="DX45" s="603"/>
      <c r="DY45" s="603"/>
      <c r="DZ45" s="603"/>
      <c r="EA45" s="603"/>
      <c r="EB45" s="603"/>
      <c r="EC45" s="604"/>
    </row>
    <row r="46" spans="2:133" ht="11.25" customHeight="1" x14ac:dyDescent="0.2">
      <c r="B46" s="205" t="s">
        <v>358</v>
      </c>
      <c r="CD46" s="631"/>
      <c r="CE46" s="632"/>
      <c r="CF46" s="606" t="s">
        <v>359</v>
      </c>
      <c r="CG46" s="607"/>
      <c r="CH46" s="607"/>
      <c r="CI46" s="607"/>
      <c r="CJ46" s="607"/>
      <c r="CK46" s="607"/>
      <c r="CL46" s="607"/>
      <c r="CM46" s="607"/>
      <c r="CN46" s="607"/>
      <c r="CO46" s="607"/>
      <c r="CP46" s="607"/>
      <c r="CQ46" s="608"/>
      <c r="CR46" s="609">
        <v>12595565</v>
      </c>
      <c r="CS46" s="610"/>
      <c r="CT46" s="610"/>
      <c r="CU46" s="610"/>
      <c r="CV46" s="610"/>
      <c r="CW46" s="610"/>
      <c r="CX46" s="610"/>
      <c r="CY46" s="611"/>
      <c r="CZ46" s="612">
        <v>7.1</v>
      </c>
      <c r="DA46" s="613"/>
      <c r="DB46" s="613"/>
      <c r="DC46" s="614"/>
      <c r="DD46" s="615">
        <v>4644900</v>
      </c>
      <c r="DE46" s="610"/>
      <c r="DF46" s="610"/>
      <c r="DG46" s="610"/>
      <c r="DH46" s="610"/>
      <c r="DI46" s="610"/>
      <c r="DJ46" s="610"/>
      <c r="DK46" s="611"/>
      <c r="DL46" s="616"/>
      <c r="DM46" s="617"/>
      <c r="DN46" s="617"/>
      <c r="DO46" s="617"/>
      <c r="DP46" s="617"/>
      <c r="DQ46" s="617"/>
      <c r="DR46" s="617"/>
      <c r="DS46" s="617"/>
      <c r="DT46" s="617"/>
      <c r="DU46" s="617"/>
      <c r="DV46" s="618"/>
      <c r="DW46" s="602"/>
      <c r="DX46" s="603"/>
      <c r="DY46" s="603"/>
      <c r="DZ46" s="603"/>
      <c r="EA46" s="603"/>
      <c r="EB46" s="603"/>
      <c r="EC46" s="604"/>
    </row>
    <row r="47" spans="2:133" ht="11.25" customHeight="1" x14ac:dyDescent="0.2">
      <c r="B47" s="605" t="s">
        <v>360</v>
      </c>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D47" s="631"/>
      <c r="CE47" s="632"/>
      <c r="CF47" s="606" t="s">
        <v>361</v>
      </c>
      <c r="CG47" s="607"/>
      <c r="CH47" s="607"/>
      <c r="CI47" s="607"/>
      <c r="CJ47" s="607"/>
      <c r="CK47" s="607"/>
      <c r="CL47" s="607"/>
      <c r="CM47" s="607"/>
      <c r="CN47" s="607"/>
      <c r="CO47" s="607"/>
      <c r="CP47" s="607"/>
      <c r="CQ47" s="608"/>
      <c r="CR47" s="609" t="s">
        <v>128</v>
      </c>
      <c r="CS47" s="619"/>
      <c r="CT47" s="619"/>
      <c r="CU47" s="619"/>
      <c r="CV47" s="619"/>
      <c r="CW47" s="619"/>
      <c r="CX47" s="619"/>
      <c r="CY47" s="620"/>
      <c r="CZ47" s="612" t="s">
        <v>128</v>
      </c>
      <c r="DA47" s="621"/>
      <c r="DB47" s="621"/>
      <c r="DC47" s="622"/>
      <c r="DD47" s="615" t="s">
        <v>128</v>
      </c>
      <c r="DE47" s="619"/>
      <c r="DF47" s="619"/>
      <c r="DG47" s="619"/>
      <c r="DH47" s="619"/>
      <c r="DI47" s="619"/>
      <c r="DJ47" s="619"/>
      <c r="DK47" s="620"/>
      <c r="DL47" s="616"/>
      <c r="DM47" s="617"/>
      <c r="DN47" s="617"/>
      <c r="DO47" s="617"/>
      <c r="DP47" s="617"/>
      <c r="DQ47" s="617"/>
      <c r="DR47" s="617"/>
      <c r="DS47" s="617"/>
      <c r="DT47" s="617"/>
      <c r="DU47" s="617"/>
      <c r="DV47" s="618"/>
      <c r="DW47" s="602"/>
      <c r="DX47" s="603"/>
      <c r="DY47" s="603"/>
      <c r="DZ47" s="603"/>
      <c r="EA47" s="603"/>
      <c r="EB47" s="603"/>
      <c r="EC47" s="604"/>
    </row>
    <row r="48" spans="2:133" ht="11" x14ac:dyDescent="0.2">
      <c r="B48" s="605" t="s">
        <v>362</v>
      </c>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D48" s="633"/>
      <c r="CE48" s="634"/>
      <c r="CF48" s="606" t="s">
        <v>363</v>
      </c>
      <c r="CG48" s="607"/>
      <c r="CH48" s="607"/>
      <c r="CI48" s="607"/>
      <c r="CJ48" s="607"/>
      <c r="CK48" s="607"/>
      <c r="CL48" s="607"/>
      <c r="CM48" s="607"/>
      <c r="CN48" s="607"/>
      <c r="CO48" s="607"/>
      <c r="CP48" s="607"/>
      <c r="CQ48" s="608"/>
      <c r="CR48" s="609" t="s">
        <v>128</v>
      </c>
      <c r="CS48" s="610"/>
      <c r="CT48" s="610"/>
      <c r="CU48" s="610"/>
      <c r="CV48" s="610"/>
      <c r="CW48" s="610"/>
      <c r="CX48" s="610"/>
      <c r="CY48" s="611"/>
      <c r="CZ48" s="612" t="s">
        <v>128</v>
      </c>
      <c r="DA48" s="613"/>
      <c r="DB48" s="613"/>
      <c r="DC48" s="614"/>
      <c r="DD48" s="615" t="s">
        <v>128</v>
      </c>
      <c r="DE48" s="610"/>
      <c r="DF48" s="610"/>
      <c r="DG48" s="610"/>
      <c r="DH48" s="610"/>
      <c r="DI48" s="610"/>
      <c r="DJ48" s="610"/>
      <c r="DK48" s="611"/>
      <c r="DL48" s="616"/>
      <c r="DM48" s="617"/>
      <c r="DN48" s="617"/>
      <c r="DO48" s="617"/>
      <c r="DP48" s="617"/>
      <c r="DQ48" s="617"/>
      <c r="DR48" s="617"/>
      <c r="DS48" s="617"/>
      <c r="DT48" s="617"/>
      <c r="DU48" s="617"/>
      <c r="DV48" s="618"/>
      <c r="DW48" s="602"/>
      <c r="DX48" s="603"/>
      <c r="DY48" s="603"/>
      <c r="DZ48" s="603"/>
      <c r="EA48" s="603"/>
      <c r="EB48" s="603"/>
      <c r="EC48" s="604"/>
    </row>
    <row r="49" spans="2:133" ht="11.25" customHeight="1" x14ac:dyDescent="0.2">
      <c r="B49" s="347"/>
      <c r="CD49" s="586" t="s">
        <v>364</v>
      </c>
      <c r="CE49" s="587"/>
      <c r="CF49" s="587"/>
      <c r="CG49" s="587"/>
      <c r="CH49" s="587"/>
      <c r="CI49" s="587"/>
      <c r="CJ49" s="587"/>
      <c r="CK49" s="587"/>
      <c r="CL49" s="587"/>
      <c r="CM49" s="587"/>
      <c r="CN49" s="587"/>
      <c r="CO49" s="587"/>
      <c r="CP49" s="587"/>
      <c r="CQ49" s="588"/>
      <c r="CR49" s="589">
        <v>177121994</v>
      </c>
      <c r="CS49" s="590"/>
      <c r="CT49" s="590"/>
      <c r="CU49" s="590"/>
      <c r="CV49" s="590"/>
      <c r="CW49" s="590"/>
      <c r="CX49" s="590"/>
      <c r="CY49" s="591"/>
      <c r="CZ49" s="592">
        <v>100</v>
      </c>
      <c r="DA49" s="593"/>
      <c r="DB49" s="593"/>
      <c r="DC49" s="594"/>
      <c r="DD49" s="595">
        <v>100502952</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row r="50" spans="2:133" ht="11" hidden="1" x14ac:dyDescent="0.2">
      <c r="B50" s="347"/>
    </row>
  </sheetData>
  <sheetProtection algorithmName="SHA-512" hashValue="Dr0q5zIfr79MEWfkhLs0x/NliXQq+Gv4w4zO3ny4EhC3Qa9yVfyCdmT48fkQRuJSkhKUteY4MwqAHm9z5RFgGg==" saltValue="Iogb9gpqtpUGTnJlZUdsz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7" customWidth="1"/>
    <col min="131" max="131" width="1.63281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704" t="s">
        <v>365</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05" t="s">
        <v>366</v>
      </c>
      <c r="DK2" s="706"/>
      <c r="DL2" s="706"/>
      <c r="DM2" s="706"/>
      <c r="DN2" s="706"/>
      <c r="DO2" s="707"/>
      <c r="DP2" s="214"/>
      <c r="DQ2" s="705" t="s">
        <v>367</v>
      </c>
      <c r="DR2" s="706"/>
      <c r="DS2" s="706"/>
      <c r="DT2" s="706"/>
      <c r="DU2" s="706"/>
      <c r="DV2" s="706"/>
      <c r="DW2" s="706"/>
      <c r="DX2" s="706"/>
      <c r="DY2" s="706"/>
      <c r="DZ2" s="707"/>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x14ac:dyDescent="0.25">
      <c r="A4" s="708" t="s">
        <v>368</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218"/>
      <c r="BA4" s="218"/>
      <c r="BB4" s="218"/>
      <c r="BC4" s="218"/>
      <c r="BD4" s="218"/>
      <c r="BE4" s="219"/>
      <c r="BF4" s="219"/>
      <c r="BG4" s="219"/>
      <c r="BH4" s="219"/>
      <c r="BI4" s="219"/>
      <c r="BJ4" s="219"/>
      <c r="BK4" s="219"/>
      <c r="BL4" s="219"/>
      <c r="BM4" s="219"/>
      <c r="BN4" s="219"/>
      <c r="BO4" s="219"/>
      <c r="BP4" s="219"/>
      <c r="BQ4" s="709" t="s">
        <v>369</v>
      </c>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220"/>
    </row>
    <row r="5" spans="1:131" s="221" customFormat="1" ht="26.25" customHeight="1" x14ac:dyDescent="0.2">
      <c r="A5" s="710" t="s">
        <v>370</v>
      </c>
      <c r="B5" s="711"/>
      <c r="C5" s="711"/>
      <c r="D5" s="711"/>
      <c r="E5" s="711"/>
      <c r="F5" s="711"/>
      <c r="G5" s="711"/>
      <c r="H5" s="711"/>
      <c r="I5" s="711"/>
      <c r="J5" s="711"/>
      <c r="K5" s="711"/>
      <c r="L5" s="711"/>
      <c r="M5" s="711"/>
      <c r="N5" s="711"/>
      <c r="O5" s="711"/>
      <c r="P5" s="712"/>
      <c r="Q5" s="716" t="s">
        <v>371</v>
      </c>
      <c r="R5" s="717"/>
      <c r="S5" s="717"/>
      <c r="T5" s="717"/>
      <c r="U5" s="718"/>
      <c r="V5" s="716" t="s">
        <v>372</v>
      </c>
      <c r="W5" s="717"/>
      <c r="X5" s="717"/>
      <c r="Y5" s="717"/>
      <c r="Z5" s="718"/>
      <c r="AA5" s="716" t="s">
        <v>373</v>
      </c>
      <c r="AB5" s="717"/>
      <c r="AC5" s="717"/>
      <c r="AD5" s="717"/>
      <c r="AE5" s="717"/>
      <c r="AF5" s="722" t="s">
        <v>374</v>
      </c>
      <c r="AG5" s="717"/>
      <c r="AH5" s="717"/>
      <c r="AI5" s="717"/>
      <c r="AJ5" s="723"/>
      <c r="AK5" s="717" t="s">
        <v>375</v>
      </c>
      <c r="AL5" s="717"/>
      <c r="AM5" s="717"/>
      <c r="AN5" s="717"/>
      <c r="AO5" s="718"/>
      <c r="AP5" s="716" t="s">
        <v>376</v>
      </c>
      <c r="AQ5" s="717"/>
      <c r="AR5" s="717"/>
      <c r="AS5" s="717"/>
      <c r="AT5" s="718"/>
      <c r="AU5" s="716" t="s">
        <v>377</v>
      </c>
      <c r="AV5" s="717"/>
      <c r="AW5" s="717"/>
      <c r="AX5" s="717"/>
      <c r="AY5" s="723"/>
      <c r="AZ5" s="218"/>
      <c r="BA5" s="218"/>
      <c r="BB5" s="218"/>
      <c r="BC5" s="218"/>
      <c r="BD5" s="218"/>
      <c r="BE5" s="219"/>
      <c r="BF5" s="219"/>
      <c r="BG5" s="219"/>
      <c r="BH5" s="219"/>
      <c r="BI5" s="219"/>
      <c r="BJ5" s="219"/>
      <c r="BK5" s="219"/>
      <c r="BL5" s="219"/>
      <c r="BM5" s="219"/>
      <c r="BN5" s="219"/>
      <c r="BO5" s="219"/>
      <c r="BP5" s="219"/>
      <c r="BQ5" s="710" t="s">
        <v>378</v>
      </c>
      <c r="BR5" s="711"/>
      <c r="BS5" s="711"/>
      <c r="BT5" s="711"/>
      <c r="BU5" s="711"/>
      <c r="BV5" s="711"/>
      <c r="BW5" s="711"/>
      <c r="BX5" s="711"/>
      <c r="BY5" s="711"/>
      <c r="BZ5" s="711"/>
      <c r="CA5" s="711"/>
      <c r="CB5" s="711"/>
      <c r="CC5" s="711"/>
      <c r="CD5" s="711"/>
      <c r="CE5" s="711"/>
      <c r="CF5" s="711"/>
      <c r="CG5" s="712"/>
      <c r="CH5" s="716" t="s">
        <v>379</v>
      </c>
      <c r="CI5" s="717"/>
      <c r="CJ5" s="717"/>
      <c r="CK5" s="717"/>
      <c r="CL5" s="718"/>
      <c r="CM5" s="716" t="s">
        <v>380</v>
      </c>
      <c r="CN5" s="717"/>
      <c r="CO5" s="717"/>
      <c r="CP5" s="717"/>
      <c r="CQ5" s="718"/>
      <c r="CR5" s="716" t="s">
        <v>381</v>
      </c>
      <c r="CS5" s="717"/>
      <c r="CT5" s="717"/>
      <c r="CU5" s="717"/>
      <c r="CV5" s="718"/>
      <c r="CW5" s="716" t="s">
        <v>382</v>
      </c>
      <c r="CX5" s="717"/>
      <c r="CY5" s="717"/>
      <c r="CZ5" s="717"/>
      <c r="DA5" s="718"/>
      <c r="DB5" s="716" t="s">
        <v>383</v>
      </c>
      <c r="DC5" s="717"/>
      <c r="DD5" s="717"/>
      <c r="DE5" s="717"/>
      <c r="DF5" s="718"/>
      <c r="DG5" s="746" t="s">
        <v>384</v>
      </c>
      <c r="DH5" s="747"/>
      <c r="DI5" s="747"/>
      <c r="DJ5" s="747"/>
      <c r="DK5" s="748"/>
      <c r="DL5" s="746" t="s">
        <v>385</v>
      </c>
      <c r="DM5" s="747"/>
      <c r="DN5" s="747"/>
      <c r="DO5" s="747"/>
      <c r="DP5" s="748"/>
      <c r="DQ5" s="716" t="s">
        <v>386</v>
      </c>
      <c r="DR5" s="717"/>
      <c r="DS5" s="717"/>
      <c r="DT5" s="717"/>
      <c r="DU5" s="718"/>
      <c r="DV5" s="716" t="s">
        <v>377</v>
      </c>
      <c r="DW5" s="717"/>
      <c r="DX5" s="717"/>
      <c r="DY5" s="717"/>
      <c r="DZ5" s="723"/>
      <c r="EA5" s="220"/>
    </row>
    <row r="6" spans="1:131" s="221" customFormat="1" ht="26.25" customHeight="1" thickBot="1" x14ac:dyDescent="0.25">
      <c r="A6" s="713"/>
      <c r="B6" s="714"/>
      <c r="C6" s="714"/>
      <c r="D6" s="714"/>
      <c r="E6" s="714"/>
      <c r="F6" s="714"/>
      <c r="G6" s="714"/>
      <c r="H6" s="714"/>
      <c r="I6" s="714"/>
      <c r="J6" s="714"/>
      <c r="K6" s="714"/>
      <c r="L6" s="714"/>
      <c r="M6" s="714"/>
      <c r="N6" s="714"/>
      <c r="O6" s="714"/>
      <c r="P6" s="715"/>
      <c r="Q6" s="719"/>
      <c r="R6" s="720"/>
      <c r="S6" s="720"/>
      <c r="T6" s="720"/>
      <c r="U6" s="721"/>
      <c r="V6" s="719"/>
      <c r="W6" s="720"/>
      <c r="X6" s="720"/>
      <c r="Y6" s="720"/>
      <c r="Z6" s="721"/>
      <c r="AA6" s="719"/>
      <c r="AB6" s="720"/>
      <c r="AC6" s="720"/>
      <c r="AD6" s="720"/>
      <c r="AE6" s="720"/>
      <c r="AF6" s="724"/>
      <c r="AG6" s="720"/>
      <c r="AH6" s="720"/>
      <c r="AI6" s="720"/>
      <c r="AJ6" s="725"/>
      <c r="AK6" s="720"/>
      <c r="AL6" s="720"/>
      <c r="AM6" s="720"/>
      <c r="AN6" s="720"/>
      <c r="AO6" s="721"/>
      <c r="AP6" s="719"/>
      <c r="AQ6" s="720"/>
      <c r="AR6" s="720"/>
      <c r="AS6" s="720"/>
      <c r="AT6" s="721"/>
      <c r="AU6" s="719"/>
      <c r="AV6" s="720"/>
      <c r="AW6" s="720"/>
      <c r="AX6" s="720"/>
      <c r="AY6" s="725"/>
      <c r="AZ6" s="218"/>
      <c r="BA6" s="218"/>
      <c r="BB6" s="218"/>
      <c r="BC6" s="218"/>
      <c r="BD6" s="218"/>
      <c r="BE6" s="219"/>
      <c r="BF6" s="219"/>
      <c r="BG6" s="219"/>
      <c r="BH6" s="219"/>
      <c r="BI6" s="219"/>
      <c r="BJ6" s="219"/>
      <c r="BK6" s="219"/>
      <c r="BL6" s="219"/>
      <c r="BM6" s="219"/>
      <c r="BN6" s="219"/>
      <c r="BO6" s="219"/>
      <c r="BP6" s="219"/>
      <c r="BQ6" s="713"/>
      <c r="BR6" s="714"/>
      <c r="BS6" s="714"/>
      <c r="BT6" s="714"/>
      <c r="BU6" s="714"/>
      <c r="BV6" s="714"/>
      <c r="BW6" s="714"/>
      <c r="BX6" s="714"/>
      <c r="BY6" s="714"/>
      <c r="BZ6" s="714"/>
      <c r="CA6" s="714"/>
      <c r="CB6" s="714"/>
      <c r="CC6" s="714"/>
      <c r="CD6" s="714"/>
      <c r="CE6" s="714"/>
      <c r="CF6" s="714"/>
      <c r="CG6" s="715"/>
      <c r="CH6" s="719"/>
      <c r="CI6" s="720"/>
      <c r="CJ6" s="720"/>
      <c r="CK6" s="720"/>
      <c r="CL6" s="721"/>
      <c r="CM6" s="719"/>
      <c r="CN6" s="720"/>
      <c r="CO6" s="720"/>
      <c r="CP6" s="720"/>
      <c r="CQ6" s="721"/>
      <c r="CR6" s="719"/>
      <c r="CS6" s="720"/>
      <c r="CT6" s="720"/>
      <c r="CU6" s="720"/>
      <c r="CV6" s="721"/>
      <c r="CW6" s="719"/>
      <c r="CX6" s="720"/>
      <c r="CY6" s="720"/>
      <c r="CZ6" s="720"/>
      <c r="DA6" s="721"/>
      <c r="DB6" s="719"/>
      <c r="DC6" s="720"/>
      <c r="DD6" s="720"/>
      <c r="DE6" s="720"/>
      <c r="DF6" s="721"/>
      <c r="DG6" s="749"/>
      <c r="DH6" s="750"/>
      <c r="DI6" s="750"/>
      <c r="DJ6" s="750"/>
      <c r="DK6" s="751"/>
      <c r="DL6" s="749"/>
      <c r="DM6" s="750"/>
      <c r="DN6" s="750"/>
      <c r="DO6" s="750"/>
      <c r="DP6" s="751"/>
      <c r="DQ6" s="719"/>
      <c r="DR6" s="720"/>
      <c r="DS6" s="720"/>
      <c r="DT6" s="720"/>
      <c r="DU6" s="721"/>
      <c r="DV6" s="719"/>
      <c r="DW6" s="720"/>
      <c r="DX6" s="720"/>
      <c r="DY6" s="720"/>
      <c r="DZ6" s="725"/>
      <c r="EA6" s="220"/>
    </row>
    <row r="7" spans="1:131" s="221" customFormat="1" ht="26.25" customHeight="1" thickTop="1" x14ac:dyDescent="0.2">
      <c r="A7" s="222">
        <v>1</v>
      </c>
      <c r="B7" s="732" t="s">
        <v>387</v>
      </c>
      <c r="C7" s="733"/>
      <c r="D7" s="733"/>
      <c r="E7" s="733"/>
      <c r="F7" s="733"/>
      <c r="G7" s="733"/>
      <c r="H7" s="733"/>
      <c r="I7" s="733"/>
      <c r="J7" s="733"/>
      <c r="K7" s="733"/>
      <c r="L7" s="733"/>
      <c r="M7" s="733"/>
      <c r="N7" s="733"/>
      <c r="O7" s="733"/>
      <c r="P7" s="734"/>
      <c r="Q7" s="735">
        <v>184506</v>
      </c>
      <c r="R7" s="736"/>
      <c r="S7" s="736"/>
      <c r="T7" s="736"/>
      <c r="U7" s="736"/>
      <c r="V7" s="736">
        <v>177388</v>
      </c>
      <c r="W7" s="736"/>
      <c r="X7" s="736"/>
      <c r="Y7" s="736"/>
      <c r="Z7" s="736"/>
      <c r="AA7" s="736">
        <v>7118</v>
      </c>
      <c r="AB7" s="736"/>
      <c r="AC7" s="736"/>
      <c r="AD7" s="736"/>
      <c r="AE7" s="737"/>
      <c r="AF7" s="738">
        <v>4894</v>
      </c>
      <c r="AG7" s="739"/>
      <c r="AH7" s="739"/>
      <c r="AI7" s="739"/>
      <c r="AJ7" s="740"/>
      <c r="AK7" s="741">
        <v>638789</v>
      </c>
      <c r="AL7" s="742"/>
      <c r="AM7" s="742"/>
      <c r="AN7" s="742"/>
      <c r="AO7" s="742"/>
      <c r="AP7" s="742">
        <v>60061</v>
      </c>
      <c r="AQ7" s="742"/>
      <c r="AR7" s="742"/>
      <c r="AS7" s="742"/>
      <c r="AT7" s="742"/>
      <c r="AU7" s="743"/>
      <c r="AV7" s="743"/>
      <c r="AW7" s="743"/>
      <c r="AX7" s="743"/>
      <c r="AY7" s="744"/>
      <c r="AZ7" s="218"/>
      <c r="BA7" s="218"/>
      <c r="BB7" s="218"/>
      <c r="BC7" s="218"/>
      <c r="BD7" s="218"/>
      <c r="BE7" s="219"/>
      <c r="BF7" s="219"/>
      <c r="BG7" s="219"/>
      <c r="BH7" s="219"/>
      <c r="BI7" s="219"/>
      <c r="BJ7" s="219"/>
      <c r="BK7" s="219"/>
      <c r="BL7" s="219"/>
      <c r="BM7" s="219"/>
      <c r="BN7" s="219"/>
      <c r="BO7" s="219"/>
      <c r="BP7" s="219"/>
      <c r="BQ7" s="222">
        <v>1</v>
      </c>
      <c r="BR7" s="223"/>
      <c r="BS7" s="729" t="s">
        <v>572</v>
      </c>
      <c r="BT7" s="730"/>
      <c r="BU7" s="730"/>
      <c r="BV7" s="730"/>
      <c r="BW7" s="730"/>
      <c r="BX7" s="730"/>
      <c r="BY7" s="730"/>
      <c r="BZ7" s="730"/>
      <c r="CA7" s="730"/>
      <c r="CB7" s="730"/>
      <c r="CC7" s="730"/>
      <c r="CD7" s="730"/>
      <c r="CE7" s="730"/>
      <c r="CF7" s="730"/>
      <c r="CG7" s="745"/>
      <c r="CH7" s="726">
        <v>-15</v>
      </c>
      <c r="CI7" s="727"/>
      <c r="CJ7" s="727"/>
      <c r="CK7" s="727"/>
      <c r="CL7" s="728"/>
      <c r="CM7" s="726">
        <v>95</v>
      </c>
      <c r="CN7" s="727"/>
      <c r="CO7" s="727"/>
      <c r="CP7" s="727"/>
      <c r="CQ7" s="728"/>
      <c r="CR7" s="726">
        <v>30</v>
      </c>
      <c r="CS7" s="727"/>
      <c r="CT7" s="727"/>
      <c r="CU7" s="727"/>
      <c r="CV7" s="728"/>
      <c r="CW7" s="726">
        <v>0</v>
      </c>
      <c r="CX7" s="727"/>
      <c r="CY7" s="727"/>
      <c r="CZ7" s="727"/>
      <c r="DA7" s="728"/>
      <c r="DB7" s="726">
        <v>0</v>
      </c>
      <c r="DC7" s="727"/>
      <c r="DD7" s="727"/>
      <c r="DE7" s="727"/>
      <c r="DF7" s="728"/>
      <c r="DG7" s="726" t="s">
        <v>513</v>
      </c>
      <c r="DH7" s="727"/>
      <c r="DI7" s="727"/>
      <c r="DJ7" s="727"/>
      <c r="DK7" s="728"/>
      <c r="DL7" s="726" t="s">
        <v>513</v>
      </c>
      <c r="DM7" s="727"/>
      <c r="DN7" s="727"/>
      <c r="DO7" s="727"/>
      <c r="DP7" s="728"/>
      <c r="DQ7" s="726" t="s">
        <v>513</v>
      </c>
      <c r="DR7" s="727"/>
      <c r="DS7" s="727"/>
      <c r="DT7" s="727"/>
      <c r="DU7" s="728"/>
      <c r="DV7" s="729"/>
      <c r="DW7" s="730"/>
      <c r="DX7" s="730"/>
      <c r="DY7" s="730"/>
      <c r="DZ7" s="731"/>
      <c r="EA7" s="220"/>
    </row>
    <row r="8" spans="1:131" s="221" customFormat="1" ht="26.25" customHeight="1" x14ac:dyDescent="0.2">
      <c r="A8" s="224">
        <v>2</v>
      </c>
      <c r="B8" s="763"/>
      <c r="C8" s="764"/>
      <c r="D8" s="764"/>
      <c r="E8" s="764"/>
      <c r="F8" s="764"/>
      <c r="G8" s="764"/>
      <c r="H8" s="764"/>
      <c r="I8" s="764"/>
      <c r="J8" s="764"/>
      <c r="K8" s="764"/>
      <c r="L8" s="764"/>
      <c r="M8" s="764"/>
      <c r="N8" s="764"/>
      <c r="O8" s="764"/>
      <c r="P8" s="765"/>
      <c r="Q8" s="766"/>
      <c r="R8" s="767"/>
      <c r="S8" s="767"/>
      <c r="T8" s="767"/>
      <c r="U8" s="767"/>
      <c r="V8" s="767"/>
      <c r="W8" s="767"/>
      <c r="X8" s="767"/>
      <c r="Y8" s="767"/>
      <c r="Z8" s="767"/>
      <c r="AA8" s="767"/>
      <c r="AB8" s="767"/>
      <c r="AC8" s="767"/>
      <c r="AD8" s="767"/>
      <c r="AE8" s="768"/>
      <c r="AF8" s="769"/>
      <c r="AG8" s="770"/>
      <c r="AH8" s="770"/>
      <c r="AI8" s="770"/>
      <c r="AJ8" s="771"/>
      <c r="AK8" s="752"/>
      <c r="AL8" s="753"/>
      <c r="AM8" s="753"/>
      <c r="AN8" s="753"/>
      <c r="AO8" s="753"/>
      <c r="AP8" s="753"/>
      <c r="AQ8" s="753"/>
      <c r="AR8" s="753"/>
      <c r="AS8" s="753"/>
      <c r="AT8" s="753"/>
      <c r="AU8" s="754"/>
      <c r="AV8" s="754"/>
      <c r="AW8" s="754"/>
      <c r="AX8" s="754"/>
      <c r="AY8" s="755"/>
      <c r="AZ8" s="218"/>
      <c r="BA8" s="218"/>
      <c r="BB8" s="218"/>
      <c r="BC8" s="218"/>
      <c r="BD8" s="218"/>
      <c r="BE8" s="219"/>
      <c r="BF8" s="219"/>
      <c r="BG8" s="219"/>
      <c r="BH8" s="219"/>
      <c r="BI8" s="219"/>
      <c r="BJ8" s="219"/>
      <c r="BK8" s="219"/>
      <c r="BL8" s="219"/>
      <c r="BM8" s="219"/>
      <c r="BN8" s="219"/>
      <c r="BO8" s="219"/>
      <c r="BP8" s="219"/>
      <c r="BQ8" s="224">
        <v>2</v>
      </c>
      <c r="BR8" s="225"/>
      <c r="BS8" s="756" t="s">
        <v>573</v>
      </c>
      <c r="BT8" s="757"/>
      <c r="BU8" s="757"/>
      <c r="BV8" s="757"/>
      <c r="BW8" s="757"/>
      <c r="BX8" s="757"/>
      <c r="BY8" s="757"/>
      <c r="BZ8" s="757"/>
      <c r="CA8" s="757"/>
      <c r="CB8" s="757"/>
      <c r="CC8" s="757"/>
      <c r="CD8" s="757"/>
      <c r="CE8" s="757"/>
      <c r="CF8" s="757"/>
      <c r="CG8" s="758"/>
      <c r="CH8" s="759">
        <v>2</v>
      </c>
      <c r="CI8" s="760"/>
      <c r="CJ8" s="760"/>
      <c r="CK8" s="760"/>
      <c r="CL8" s="761"/>
      <c r="CM8" s="759">
        <v>1576</v>
      </c>
      <c r="CN8" s="760"/>
      <c r="CO8" s="760"/>
      <c r="CP8" s="760"/>
      <c r="CQ8" s="761"/>
      <c r="CR8" s="759">
        <v>650</v>
      </c>
      <c r="CS8" s="760"/>
      <c r="CT8" s="760"/>
      <c r="CU8" s="760"/>
      <c r="CV8" s="761"/>
      <c r="CW8" s="759">
        <v>18</v>
      </c>
      <c r="CX8" s="760"/>
      <c r="CY8" s="760"/>
      <c r="CZ8" s="760"/>
      <c r="DA8" s="761"/>
      <c r="DB8" s="759">
        <v>0</v>
      </c>
      <c r="DC8" s="760"/>
      <c r="DD8" s="760"/>
      <c r="DE8" s="760"/>
      <c r="DF8" s="761"/>
      <c r="DG8" s="759" t="s">
        <v>513</v>
      </c>
      <c r="DH8" s="760"/>
      <c r="DI8" s="760"/>
      <c r="DJ8" s="760"/>
      <c r="DK8" s="761"/>
      <c r="DL8" s="759" t="s">
        <v>513</v>
      </c>
      <c r="DM8" s="760"/>
      <c r="DN8" s="760"/>
      <c r="DO8" s="760"/>
      <c r="DP8" s="761"/>
      <c r="DQ8" s="759" t="s">
        <v>513</v>
      </c>
      <c r="DR8" s="760"/>
      <c r="DS8" s="760"/>
      <c r="DT8" s="760"/>
      <c r="DU8" s="761"/>
      <c r="DV8" s="756"/>
      <c r="DW8" s="757"/>
      <c r="DX8" s="757"/>
      <c r="DY8" s="757"/>
      <c r="DZ8" s="762"/>
      <c r="EA8" s="220"/>
    </row>
    <row r="9" spans="1:131" s="221" customFormat="1" ht="26.25" customHeight="1" x14ac:dyDescent="0.2">
      <c r="A9" s="224">
        <v>3</v>
      </c>
      <c r="B9" s="763"/>
      <c r="C9" s="764"/>
      <c r="D9" s="764"/>
      <c r="E9" s="764"/>
      <c r="F9" s="764"/>
      <c r="G9" s="764"/>
      <c r="H9" s="764"/>
      <c r="I9" s="764"/>
      <c r="J9" s="764"/>
      <c r="K9" s="764"/>
      <c r="L9" s="764"/>
      <c r="M9" s="764"/>
      <c r="N9" s="764"/>
      <c r="O9" s="764"/>
      <c r="P9" s="765"/>
      <c r="Q9" s="766"/>
      <c r="R9" s="767"/>
      <c r="S9" s="767"/>
      <c r="T9" s="767"/>
      <c r="U9" s="767"/>
      <c r="V9" s="767"/>
      <c r="W9" s="767"/>
      <c r="X9" s="767"/>
      <c r="Y9" s="767"/>
      <c r="Z9" s="767"/>
      <c r="AA9" s="767"/>
      <c r="AB9" s="767"/>
      <c r="AC9" s="767"/>
      <c r="AD9" s="767"/>
      <c r="AE9" s="768"/>
      <c r="AF9" s="769"/>
      <c r="AG9" s="770"/>
      <c r="AH9" s="770"/>
      <c r="AI9" s="770"/>
      <c r="AJ9" s="771"/>
      <c r="AK9" s="752"/>
      <c r="AL9" s="753"/>
      <c r="AM9" s="753"/>
      <c r="AN9" s="753"/>
      <c r="AO9" s="753"/>
      <c r="AP9" s="753"/>
      <c r="AQ9" s="753"/>
      <c r="AR9" s="753"/>
      <c r="AS9" s="753"/>
      <c r="AT9" s="753"/>
      <c r="AU9" s="754"/>
      <c r="AV9" s="754"/>
      <c r="AW9" s="754"/>
      <c r="AX9" s="754"/>
      <c r="AY9" s="755"/>
      <c r="AZ9" s="218"/>
      <c r="BA9" s="218"/>
      <c r="BB9" s="218"/>
      <c r="BC9" s="218"/>
      <c r="BD9" s="218"/>
      <c r="BE9" s="219"/>
      <c r="BF9" s="219"/>
      <c r="BG9" s="219"/>
      <c r="BH9" s="219"/>
      <c r="BI9" s="219"/>
      <c r="BJ9" s="219"/>
      <c r="BK9" s="219"/>
      <c r="BL9" s="219"/>
      <c r="BM9" s="219"/>
      <c r="BN9" s="219"/>
      <c r="BO9" s="219"/>
      <c r="BP9" s="219"/>
      <c r="BQ9" s="224">
        <v>3</v>
      </c>
      <c r="BR9" s="225"/>
      <c r="BS9" s="756" t="s">
        <v>574</v>
      </c>
      <c r="BT9" s="757"/>
      <c r="BU9" s="757"/>
      <c r="BV9" s="757"/>
      <c r="BW9" s="757"/>
      <c r="BX9" s="757"/>
      <c r="BY9" s="757"/>
      <c r="BZ9" s="757"/>
      <c r="CA9" s="757"/>
      <c r="CB9" s="757"/>
      <c r="CC9" s="757"/>
      <c r="CD9" s="757"/>
      <c r="CE9" s="757"/>
      <c r="CF9" s="757"/>
      <c r="CG9" s="758"/>
      <c r="CH9" s="759">
        <v>20</v>
      </c>
      <c r="CI9" s="760"/>
      <c r="CJ9" s="760"/>
      <c r="CK9" s="760"/>
      <c r="CL9" s="761"/>
      <c r="CM9" s="759">
        <v>67</v>
      </c>
      <c r="CN9" s="760"/>
      <c r="CO9" s="760"/>
      <c r="CP9" s="760"/>
      <c r="CQ9" s="761"/>
      <c r="CR9" s="759">
        <v>50</v>
      </c>
      <c r="CS9" s="760"/>
      <c r="CT9" s="760"/>
      <c r="CU9" s="760"/>
      <c r="CV9" s="761"/>
      <c r="CW9" s="759">
        <v>7</v>
      </c>
      <c r="CX9" s="760"/>
      <c r="CY9" s="760"/>
      <c r="CZ9" s="760"/>
      <c r="DA9" s="761"/>
      <c r="DB9" s="759">
        <v>0</v>
      </c>
      <c r="DC9" s="760"/>
      <c r="DD9" s="760"/>
      <c r="DE9" s="760"/>
      <c r="DF9" s="761"/>
      <c r="DG9" s="759" t="s">
        <v>513</v>
      </c>
      <c r="DH9" s="760"/>
      <c r="DI9" s="760"/>
      <c r="DJ9" s="760"/>
      <c r="DK9" s="761"/>
      <c r="DL9" s="759" t="s">
        <v>513</v>
      </c>
      <c r="DM9" s="760"/>
      <c r="DN9" s="760"/>
      <c r="DO9" s="760"/>
      <c r="DP9" s="761"/>
      <c r="DQ9" s="759" t="s">
        <v>513</v>
      </c>
      <c r="DR9" s="760"/>
      <c r="DS9" s="760"/>
      <c r="DT9" s="760"/>
      <c r="DU9" s="761"/>
      <c r="DV9" s="756"/>
      <c r="DW9" s="757"/>
      <c r="DX9" s="757"/>
      <c r="DY9" s="757"/>
      <c r="DZ9" s="762"/>
      <c r="EA9" s="220"/>
    </row>
    <row r="10" spans="1:131" s="221" customFormat="1" ht="26.25" customHeight="1" x14ac:dyDescent="0.2">
      <c r="A10" s="224">
        <v>4</v>
      </c>
      <c r="B10" s="763"/>
      <c r="C10" s="764"/>
      <c r="D10" s="764"/>
      <c r="E10" s="764"/>
      <c r="F10" s="764"/>
      <c r="G10" s="764"/>
      <c r="H10" s="764"/>
      <c r="I10" s="764"/>
      <c r="J10" s="764"/>
      <c r="K10" s="764"/>
      <c r="L10" s="764"/>
      <c r="M10" s="764"/>
      <c r="N10" s="764"/>
      <c r="O10" s="764"/>
      <c r="P10" s="765"/>
      <c r="Q10" s="766"/>
      <c r="R10" s="767"/>
      <c r="S10" s="767"/>
      <c r="T10" s="767"/>
      <c r="U10" s="767"/>
      <c r="V10" s="767"/>
      <c r="W10" s="767"/>
      <c r="X10" s="767"/>
      <c r="Y10" s="767"/>
      <c r="Z10" s="767"/>
      <c r="AA10" s="767"/>
      <c r="AB10" s="767"/>
      <c r="AC10" s="767"/>
      <c r="AD10" s="767"/>
      <c r="AE10" s="768"/>
      <c r="AF10" s="769"/>
      <c r="AG10" s="770"/>
      <c r="AH10" s="770"/>
      <c r="AI10" s="770"/>
      <c r="AJ10" s="771"/>
      <c r="AK10" s="752"/>
      <c r="AL10" s="753"/>
      <c r="AM10" s="753"/>
      <c r="AN10" s="753"/>
      <c r="AO10" s="753"/>
      <c r="AP10" s="753"/>
      <c r="AQ10" s="753"/>
      <c r="AR10" s="753"/>
      <c r="AS10" s="753"/>
      <c r="AT10" s="753"/>
      <c r="AU10" s="754"/>
      <c r="AV10" s="754"/>
      <c r="AW10" s="754"/>
      <c r="AX10" s="754"/>
      <c r="AY10" s="755"/>
      <c r="AZ10" s="218"/>
      <c r="BA10" s="218"/>
      <c r="BB10" s="218"/>
      <c r="BC10" s="218"/>
      <c r="BD10" s="218"/>
      <c r="BE10" s="219"/>
      <c r="BF10" s="219"/>
      <c r="BG10" s="219"/>
      <c r="BH10" s="219"/>
      <c r="BI10" s="219"/>
      <c r="BJ10" s="219"/>
      <c r="BK10" s="219"/>
      <c r="BL10" s="219"/>
      <c r="BM10" s="219"/>
      <c r="BN10" s="219"/>
      <c r="BO10" s="219"/>
      <c r="BP10" s="219"/>
      <c r="BQ10" s="224">
        <v>4</v>
      </c>
      <c r="BR10" s="225"/>
      <c r="BS10" s="756" t="s">
        <v>575</v>
      </c>
      <c r="BT10" s="757"/>
      <c r="BU10" s="757"/>
      <c r="BV10" s="757"/>
      <c r="BW10" s="757"/>
      <c r="BX10" s="757"/>
      <c r="BY10" s="757"/>
      <c r="BZ10" s="757"/>
      <c r="CA10" s="757"/>
      <c r="CB10" s="757"/>
      <c r="CC10" s="757"/>
      <c r="CD10" s="757"/>
      <c r="CE10" s="757"/>
      <c r="CF10" s="757"/>
      <c r="CG10" s="758"/>
      <c r="CH10" s="759">
        <v>53</v>
      </c>
      <c r="CI10" s="760"/>
      <c r="CJ10" s="760"/>
      <c r="CK10" s="760"/>
      <c r="CL10" s="761"/>
      <c r="CM10" s="759">
        <v>191</v>
      </c>
      <c r="CN10" s="760"/>
      <c r="CO10" s="760"/>
      <c r="CP10" s="760"/>
      <c r="CQ10" s="761"/>
      <c r="CR10" s="759">
        <v>16</v>
      </c>
      <c r="CS10" s="760"/>
      <c r="CT10" s="760"/>
      <c r="CU10" s="760"/>
      <c r="CV10" s="761"/>
      <c r="CW10" s="759">
        <v>0</v>
      </c>
      <c r="CX10" s="760"/>
      <c r="CY10" s="760"/>
      <c r="CZ10" s="760"/>
      <c r="DA10" s="761"/>
      <c r="DB10" s="759">
        <v>0</v>
      </c>
      <c r="DC10" s="760"/>
      <c r="DD10" s="760"/>
      <c r="DE10" s="760"/>
      <c r="DF10" s="761"/>
      <c r="DG10" s="759" t="s">
        <v>513</v>
      </c>
      <c r="DH10" s="760"/>
      <c r="DI10" s="760"/>
      <c r="DJ10" s="760"/>
      <c r="DK10" s="761"/>
      <c r="DL10" s="759" t="s">
        <v>513</v>
      </c>
      <c r="DM10" s="760"/>
      <c r="DN10" s="760"/>
      <c r="DO10" s="760"/>
      <c r="DP10" s="761"/>
      <c r="DQ10" s="759" t="s">
        <v>513</v>
      </c>
      <c r="DR10" s="760"/>
      <c r="DS10" s="760"/>
      <c r="DT10" s="760"/>
      <c r="DU10" s="761"/>
      <c r="DV10" s="756"/>
      <c r="DW10" s="757"/>
      <c r="DX10" s="757"/>
      <c r="DY10" s="757"/>
      <c r="DZ10" s="762"/>
      <c r="EA10" s="220"/>
    </row>
    <row r="11" spans="1:131" s="221" customFormat="1" ht="26.25" customHeight="1" x14ac:dyDescent="0.2">
      <c r="A11" s="224">
        <v>5</v>
      </c>
      <c r="B11" s="763"/>
      <c r="C11" s="764"/>
      <c r="D11" s="764"/>
      <c r="E11" s="764"/>
      <c r="F11" s="764"/>
      <c r="G11" s="764"/>
      <c r="H11" s="764"/>
      <c r="I11" s="764"/>
      <c r="J11" s="764"/>
      <c r="K11" s="764"/>
      <c r="L11" s="764"/>
      <c r="M11" s="764"/>
      <c r="N11" s="764"/>
      <c r="O11" s="764"/>
      <c r="P11" s="765"/>
      <c r="Q11" s="766"/>
      <c r="R11" s="767"/>
      <c r="S11" s="767"/>
      <c r="T11" s="767"/>
      <c r="U11" s="767"/>
      <c r="V11" s="767"/>
      <c r="W11" s="767"/>
      <c r="X11" s="767"/>
      <c r="Y11" s="767"/>
      <c r="Z11" s="767"/>
      <c r="AA11" s="767"/>
      <c r="AB11" s="767"/>
      <c r="AC11" s="767"/>
      <c r="AD11" s="767"/>
      <c r="AE11" s="768"/>
      <c r="AF11" s="769"/>
      <c r="AG11" s="770"/>
      <c r="AH11" s="770"/>
      <c r="AI11" s="770"/>
      <c r="AJ11" s="771"/>
      <c r="AK11" s="752"/>
      <c r="AL11" s="753"/>
      <c r="AM11" s="753"/>
      <c r="AN11" s="753"/>
      <c r="AO11" s="753"/>
      <c r="AP11" s="753"/>
      <c r="AQ11" s="753"/>
      <c r="AR11" s="753"/>
      <c r="AS11" s="753"/>
      <c r="AT11" s="753"/>
      <c r="AU11" s="754"/>
      <c r="AV11" s="754"/>
      <c r="AW11" s="754"/>
      <c r="AX11" s="754"/>
      <c r="AY11" s="755"/>
      <c r="AZ11" s="218"/>
      <c r="BA11" s="218"/>
      <c r="BB11" s="218"/>
      <c r="BC11" s="218"/>
      <c r="BD11" s="218"/>
      <c r="BE11" s="219"/>
      <c r="BF11" s="219"/>
      <c r="BG11" s="219"/>
      <c r="BH11" s="219"/>
      <c r="BI11" s="219"/>
      <c r="BJ11" s="219"/>
      <c r="BK11" s="219"/>
      <c r="BL11" s="219"/>
      <c r="BM11" s="219"/>
      <c r="BN11" s="219"/>
      <c r="BO11" s="219"/>
      <c r="BP11" s="219"/>
      <c r="BQ11" s="224">
        <v>5</v>
      </c>
      <c r="BR11" s="225"/>
      <c r="BS11" s="756" t="s">
        <v>576</v>
      </c>
      <c r="BT11" s="757"/>
      <c r="BU11" s="757"/>
      <c r="BV11" s="757"/>
      <c r="BW11" s="757"/>
      <c r="BX11" s="757"/>
      <c r="BY11" s="757"/>
      <c r="BZ11" s="757"/>
      <c r="CA11" s="757"/>
      <c r="CB11" s="757"/>
      <c r="CC11" s="757"/>
      <c r="CD11" s="757"/>
      <c r="CE11" s="757"/>
      <c r="CF11" s="757"/>
      <c r="CG11" s="758"/>
      <c r="CH11" s="759">
        <v>0</v>
      </c>
      <c r="CI11" s="760"/>
      <c r="CJ11" s="760"/>
      <c r="CK11" s="760"/>
      <c r="CL11" s="761"/>
      <c r="CM11" s="759">
        <v>51</v>
      </c>
      <c r="CN11" s="760"/>
      <c r="CO11" s="760"/>
      <c r="CP11" s="760"/>
      <c r="CQ11" s="761"/>
      <c r="CR11" s="759">
        <v>10</v>
      </c>
      <c r="CS11" s="760"/>
      <c r="CT11" s="760"/>
      <c r="CU11" s="760"/>
      <c r="CV11" s="761"/>
      <c r="CW11" s="759">
        <v>0</v>
      </c>
      <c r="CX11" s="760"/>
      <c r="CY11" s="760"/>
      <c r="CZ11" s="760"/>
      <c r="DA11" s="761"/>
      <c r="DB11" s="759">
        <v>404</v>
      </c>
      <c r="DC11" s="760"/>
      <c r="DD11" s="760"/>
      <c r="DE11" s="760"/>
      <c r="DF11" s="761"/>
      <c r="DG11" s="759" t="s">
        <v>513</v>
      </c>
      <c r="DH11" s="760"/>
      <c r="DI11" s="760"/>
      <c r="DJ11" s="760"/>
      <c r="DK11" s="761"/>
      <c r="DL11" s="759" t="s">
        <v>513</v>
      </c>
      <c r="DM11" s="760"/>
      <c r="DN11" s="760"/>
      <c r="DO11" s="760"/>
      <c r="DP11" s="761"/>
      <c r="DQ11" s="759" t="s">
        <v>513</v>
      </c>
      <c r="DR11" s="760"/>
      <c r="DS11" s="760"/>
      <c r="DT11" s="760"/>
      <c r="DU11" s="761"/>
      <c r="DV11" s="756"/>
      <c r="DW11" s="757"/>
      <c r="DX11" s="757"/>
      <c r="DY11" s="757"/>
      <c r="DZ11" s="762"/>
      <c r="EA11" s="220"/>
    </row>
    <row r="12" spans="1:131" s="221" customFormat="1" ht="26.25" customHeight="1" x14ac:dyDescent="0.2">
      <c r="A12" s="224">
        <v>6</v>
      </c>
      <c r="B12" s="763"/>
      <c r="C12" s="764"/>
      <c r="D12" s="764"/>
      <c r="E12" s="764"/>
      <c r="F12" s="764"/>
      <c r="G12" s="764"/>
      <c r="H12" s="764"/>
      <c r="I12" s="764"/>
      <c r="J12" s="764"/>
      <c r="K12" s="764"/>
      <c r="L12" s="764"/>
      <c r="M12" s="764"/>
      <c r="N12" s="764"/>
      <c r="O12" s="764"/>
      <c r="P12" s="765"/>
      <c r="Q12" s="766"/>
      <c r="R12" s="767"/>
      <c r="S12" s="767"/>
      <c r="T12" s="767"/>
      <c r="U12" s="767"/>
      <c r="V12" s="767"/>
      <c r="W12" s="767"/>
      <c r="X12" s="767"/>
      <c r="Y12" s="767"/>
      <c r="Z12" s="767"/>
      <c r="AA12" s="767"/>
      <c r="AB12" s="767"/>
      <c r="AC12" s="767"/>
      <c r="AD12" s="767"/>
      <c r="AE12" s="768"/>
      <c r="AF12" s="769"/>
      <c r="AG12" s="770"/>
      <c r="AH12" s="770"/>
      <c r="AI12" s="770"/>
      <c r="AJ12" s="771"/>
      <c r="AK12" s="752"/>
      <c r="AL12" s="753"/>
      <c r="AM12" s="753"/>
      <c r="AN12" s="753"/>
      <c r="AO12" s="753"/>
      <c r="AP12" s="753"/>
      <c r="AQ12" s="753"/>
      <c r="AR12" s="753"/>
      <c r="AS12" s="753"/>
      <c r="AT12" s="753"/>
      <c r="AU12" s="754"/>
      <c r="AV12" s="754"/>
      <c r="AW12" s="754"/>
      <c r="AX12" s="754"/>
      <c r="AY12" s="755"/>
      <c r="AZ12" s="218"/>
      <c r="BA12" s="218"/>
      <c r="BB12" s="218"/>
      <c r="BC12" s="218"/>
      <c r="BD12" s="218"/>
      <c r="BE12" s="219"/>
      <c r="BF12" s="219"/>
      <c r="BG12" s="219"/>
      <c r="BH12" s="219"/>
      <c r="BI12" s="219"/>
      <c r="BJ12" s="219"/>
      <c r="BK12" s="219"/>
      <c r="BL12" s="219"/>
      <c r="BM12" s="219"/>
      <c r="BN12" s="219"/>
      <c r="BO12" s="219"/>
      <c r="BP12" s="219"/>
      <c r="BQ12" s="224">
        <v>6</v>
      </c>
      <c r="BR12" s="225"/>
      <c r="BS12" s="756"/>
      <c r="BT12" s="757"/>
      <c r="BU12" s="757"/>
      <c r="BV12" s="757"/>
      <c r="BW12" s="757"/>
      <c r="BX12" s="757"/>
      <c r="BY12" s="757"/>
      <c r="BZ12" s="757"/>
      <c r="CA12" s="757"/>
      <c r="CB12" s="757"/>
      <c r="CC12" s="757"/>
      <c r="CD12" s="757"/>
      <c r="CE12" s="757"/>
      <c r="CF12" s="757"/>
      <c r="CG12" s="758"/>
      <c r="CH12" s="759"/>
      <c r="CI12" s="760"/>
      <c r="CJ12" s="760"/>
      <c r="CK12" s="760"/>
      <c r="CL12" s="761"/>
      <c r="CM12" s="759"/>
      <c r="CN12" s="760"/>
      <c r="CO12" s="760"/>
      <c r="CP12" s="760"/>
      <c r="CQ12" s="761"/>
      <c r="CR12" s="759"/>
      <c r="CS12" s="760"/>
      <c r="CT12" s="760"/>
      <c r="CU12" s="760"/>
      <c r="CV12" s="761"/>
      <c r="CW12" s="759"/>
      <c r="CX12" s="760"/>
      <c r="CY12" s="760"/>
      <c r="CZ12" s="760"/>
      <c r="DA12" s="761"/>
      <c r="DB12" s="759"/>
      <c r="DC12" s="760"/>
      <c r="DD12" s="760"/>
      <c r="DE12" s="760"/>
      <c r="DF12" s="761"/>
      <c r="DG12" s="759"/>
      <c r="DH12" s="760"/>
      <c r="DI12" s="760"/>
      <c r="DJ12" s="760"/>
      <c r="DK12" s="761"/>
      <c r="DL12" s="759"/>
      <c r="DM12" s="760"/>
      <c r="DN12" s="760"/>
      <c r="DO12" s="760"/>
      <c r="DP12" s="761"/>
      <c r="DQ12" s="759"/>
      <c r="DR12" s="760"/>
      <c r="DS12" s="760"/>
      <c r="DT12" s="760"/>
      <c r="DU12" s="761"/>
      <c r="DV12" s="756"/>
      <c r="DW12" s="757"/>
      <c r="DX12" s="757"/>
      <c r="DY12" s="757"/>
      <c r="DZ12" s="762"/>
      <c r="EA12" s="220"/>
    </row>
    <row r="13" spans="1:131" s="221" customFormat="1" ht="26.25" customHeight="1" x14ac:dyDescent="0.2">
      <c r="A13" s="224">
        <v>7</v>
      </c>
      <c r="B13" s="763"/>
      <c r="C13" s="764"/>
      <c r="D13" s="764"/>
      <c r="E13" s="764"/>
      <c r="F13" s="764"/>
      <c r="G13" s="764"/>
      <c r="H13" s="764"/>
      <c r="I13" s="764"/>
      <c r="J13" s="764"/>
      <c r="K13" s="764"/>
      <c r="L13" s="764"/>
      <c r="M13" s="764"/>
      <c r="N13" s="764"/>
      <c r="O13" s="764"/>
      <c r="P13" s="765"/>
      <c r="Q13" s="766"/>
      <c r="R13" s="767"/>
      <c r="S13" s="767"/>
      <c r="T13" s="767"/>
      <c r="U13" s="767"/>
      <c r="V13" s="767"/>
      <c r="W13" s="767"/>
      <c r="X13" s="767"/>
      <c r="Y13" s="767"/>
      <c r="Z13" s="767"/>
      <c r="AA13" s="767"/>
      <c r="AB13" s="767"/>
      <c r="AC13" s="767"/>
      <c r="AD13" s="767"/>
      <c r="AE13" s="768"/>
      <c r="AF13" s="769"/>
      <c r="AG13" s="770"/>
      <c r="AH13" s="770"/>
      <c r="AI13" s="770"/>
      <c r="AJ13" s="771"/>
      <c r="AK13" s="752"/>
      <c r="AL13" s="753"/>
      <c r="AM13" s="753"/>
      <c r="AN13" s="753"/>
      <c r="AO13" s="753"/>
      <c r="AP13" s="753"/>
      <c r="AQ13" s="753"/>
      <c r="AR13" s="753"/>
      <c r="AS13" s="753"/>
      <c r="AT13" s="753"/>
      <c r="AU13" s="754"/>
      <c r="AV13" s="754"/>
      <c r="AW13" s="754"/>
      <c r="AX13" s="754"/>
      <c r="AY13" s="755"/>
      <c r="AZ13" s="218"/>
      <c r="BA13" s="218"/>
      <c r="BB13" s="218"/>
      <c r="BC13" s="218"/>
      <c r="BD13" s="218"/>
      <c r="BE13" s="219"/>
      <c r="BF13" s="219"/>
      <c r="BG13" s="219"/>
      <c r="BH13" s="219"/>
      <c r="BI13" s="219"/>
      <c r="BJ13" s="219"/>
      <c r="BK13" s="219"/>
      <c r="BL13" s="219"/>
      <c r="BM13" s="219"/>
      <c r="BN13" s="219"/>
      <c r="BO13" s="219"/>
      <c r="BP13" s="219"/>
      <c r="BQ13" s="224">
        <v>7</v>
      </c>
      <c r="BR13" s="225"/>
      <c r="BS13" s="756"/>
      <c r="BT13" s="757"/>
      <c r="BU13" s="757"/>
      <c r="BV13" s="757"/>
      <c r="BW13" s="757"/>
      <c r="BX13" s="757"/>
      <c r="BY13" s="757"/>
      <c r="BZ13" s="757"/>
      <c r="CA13" s="757"/>
      <c r="CB13" s="757"/>
      <c r="CC13" s="757"/>
      <c r="CD13" s="757"/>
      <c r="CE13" s="757"/>
      <c r="CF13" s="757"/>
      <c r="CG13" s="758"/>
      <c r="CH13" s="759"/>
      <c r="CI13" s="760"/>
      <c r="CJ13" s="760"/>
      <c r="CK13" s="760"/>
      <c r="CL13" s="761"/>
      <c r="CM13" s="759"/>
      <c r="CN13" s="760"/>
      <c r="CO13" s="760"/>
      <c r="CP13" s="760"/>
      <c r="CQ13" s="761"/>
      <c r="CR13" s="759"/>
      <c r="CS13" s="760"/>
      <c r="CT13" s="760"/>
      <c r="CU13" s="760"/>
      <c r="CV13" s="761"/>
      <c r="CW13" s="759"/>
      <c r="CX13" s="760"/>
      <c r="CY13" s="760"/>
      <c r="CZ13" s="760"/>
      <c r="DA13" s="761"/>
      <c r="DB13" s="759"/>
      <c r="DC13" s="760"/>
      <c r="DD13" s="760"/>
      <c r="DE13" s="760"/>
      <c r="DF13" s="761"/>
      <c r="DG13" s="759"/>
      <c r="DH13" s="760"/>
      <c r="DI13" s="760"/>
      <c r="DJ13" s="760"/>
      <c r="DK13" s="761"/>
      <c r="DL13" s="759"/>
      <c r="DM13" s="760"/>
      <c r="DN13" s="760"/>
      <c r="DO13" s="760"/>
      <c r="DP13" s="761"/>
      <c r="DQ13" s="759"/>
      <c r="DR13" s="760"/>
      <c r="DS13" s="760"/>
      <c r="DT13" s="760"/>
      <c r="DU13" s="761"/>
      <c r="DV13" s="756"/>
      <c r="DW13" s="757"/>
      <c r="DX13" s="757"/>
      <c r="DY13" s="757"/>
      <c r="DZ13" s="762"/>
      <c r="EA13" s="220"/>
    </row>
    <row r="14" spans="1:131" s="221" customFormat="1" ht="26.25" customHeight="1" x14ac:dyDescent="0.2">
      <c r="A14" s="224">
        <v>8</v>
      </c>
      <c r="B14" s="763"/>
      <c r="C14" s="764"/>
      <c r="D14" s="764"/>
      <c r="E14" s="764"/>
      <c r="F14" s="764"/>
      <c r="G14" s="764"/>
      <c r="H14" s="764"/>
      <c r="I14" s="764"/>
      <c r="J14" s="764"/>
      <c r="K14" s="764"/>
      <c r="L14" s="764"/>
      <c r="M14" s="764"/>
      <c r="N14" s="764"/>
      <c r="O14" s="764"/>
      <c r="P14" s="765"/>
      <c r="Q14" s="766"/>
      <c r="R14" s="767"/>
      <c r="S14" s="767"/>
      <c r="T14" s="767"/>
      <c r="U14" s="767"/>
      <c r="V14" s="767"/>
      <c r="W14" s="767"/>
      <c r="X14" s="767"/>
      <c r="Y14" s="767"/>
      <c r="Z14" s="767"/>
      <c r="AA14" s="767"/>
      <c r="AB14" s="767"/>
      <c r="AC14" s="767"/>
      <c r="AD14" s="767"/>
      <c r="AE14" s="768"/>
      <c r="AF14" s="769"/>
      <c r="AG14" s="770"/>
      <c r="AH14" s="770"/>
      <c r="AI14" s="770"/>
      <c r="AJ14" s="771"/>
      <c r="AK14" s="752"/>
      <c r="AL14" s="753"/>
      <c r="AM14" s="753"/>
      <c r="AN14" s="753"/>
      <c r="AO14" s="753"/>
      <c r="AP14" s="753"/>
      <c r="AQ14" s="753"/>
      <c r="AR14" s="753"/>
      <c r="AS14" s="753"/>
      <c r="AT14" s="753"/>
      <c r="AU14" s="754"/>
      <c r="AV14" s="754"/>
      <c r="AW14" s="754"/>
      <c r="AX14" s="754"/>
      <c r="AY14" s="755"/>
      <c r="AZ14" s="218"/>
      <c r="BA14" s="218"/>
      <c r="BB14" s="218"/>
      <c r="BC14" s="218"/>
      <c r="BD14" s="218"/>
      <c r="BE14" s="219"/>
      <c r="BF14" s="219"/>
      <c r="BG14" s="219"/>
      <c r="BH14" s="219"/>
      <c r="BI14" s="219"/>
      <c r="BJ14" s="219"/>
      <c r="BK14" s="219"/>
      <c r="BL14" s="219"/>
      <c r="BM14" s="219"/>
      <c r="BN14" s="219"/>
      <c r="BO14" s="219"/>
      <c r="BP14" s="219"/>
      <c r="BQ14" s="224">
        <v>8</v>
      </c>
      <c r="BR14" s="225"/>
      <c r="BS14" s="756"/>
      <c r="BT14" s="757"/>
      <c r="BU14" s="757"/>
      <c r="BV14" s="757"/>
      <c r="BW14" s="757"/>
      <c r="BX14" s="757"/>
      <c r="BY14" s="757"/>
      <c r="BZ14" s="757"/>
      <c r="CA14" s="757"/>
      <c r="CB14" s="757"/>
      <c r="CC14" s="757"/>
      <c r="CD14" s="757"/>
      <c r="CE14" s="757"/>
      <c r="CF14" s="757"/>
      <c r="CG14" s="758"/>
      <c r="CH14" s="759"/>
      <c r="CI14" s="760"/>
      <c r="CJ14" s="760"/>
      <c r="CK14" s="760"/>
      <c r="CL14" s="761"/>
      <c r="CM14" s="759"/>
      <c r="CN14" s="760"/>
      <c r="CO14" s="760"/>
      <c r="CP14" s="760"/>
      <c r="CQ14" s="761"/>
      <c r="CR14" s="759"/>
      <c r="CS14" s="760"/>
      <c r="CT14" s="760"/>
      <c r="CU14" s="760"/>
      <c r="CV14" s="761"/>
      <c r="CW14" s="759"/>
      <c r="CX14" s="760"/>
      <c r="CY14" s="760"/>
      <c r="CZ14" s="760"/>
      <c r="DA14" s="761"/>
      <c r="DB14" s="759"/>
      <c r="DC14" s="760"/>
      <c r="DD14" s="760"/>
      <c r="DE14" s="760"/>
      <c r="DF14" s="761"/>
      <c r="DG14" s="759"/>
      <c r="DH14" s="760"/>
      <c r="DI14" s="760"/>
      <c r="DJ14" s="760"/>
      <c r="DK14" s="761"/>
      <c r="DL14" s="759"/>
      <c r="DM14" s="760"/>
      <c r="DN14" s="760"/>
      <c r="DO14" s="760"/>
      <c r="DP14" s="761"/>
      <c r="DQ14" s="759"/>
      <c r="DR14" s="760"/>
      <c r="DS14" s="760"/>
      <c r="DT14" s="760"/>
      <c r="DU14" s="761"/>
      <c r="DV14" s="756"/>
      <c r="DW14" s="757"/>
      <c r="DX14" s="757"/>
      <c r="DY14" s="757"/>
      <c r="DZ14" s="762"/>
      <c r="EA14" s="220"/>
    </row>
    <row r="15" spans="1:131" s="221" customFormat="1" ht="26.25" customHeight="1" x14ac:dyDescent="0.2">
      <c r="A15" s="224">
        <v>9</v>
      </c>
      <c r="B15" s="763"/>
      <c r="C15" s="764"/>
      <c r="D15" s="764"/>
      <c r="E15" s="764"/>
      <c r="F15" s="764"/>
      <c r="G15" s="764"/>
      <c r="H15" s="764"/>
      <c r="I15" s="764"/>
      <c r="J15" s="764"/>
      <c r="K15" s="764"/>
      <c r="L15" s="764"/>
      <c r="M15" s="764"/>
      <c r="N15" s="764"/>
      <c r="O15" s="764"/>
      <c r="P15" s="765"/>
      <c r="Q15" s="766"/>
      <c r="R15" s="767"/>
      <c r="S15" s="767"/>
      <c r="T15" s="767"/>
      <c r="U15" s="767"/>
      <c r="V15" s="767"/>
      <c r="W15" s="767"/>
      <c r="X15" s="767"/>
      <c r="Y15" s="767"/>
      <c r="Z15" s="767"/>
      <c r="AA15" s="767"/>
      <c r="AB15" s="767"/>
      <c r="AC15" s="767"/>
      <c r="AD15" s="767"/>
      <c r="AE15" s="768"/>
      <c r="AF15" s="769"/>
      <c r="AG15" s="770"/>
      <c r="AH15" s="770"/>
      <c r="AI15" s="770"/>
      <c r="AJ15" s="771"/>
      <c r="AK15" s="752"/>
      <c r="AL15" s="753"/>
      <c r="AM15" s="753"/>
      <c r="AN15" s="753"/>
      <c r="AO15" s="753"/>
      <c r="AP15" s="753"/>
      <c r="AQ15" s="753"/>
      <c r="AR15" s="753"/>
      <c r="AS15" s="753"/>
      <c r="AT15" s="753"/>
      <c r="AU15" s="754"/>
      <c r="AV15" s="754"/>
      <c r="AW15" s="754"/>
      <c r="AX15" s="754"/>
      <c r="AY15" s="755"/>
      <c r="AZ15" s="218"/>
      <c r="BA15" s="218"/>
      <c r="BB15" s="218"/>
      <c r="BC15" s="218"/>
      <c r="BD15" s="218"/>
      <c r="BE15" s="219"/>
      <c r="BF15" s="219"/>
      <c r="BG15" s="219"/>
      <c r="BH15" s="219"/>
      <c r="BI15" s="219"/>
      <c r="BJ15" s="219"/>
      <c r="BK15" s="219"/>
      <c r="BL15" s="219"/>
      <c r="BM15" s="219"/>
      <c r="BN15" s="219"/>
      <c r="BO15" s="219"/>
      <c r="BP15" s="219"/>
      <c r="BQ15" s="224">
        <v>9</v>
      </c>
      <c r="BR15" s="225"/>
      <c r="BS15" s="756"/>
      <c r="BT15" s="757"/>
      <c r="BU15" s="757"/>
      <c r="BV15" s="757"/>
      <c r="BW15" s="757"/>
      <c r="BX15" s="757"/>
      <c r="BY15" s="757"/>
      <c r="BZ15" s="757"/>
      <c r="CA15" s="757"/>
      <c r="CB15" s="757"/>
      <c r="CC15" s="757"/>
      <c r="CD15" s="757"/>
      <c r="CE15" s="757"/>
      <c r="CF15" s="757"/>
      <c r="CG15" s="758"/>
      <c r="CH15" s="759"/>
      <c r="CI15" s="760"/>
      <c r="CJ15" s="760"/>
      <c r="CK15" s="760"/>
      <c r="CL15" s="761"/>
      <c r="CM15" s="759"/>
      <c r="CN15" s="760"/>
      <c r="CO15" s="760"/>
      <c r="CP15" s="760"/>
      <c r="CQ15" s="761"/>
      <c r="CR15" s="759"/>
      <c r="CS15" s="760"/>
      <c r="CT15" s="760"/>
      <c r="CU15" s="760"/>
      <c r="CV15" s="761"/>
      <c r="CW15" s="759"/>
      <c r="CX15" s="760"/>
      <c r="CY15" s="760"/>
      <c r="CZ15" s="760"/>
      <c r="DA15" s="761"/>
      <c r="DB15" s="759"/>
      <c r="DC15" s="760"/>
      <c r="DD15" s="760"/>
      <c r="DE15" s="760"/>
      <c r="DF15" s="761"/>
      <c r="DG15" s="759"/>
      <c r="DH15" s="760"/>
      <c r="DI15" s="760"/>
      <c r="DJ15" s="760"/>
      <c r="DK15" s="761"/>
      <c r="DL15" s="759"/>
      <c r="DM15" s="760"/>
      <c r="DN15" s="760"/>
      <c r="DO15" s="760"/>
      <c r="DP15" s="761"/>
      <c r="DQ15" s="759"/>
      <c r="DR15" s="760"/>
      <c r="DS15" s="760"/>
      <c r="DT15" s="760"/>
      <c r="DU15" s="761"/>
      <c r="DV15" s="756"/>
      <c r="DW15" s="757"/>
      <c r="DX15" s="757"/>
      <c r="DY15" s="757"/>
      <c r="DZ15" s="762"/>
      <c r="EA15" s="220"/>
    </row>
    <row r="16" spans="1:131" s="221" customFormat="1" ht="26.25" customHeight="1" x14ac:dyDescent="0.2">
      <c r="A16" s="224">
        <v>10</v>
      </c>
      <c r="B16" s="763"/>
      <c r="C16" s="764"/>
      <c r="D16" s="764"/>
      <c r="E16" s="764"/>
      <c r="F16" s="764"/>
      <c r="G16" s="764"/>
      <c r="H16" s="764"/>
      <c r="I16" s="764"/>
      <c r="J16" s="764"/>
      <c r="K16" s="764"/>
      <c r="L16" s="764"/>
      <c r="M16" s="764"/>
      <c r="N16" s="764"/>
      <c r="O16" s="764"/>
      <c r="P16" s="765"/>
      <c r="Q16" s="766"/>
      <c r="R16" s="767"/>
      <c r="S16" s="767"/>
      <c r="T16" s="767"/>
      <c r="U16" s="767"/>
      <c r="V16" s="767"/>
      <c r="W16" s="767"/>
      <c r="X16" s="767"/>
      <c r="Y16" s="767"/>
      <c r="Z16" s="767"/>
      <c r="AA16" s="767"/>
      <c r="AB16" s="767"/>
      <c r="AC16" s="767"/>
      <c r="AD16" s="767"/>
      <c r="AE16" s="768"/>
      <c r="AF16" s="769"/>
      <c r="AG16" s="770"/>
      <c r="AH16" s="770"/>
      <c r="AI16" s="770"/>
      <c r="AJ16" s="771"/>
      <c r="AK16" s="752"/>
      <c r="AL16" s="753"/>
      <c r="AM16" s="753"/>
      <c r="AN16" s="753"/>
      <c r="AO16" s="753"/>
      <c r="AP16" s="753"/>
      <c r="AQ16" s="753"/>
      <c r="AR16" s="753"/>
      <c r="AS16" s="753"/>
      <c r="AT16" s="753"/>
      <c r="AU16" s="754"/>
      <c r="AV16" s="754"/>
      <c r="AW16" s="754"/>
      <c r="AX16" s="754"/>
      <c r="AY16" s="755"/>
      <c r="AZ16" s="218"/>
      <c r="BA16" s="218"/>
      <c r="BB16" s="218"/>
      <c r="BC16" s="218"/>
      <c r="BD16" s="218"/>
      <c r="BE16" s="219"/>
      <c r="BF16" s="219"/>
      <c r="BG16" s="219"/>
      <c r="BH16" s="219"/>
      <c r="BI16" s="219"/>
      <c r="BJ16" s="219"/>
      <c r="BK16" s="219"/>
      <c r="BL16" s="219"/>
      <c r="BM16" s="219"/>
      <c r="BN16" s="219"/>
      <c r="BO16" s="219"/>
      <c r="BP16" s="219"/>
      <c r="BQ16" s="224">
        <v>10</v>
      </c>
      <c r="BR16" s="225"/>
      <c r="BS16" s="756"/>
      <c r="BT16" s="757"/>
      <c r="BU16" s="757"/>
      <c r="BV16" s="757"/>
      <c r="BW16" s="757"/>
      <c r="BX16" s="757"/>
      <c r="BY16" s="757"/>
      <c r="BZ16" s="757"/>
      <c r="CA16" s="757"/>
      <c r="CB16" s="757"/>
      <c r="CC16" s="757"/>
      <c r="CD16" s="757"/>
      <c r="CE16" s="757"/>
      <c r="CF16" s="757"/>
      <c r="CG16" s="758"/>
      <c r="CH16" s="759"/>
      <c r="CI16" s="760"/>
      <c r="CJ16" s="760"/>
      <c r="CK16" s="760"/>
      <c r="CL16" s="761"/>
      <c r="CM16" s="759"/>
      <c r="CN16" s="760"/>
      <c r="CO16" s="760"/>
      <c r="CP16" s="760"/>
      <c r="CQ16" s="761"/>
      <c r="CR16" s="759"/>
      <c r="CS16" s="760"/>
      <c r="CT16" s="760"/>
      <c r="CU16" s="760"/>
      <c r="CV16" s="761"/>
      <c r="CW16" s="759"/>
      <c r="CX16" s="760"/>
      <c r="CY16" s="760"/>
      <c r="CZ16" s="760"/>
      <c r="DA16" s="761"/>
      <c r="DB16" s="759"/>
      <c r="DC16" s="760"/>
      <c r="DD16" s="760"/>
      <c r="DE16" s="760"/>
      <c r="DF16" s="761"/>
      <c r="DG16" s="759"/>
      <c r="DH16" s="760"/>
      <c r="DI16" s="760"/>
      <c r="DJ16" s="760"/>
      <c r="DK16" s="761"/>
      <c r="DL16" s="759"/>
      <c r="DM16" s="760"/>
      <c r="DN16" s="760"/>
      <c r="DO16" s="760"/>
      <c r="DP16" s="761"/>
      <c r="DQ16" s="759"/>
      <c r="DR16" s="760"/>
      <c r="DS16" s="760"/>
      <c r="DT16" s="760"/>
      <c r="DU16" s="761"/>
      <c r="DV16" s="756"/>
      <c r="DW16" s="757"/>
      <c r="DX16" s="757"/>
      <c r="DY16" s="757"/>
      <c r="DZ16" s="762"/>
      <c r="EA16" s="220"/>
    </row>
    <row r="17" spans="1:131" s="221" customFormat="1" ht="26.25" customHeight="1" x14ac:dyDescent="0.2">
      <c r="A17" s="224">
        <v>11</v>
      </c>
      <c r="B17" s="763"/>
      <c r="C17" s="764"/>
      <c r="D17" s="764"/>
      <c r="E17" s="764"/>
      <c r="F17" s="764"/>
      <c r="G17" s="764"/>
      <c r="H17" s="764"/>
      <c r="I17" s="764"/>
      <c r="J17" s="764"/>
      <c r="K17" s="764"/>
      <c r="L17" s="764"/>
      <c r="M17" s="764"/>
      <c r="N17" s="764"/>
      <c r="O17" s="764"/>
      <c r="P17" s="765"/>
      <c r="Q17" s="766"/>
      <c r="R17" s="767"/>
      <c r="S17" s="767"/>
      <c r="T17" s="767"/>
      <c r="U17" s="767"/>
      <c r="V17" s="767"/>
      <c r="W17" s="767"/>
      <c r="X17" s="767"/>
      <c r="Y17" s="767"/>
      <c r="Z17" s="767"/>
      <c r="AA17" s="767"/>
      <c r="AB17" s="767"/>
      <c r="AC17" s="767"/>
      <c r="AD17" s="767"/>
      <c r="AE17" s="768"/>
      <c r="AF17" s="769"/>
      <c r="AG17" s="770"/>
      <c r="AH17" s="770"/>
      <c r="AI17" s="770"/>
      <c r="AJ17" s="771"/>
      <c r="AK17" s="752"/>
      <c r="AL17" s="753"/>
      <c r="AM17" s="753"/>
      <c r="AN17" s="753"/>
      <c r="AO17" s="753"/>
      <c r="AP17" s="753"/>
      <c r="AQ17" s="753"/>
      <c r="AR17" s="753"/>
      <c r="AS17" s="753"/>
      <c r="AT17" s="753"/>
      <c r="AU17" s="754"/>
      <c r="AV17" s="754"/>
      <c r="AW17" s="754"/>
      <c r="AX17" s="754"/>
      <c r="AY17" s="755"/>
      <c r="AZ17" s="218"/>
      <c r="BA17" s="218"/>
      <c r="BB17" s="218"/>
      <c r="BC17" s="218"/>
      <c r="BD17" s="218"/>
      <c r="BE17" s="219"/>
      <c r="BF17" s="219"/>
      <c r="BG17" s="219"/>
      <c r="BH17" s="219"/>
      <c r="BI17" s="219"/>
      <c r="BJ17" s="219"/>
      <c r="BK17" s="219"/>
      <c r="BL17" s="219"/>
      <c r="BM17" s="219"/>
      <c r="BN17" s="219"/>
      <c r="BO17" s="219"/>
      <c r="BP17" s="219"/>
      <c r="BQ17" s="224">
        <v>11</v>
      </c>
      <c r="BR17" s="225"/>
      <c r="BS17" s="756"/>
      <c r="BT17" s="757"/>
      <c r="BU17" s="757"/>
      <c r="BV17" s="757"/>
      <c r="BW17" s="757"/>
      <c r="BX17" s="757"/>
      <c r="BY17" s="757"/>
      <c r="BZ17" s="757"/>
      <c r="CA17" s="757"/>
      <c r="CB17" s="757"/>
      <c r="CC17" s="757"/>
      <c r="CD17" s="757"/>
      <c r="CE17" s="757"/>
      <c r="CF17" s="757"/>
      <c r="CG17" s="758"/>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56"/>
      <c r="DW17" s="757"/>
      <c r="DX17" s="757"/>
      <c r="DY17" s="757"/>
      <c r="DZ17" s="762"/>
      <c r="EA17" s="220"/>
    </row>
    <row r="18" spans="1:131" s="221" customFormat="1" ht="26.25" customHeight="1" x14ac:dyDescent="0.2">
      <c r="A18" s="224">
        <v>12</v>
      </c>
      <c r="B18" s="763"/>
      <c r="C18" s="764"/>
      <c r="D18" s="764"/>
      <c r="E18" s="764"/>
      <c r="F18" s="764"/>
      <c r="G18" s="764"/>
      <c r="H18" s="764"/>
      <c r="I18" s="764"/>
      <c r="J18" s="764"/>
      <c r="K18" s="764"/>
      <c r="L18" s="764"/>
      <c r="M18" s="764"/>
      <c r="N18" s="764"/>
      <c r="O18" s="764"/>
      <c r="P18" s="765"/>
      <c r="Q18" s="766"/>
      <c r="R18" s="767"/>
      <c r="S18" s="767"/>
      <c r="T18" s="767"/>
      <c r="U18" s="767"/>
      <c r="V18" s="767"/>
      <c r="W18" s="767"/>
      <c r="X18" s="767"/>
      <c r="Y18" s="767"/>
      <c r="Z18" s="767"/>
      <c r="AA18" s="767"/>
      <c r="AB18" s="767"/>
      <c r="AC18" s="767"/>
      <c r="AD18" s="767"/>
      <c r="AE18" s="768"/>
      <c r="AF18" s="769"/>
      <c r="AG18" s="770"/>
      <c r="AH18" s="770"/>
      <c r="AI18" s="770"/>
      <c r="AJ18" s="771"/>
      <c r="AK18" s="752"/>
      <c r="AL18" s="753"/>
      <c r="AM18" s="753"/>
      <c r="AN18" s="753"/>
      <c r="AO18" s="753"/>
      <c r="AP18" s="753"/>
      <c r="AQ18" s="753"/>
      <c r="AR18" s="753"/>
      <c r="AS18" s="753"/>
      <c r="AT18" s="753"/>
      <c r="AU18" s="754"/>
      <c r="AV18" s="754"/>
      <c r="AW18" s="754"/>
      <c r="AX18" s="754"/>
      <c r="AY18" s="755"/>
      <c r="AZ18" s="218"/>
      <c r="BA18" s="218"/>
      <c r="BB18" s="218"/>
      <c r="BC18" s="218"/>
      <c r="BD18" s="218"/>
      <c r="BE18" s="219"/>
      <c r="BF18" s="219"/>
      <c r="BG18" s="219"/>
      <c r="BH18" s="219"/>
      <c r="BI18" s="219"/>
      <c r="BJ18" s="219"/>
      <c r="BK18" s="219"/>
      <c r="BL18" s="219"/>
      <c r="BM18" s="219"/>
      <c r="BN18" s="219"/>
      <c r="BO18" s="219"/>
      <c r="BP18" s="219"/>
      <c r="BQ18" s="224">
        <v>12</v>
      </c>
      <c r="BR18" s="225"/>
      <c r="BS18" s="756"/>
      <c r="BT18" s="757"/>
      <c r="BU18" s="757"/>
      <c r="BV18" s="757"/>
      <c r="BW18" s="757"/>
      <c r="BX18" s="757"/>
      <c r="BY18" s="757"/>
      <c r="BZ18" s="757"/>
      <c r="CA18" s="757"/>
      <c r="CB18" s="757"/>
      <c r="CC18" s="757"/>
      <c r="CD18" s="757"/>
      <c r="CE18" s="757"/>
      <c r="CF18" s="757"/>
      <c r="CG18" s="758"/>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56"/>
      <c r="DW18" s="757"/>
      <c r="DX18" s="757"/>
      <c r="DY18" s="757"/>
      <c r="DZ18" s="762"/>
      <c r="EA18" s="220"/>
    </row>
    <row r="19" spans="1:131" s="221" customFormat="1" ht="26.25" customHeight="1" x14ac:dyDescent="0.2">
      <c r="A19" s="224">
        <v>13</v>
      </c>
      <c r="B19" s="763"/>
      <c r="C19" s="764"/>
      <c r="D19" s="764"/>
      <c r="E19" s="764"/>
      <c r="F19" s="764"/>
      <c r="G19" s="764"/>
      <c r="H19" s="764"/>
      <c r="I19" s="764"/>
      <c r="J19" s="764"/>
      <c r="K19" s="764"/>
      <c r="L19" s="764"/>
      <c r="M19" s="764"/>
      <c r="N19" s="764"/>
      <c r="O19" s="764"/>
      <c r="P19" s="765"/>
      <c r="Q19" s="766"/>
      <c r="R19" s="767"/>
      <c r="S19" s="767"/>
      <c r="T19" s="767"/>
      <c r="U19" s="767"/>
      <c r="V19" s="767"/>
      <c r="W19" s="767"/>
      <c r="X19" s="767"/>
      <c r="Y19" s="767"/>
      <c r="Z19" s="767"/>
      <c r="AA19" s="767"/>
      <c r="AB19" s="767"/>
      <c r="AC19" s="767"/>
      <c r="AD19" s="767"/>
      <c r="AE19" s="768"/>
      <c r="AF19" s="769"/>
      <c r="AG19" s="770"/>
      <c r="AH19" s="770"/>
      <c r="AI19" s="770"/>
      <c r="AJ19" s="771"/>
      <c r="AK19" s="752"/>
      <c r="AL19" s="753"/>
      <c r="AM19" s="753"/>
      <c r="AN19" s="753"/>
      <c r="AO19" s="753"/>
      <c r="AP19" s="753"/>
      <c r="AQ19" s="753"/>
      <c r="AR19" s="753"/>
      <c r="AS19" s="753"/>
      <c r="AT19" s="753"/>
      <c r="AU19" s="754"/>
      <c r="AV19" s="754"/>
      <c r="AW19" s="754"/>
      <c r="AX19" s="754"/>
      <c r="AY19" s="755"/>
      <c r="AZ19" s="218"/>
      <c r="BA19" s="218"/>
      <c r="BB19" s="218"/>
      <c r="BC19" s="218"/>
      <c r="BD19" s="218"/>
      <c r="BE19" s="219"/>
      <c r="BF19" s="219"/>
      <c r="BG19" s="219"/>
      <c r="BH19" s="219"/>
      <c r="BI19" s="219"/>
      <c r="BJ19" s="219"/>
      <c r="BK19" s="219"/>
      <c r="BL19" s="219"/>
      <c r="BM19" s="219"/>
      <c r="BN19" s="219"/>
      <c r="BO19" s="219"/>
      <c r="BP19" s="219"/>
      <c r="BQ19" s="224">
        <v>13</v>
      </c>
      <c r="BR19" s="225"/>
      <c r="BS19" s="756"/>
      <c r="BT19" s="757"/>
      <c r="BU19" s="757"/>
      <c r="BV19" s="757"/>
      <c r="BW19" s="757"/>
      <c r="BX19" s="757"/>
      <c r="BY19" s="757"/>
      <c r="BZ19" s="757"/>
      <c r="CA19" s="757"/>
      <c r="CB19" s="757"/>
      <c r="CC19" s="757"/>
      <c r="CD19" s="757"/>
      <c r="CE19" s="757"/>
      <c r="CF19" s="757"/>
      <c r="CG19" s="758"/>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56"/>
      <c r="DW19" s="757"/>
      <c r="DX19" s="757"/>
      <c r="DY19" s="757"/>
      <c r="DZ19" s="762"/>
      <c r="EA19" s="220"/>
    </row>
    <row r="20" spans="1:131" s="221" customFormat="1" ht="26.25" customHeight="1" x14ac:dyDescent="0.2">
      <c r="A20" s="224">
        <v>14</v>
      </c>
      <c r="B20" s="763"/>
      <c r="C20" s="764"/>
      <c r="D20" s="764"/>
      <c r="E20" s="764"/>
      <c r="F20" s="764"/>
      <c r="G20" s="764"/>
      <c r="H20" s="764"/>
      <c r="I20" s="764"/>
      <c r="J20" s="764"/>
      <c r="K20" s="764"/>
      <c r="L20" s="764"/>
      <c r="M20" s="764"/>
      <c r="N20" s="764"/>
      <c r="O20" s="764"/>
      <c r="P20" s="765"/>
      <c r="Q20" s="766"/>
      <c r="R20" s="767"/>
      <c r="S20" s="767"/>
      <c r="T20" s="767"/>
      <c r="U20" s="767"/>
      <c r="V20" s="767"/>
      <c r="W20" s="767"/>
      <c r="X20" s="767"/>
      <c r="Y20" s="767"/>
      <c r="Z20" s="767"/>
      <c r="AA20" s="767"/>
      <c r="AB20" s="767"/>
      <c r="AC20" s="767"/>
      <c r="AD20" s="767"/>
      <c r="AE20" s="768"/>
      <c r="AF20" s="769"/>
      <c r="AG20" s="770"/>
      <c r="AH20" s="770"/>
      <c r="AI20" s="770"/>
      <c r="AJ20" s="771"/>
      <c r="AK20" s="752"/>
      <c r="AL20" s="753"/>
      <c r="AM20" s="753"/>
      <c r="AN20" s="753"/>
      <c r="AO20" s="753"/>
      <c r="AP20" s="753"/>
      <c r="AQ20" s="753"/>
      <c r="AR20" s="753"/>
      <c r="AS20" s="753"/>
      <c r="AT20" s="753"/>
      <c r="AU20" s="754"/>
      <c r="AV20" s="754"/>
      <c r="AW20" s="754"/>
      <c r="AX20" s="754"/>
      <c r="AY20" s="755"/>
      <c r="AZ20" s="218"/>
      <c r="BA20" s="218"/>
      <c r="BB20" s="218"/>
      <c r="BC20" s="218"/>
      <c r="BD20" s="218"/>
      <c r="BE20" s="219"/>
      <c r="BF20" s="219"/>
      <c r="BG20" s="219"/>
      <c r="BH20" s="219"/>
      <c r="BI20" s="219"/>
      <c r="BJ20" s="219"/>
      <c r="BK20" s="219"/>
      <c r="BL20" s="219"/>
      <c r="BM20" s="219"/>
      <c r="BN20" s="219"/>
      <c r="BO20" s="219"/>
      <c r="BP20" s="219"/>
      <c r="BQ20" s="224">
        <v>14</v>
      </c>
      <c r="BR20" s="225"/>
      <c r="BS20" s="756"/>
      <c r="BT20" s="757"/>
      <c r="BU20" s="757"/>
      <c r="BV20" s="757"/>
      <c r="BW20" s="757"/>
      <c r="BX20" s="757"/>
      <c r="BY20" s="757"/>
      <c r="BZ20" s="757"/>
      <c r="CA20" s="757"/>
      <c r="CB20" s="757"/>
      <c r="CC20" s="757"/>
      <c r="CD20" s="757"/>
      <c r="CE20" s="757"/>
      <c r="CF20" s="757"/>
      <c r="CG20" s="758"/>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56"/>
      <c r="DW20" s="757"/>
      <c r="DX20" s="757"/>
      <c r="DY20" s="757"/>
      <c r="DZ20" s="762"/>
      <c r="EA20" s="220"/>
    </row>
    <row r="21" spans="1:131" s="221" customFormat="1" ht="26.25" customHeight="1" thickBot="1" x14ac:dyDescent="0.25">
      <c r="A21" s="224">
        <v>15</v>
      </c>
      <c r="B21" s="763"/>
      <c r="C21" s="764"/>
      <c r="D21" s="764"/>
      <c r="E21" s="764"/>
      <c r="F21" s="764"/>
      <c r="G21" s="764"/>
      <c r="H21" s="764"/>
      <c r="I21" s="764"/>
      <c r="J21" s="764"/>
      <c r="K21" s="764"/>
      <c r="L21" s="764"/>
      <c r="M21" s="764"/>
      <c r="N21" s="764"/>
      <c r="O21" s="764"/>
      <c r="P21" s="765"/>
      <c r="Q21" s="766"/>
      <c r="R21" s="767"/>
      <c r="S21" s="767"/>
      <c r="T21" s="767"/>
      <c r="U21" s="767"/>
      <c r="V21" s="767"/>
      <c r="W21" s="767"/>
      <c r="X21" s="767"/>
      <c r="Y21" s="767"/>
      <c r="Z21" s="767"/>
      <c r="AA21" s="767"/>
      <c r="AB21" s="767"/>
      <c r="AC21" s="767"/>
      <c r="AD21" s="767"/>
      <c r="AE21" s="768"/>
      <c r="AF21" s="769"/>
      <c r="AG21" s="770"/>
      <c r="AH21" s="770"/>
      <c r="AI21" s="770"/>
      <c r="AJ21" s="771"/>
      <c r="AK21" s="752"/>
      <c r="AL21" s="753"/>
      <c r="AM21" s="753"/>
      <c r="AN21" s="753"/>
      <c r="AO21" s="753"/>
      <c r="AP21" s="753"/>
      <c r="AQ21" s="753"/>
      <c r="AR21" s="753"/>
      <c r="AS21" s="753"/>
      <c r="AT21" s="753"/>
      <c r="AU21" s="754"/>
      <c r="AV21" s="754"/>
      <c r="AW21" s="754"/>
      <c r="AX21" s="754"/>
      <c r="AY21" s="755"/>
      <c r="AZ21" s="218"/>
      <c r="BA21" s="218"/>
      <c r="BB21" s="218"/>
      <c r="BC21" s="218"/>
      <c r="BD21" s="218"/>
      <c r="BE21" s="219"/>
      <c r="BF21" s="219"/>
      <c r="BG21" s="219"/>
      <c r="BH21" s="219"/>
      <c r="BI21" s="219"/>
      <c r="BJ21" s="219"/>
      <c r="BK21" s="219"/>
      <c r="BL21" s="219"/>
      <c r="BM21" s="219"/>
      <c r="BN21" s="219"/>
      <c r="BO21" s="219"/>
      <c r="BP21" s="219"/>
      <c r="BQ21" s="224">
        <v>15</v>
      </c>
      <c r="BR21" s="225"/>
      <c r="BS21" s="756"/>
      <c r="BT21" s="757"/>
      <c r="BU21" s="757"/>
      <c r="BV21" s="757"/>
      <c r="BW21" s="757"/>
      <c r="BX21" s="757"/>
      <c r="BY21" s="757"/>
      <c r="BZ21" s="757"/>
      <c r="CA21" s="757"/>
      <c r="CB21" s="757"/>
      <c r="CC21" s="757"/>
      <c r="CD21" s="757"/>
      <c r="CE21" s="757"/>
      <c r="CF21" s="757"/>
      <c r="CG21" s="758"/>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56"/>
      <c r="DW21" s="757"/>
      <c r="DX21" s="757"/>
      <c r="DY21" s="757"/>
      <c r="DZ21" s="762"/>
      <c r="EA21" s="220"/>
    </row>
    <row r="22" spans="1:131" s="221" customFormat="1" ht="26.25" customHeight="1" x14ac:dyDescent="0.2">
      <c r="A22" s="224">
        <v>16</v>
      </c>
      <c r="B22" s="763"/>
      <c r="C22" s="764"/>
      <c r="D22" s="764"/>
      <c r="E22" s="764"/>
      <c r="F22" s="764"/>
      <c r="G22" s="764"/>
      <c r="H22" s="764"/>
      <c r="I22" s="764"/>
      <c r="J22" s="764"/>
      <c r="K22" s="764"/>
      <c r="L22" s="764"/>
      <c r="M22" s="764"/>
      <c r="N22" s="764"/>
      <c r="O22" s="764"/>
      <c r="P22" s="765"/>
      <c r="Q22" s="782"/>
      <c r="R22" s="783"/>
      <c r="S22" s="783"/>
      <c r="T22" s="783"/>
      <c r="U22" s="783"/>
      <c r="V22" s="783"/>
      <c r="W22" s="783"/>
      <c r="X22" s="783"/>
      <c r="Y22" s="783"/>
      <c r="Z22" s="783"/>
      <c r="AA22" s="783"/>
      <c r="AB22" s="783"/>
      <c r="AC22" s="783"/>
      <c r="AD22" s="783"/>
      <c r="AE22" s="784"/>
      <c r="AF22" s="769"/>
      <c r="AG22" s="770"/>
      <c r="AH22" s="770"/>
      <c r="AI22" s="770"/>
      <c r="AJ22" s="771"/>
      <c r="AK22" s="785"/>
      <c r="AL22" s="786"/>
      <c r="AM22" s="786"/>
      <c r="AN22" s="786"/>
      <c r="AO22" s="786"/>
      <c r="AP22" s="786"/>
      <c r="AQ22" s="786"/>
      <c r="AR22" s="786"/>
      <c r="AS22" s="786"/>
      <c r="AT22" s="786"/>
      <c r="AU22" s="787"/>
      <c r="AV22" s="787"/>
      <c r="AW22" s="787"/>
      <c r="AX22" s="787"/>
      <c r="AY22" s="788"/>
      <c r="AZ22" s="789" t="s">
        <v>388</v>
      </c>
      <c r="BA22" s="789"/>
      <c r="BB22" s="789"/>
      <c r="BC22" s="789"/>
      <c r="BD22" s="790"/>
      <c r="BE22" s="219"/>
      <c r="BF22" s="219"/>
      <c r="BG22" s="219"/>
      <c r="BH22" s="219"/>
      <c r="BI22" s="219"/>
      <c r="BJ22" s="219"/>
      <c r="BK22" s="219"/>
      <c r="BL22" s="219"/>
      <c r="BM22" s="219"/>
      <c r="BN22" s="219"/>
      <c r="BO22" s="219"/>
      <c r="BP22" s="219"/>
      <c r="BQ22" s="224">
        <v>16</v>
      </c>
      <c r="BR22" s="225"/>
      <c r="BS22" s="756"/>
      <c r="BT22" s="757"/>
      <c r="BU22" s="757"/>
      <c r="BV22" s="757"/>
      <c r="BW22" s="757"/>
      <c r="BX22" s="757"/>
      <c r="BY22" s="757"/>
      <c r="BZ22" s="757"/>
      <c r="CA22" s="757"/>
      <c r="CB22" s="757"/>
      <c r="CC22" s="757"/>
      <c r="CD22" s="757"/>
      <c r="CE22" s="757"/>
      <c r="CF22" s="757"/>
      <c r="CG22" s="758"/>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56"/>
      <c r="DW22" s="757"/>
      <c r="DX22" s="757"/>
      <c r="DY22" s="757"/>
      <c r="DZ22" s="762"/>
      <c r="EA22" s="220"/>
    </row>
    <row r="23" spans="1:131" s="221" customFormat="1" ht="26.25" customHeight="1" thickBot="1" x14ac:dyDescent="0.25">
      <c r="A23" s="226" t="s">
        <v>389</v>
      </c>
      <c r="B23" s="772" t="s">
        <v>390</v>
      </c>
      <c r="C23" s="773"/>
      <c r="D23" s="773"/>
      <c r="E23" s="773"/>
      <c r="F23" s="773"/>
      <c r="G23" s="773"/>
      <c r="H23" s="773"/>
      <c r="I23" s="773"/>
      <c r="J23" s="773"/>
      <c r="K23" s="773"/>
      <c r="L23" s="773"/>
      <c r="M23" s="773"/>
      <c r="N23" s="773"/>
      <c r="O23" s="773"/>
      <c r="P23" s="774"/>
      <c r="Q23" s="775">
        <v>184506</v>
      </c>
      <c r="R23" s="776"/>
      <c r="S23" s="776"/>
      <c r="T23" s="776"/>
      <c r="U23" s="776"/>
      <c r="V23" s="776">
        <v>177388</v>
      </c>
      <c r="W23" s="776"/>
      <c r="X23" s="776"/>
      <c r="Y23" s="776"/>
      <c r="Z23" s="776"/>
      <c r="AA23" s="776">
        <v>7118</v>
      </c>
      <c r="AB23" s="776"/>
      <c r="AC23" s="776"/>
      <c r="AD23" s="776"/>
      <c r="AE23" s="777"/>
      <c r="AF23" s="778">
        <v>4894</v>
      </c>
      <c r="AG23" s="776"/>
      <c r="AH23" s="776"/>
      <c r="AI23" s="776"/>
      <c r="AJ23" s="779"/>
      <c r="AK23" s="780"/>
      <c r="AL23" s="781"/>
      <c r="AM23" s="781"/>
      <c r="AN23" s="781"/>
      <c r="AO23" s="781"/>
      <c r="AP23" s="776">
        <v>60061</v>
      </c>
      <c r="AQ23" s="776"/>
      <c r="AR23" s="776"/>
      <c r="AS23" s="776"/>
      <c r="AT23" s="776"/>
      <c r="AU23" s="792"/>
      <c r="AV23" s="792"/>
      <c r="AW23" s="792"/>
      <c r="AX23" s="792"/>
      <c r="AY23" s="793"/>
      <c r="AZ23" s="794" t="s">
        <v>391</v>
      </c>
      <c r="BA23" s="795"/>
      <c r="BB23" s="795"/>
      <c r="BC23" s="795"/>
      <c r="BD23" s="796"/>
      <c r="BE23" s="219"/>
      <c r="BF23" s="219"/>
      <c r="BG23" s="219"/>
      <c r="BH23" s="219"/>
      <c r="BI23" s="219"/>
      <c r="BJ23" s="219"/>
      <c r="BK23" s="219"/>
      <c r="BL23" s="219"/>
      <c r="BM23" s="219"/>
      <c r="BN23" s="219"/>
      <c r="BO23" s="219"/>
      <c r="BP23" s="219"/>
      <c r="BQ23" s="224">
        <v>17</v>
      </c>
      <c r="BR23" s="225"/>
      <c r="BS23" s="756"/>
      <c r="BT23" s="757"/>
      <c r="BU23" s="757"/>
      <c r="BV23" s="757"/>
      <c r="BW23" s="757"/>
      <c r="BX23" s="757"/>
      <c r="BY23" s="757"/>
      <c r="BZ23" s="757"/>
      <c r="CA23" s="757"/>
      <c r="CB23" s="757"/>
      <c r="CC23" s="757"/>
      <c r="CD23" s="757"/>
      <c r="CE23" s="757"/>
      <c r="CF23" s="757"/>
      <c r="CG23" s="758"/>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56"/>
      <c r="DW23" s="757"/>
      <c r="DX23" s="757"/>
      <c r="DY23" s="757"/>
      <c r="DZ23" s="762"/>
      <c r="EA23" s="220"/>
    </row>
    <row r="24" spans="1:131" s="221" customFormat="1" ht="26.25" customHeight="1" x14ac:dyDescent="0.2">
      <c r="A24" s="791" t="s">
        <v>392</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18"/>
      <c r="BA24" s="218"/>
      <c r="BB24" s="218"/>
      <c r="BC24" s="218"/>
      <c r="BD24" s="218"/>
      <c r="BE24" s="219"/>
      <c r="BF24" s="219"/>
      <c r="BG24" s="219"/>
      <c r="BH24" s="219"/>
      <c r="BI24" s="219"/>
      <c r="BJ24" s="219"/>
      <c r="BK24" s="219"/>
      <c r="BL24" s="219"/>
      <c r="BM24" s="219"/>
      <c r="BN24" s="219"/>
      <c r="BO24" s="219"/>
      <c r="BP24" s="219"/>
      <c r="BQ24" s="224">
        <v>18</v>
      </c>
      <c r="BR24" s="225"/>
      <c r="BS24" s="756"/>
      <c r="BT24" s="757"/>
      <c r="BU24" s="757"/>
      <c r="BV24" s="757"/>
      <c r="BW24" s="757"/>
      <c r="BX24" s="757"/>
      <c r="BY24" s="757"/>
      <c r="BZ24" s="757"/>
      <c r="CA24" s="757"/>
      <c r="CB24" s="757"/>
      <c r="CC24" s="757"/>
      <c r="CD24" s="757"/>
      <c r="CE24" s="757"/>
      <c r="CF24" s="757"/>
      <c r="CG24" s="758"/>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56"/>
      <c r="DW24" s="757"/>
      <c r="DX24" s="757"/>
      <c r="DY24" s="757"/>
      <c r="DZ24" s="762"/>
      <c r="EA24" s="220"/>
    </row>
    <row r="25" spans="1:131" ht="26.25" customHeight="1" thickBot="1" x14ac:dyDescent="0.25">
      <c r="A25" s="708" t="s">
        <v>393</v>
      </c>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8"/>
      <c r="AQ25" s="708"/>
      <c r="AR25" s="708"/>
      <c r="AS25" s="708"/>
      <c r="AT25" s="708"/>
      <c r="AU25" s="708"/>
      <c r="AV25" s="708"/>
      <c r="AW25" s="708"/>
      <c r="AX25" s="708"/>
      <c r="AY25" s="708"/>
      <c r="AZ25" s="708"/>
      <c r="BA25" s="708"/>
      <c r="BB25" s="708"/>
      <c r="BC25" s="708"/>
      <c r="BD25" s="708"/>
      <c r="BE25" s="708"/>
      <c r="BF25" s="708"/>
      <c r="BG25" s="708"/>
      <c r="BH25" s="708"/>
      <c r="BI25" s="708"/>
      <c r="BJ25" s="218"/>
      <c r="BK25" s="218"/>
      <c r="BL25" s="218"/>
      <c r="BM25" s="218"/>
      <c r="BN25" s="218"/>
      <c r="BO25" s="227"/>
      <c r="BP25" s="227"/>
      <c r="BQ25" s="224">
        <v>19</v>
      </c>
      <c r="BR25" s="225"/>
      <c r="BS25" s="756"/>
      <c r="BT25" s="757"/>
      <c r="BU25" s="757"/>
      <c r="BV25" s="757"/>
      <c r="BW25" s="757"/>
      <c r="BX25" s="757"/>
      <c r="BY25" s="757"/>
      <c r="BZ25" s="757"/>
      <c r="CA25" s="757"/>
      <c r="CB25" s="757"/>
      <c r="CC25" s="757"/>
      <c r="CD25" s="757"/>
      <c r="CE25" s="757"/>
      <c r="CF25" s="757"/>
      <c r="CG25" s="758"/>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56"/>
      <c r="DW25" s="757"/>
      <c r="DX25" s="757"/>
      <c r="DY25" s="757"/>
      <c r="DZ25" s="762"/>
      <c r="EA25" s="216"/>
    </row>
    <row r="26" spans="1:131" ht="26.25" customHeight="1" x14ac:dyDescent="0.2">
      <c r="A26" s="710" t="s">
        <v>370</v>
      </c>
      <c r="B26" s="711"/>
      <c r="C26" s="711"/>
      <c r="D26" s="711"/>
      <c r="E26" s="711"/>
      <c r="F26" s="711"/>
      <c r="G26" s="711"/>
      <c r="H26" s="711"/>
      <c r="I26" s="711"/>
      <c r="J26" s="711"/>
      <c r="K26" s="711"/>
      <c r="L26" s="711"/>
      <c r="M26" s="711"/>
      <c r="N26" s="711"/>
      <c r="O26" s="711"/>
      <c r="P26" s="712"/>
      <c r="Q26" s="716" t="s">
        <v>394</v>
      </c>
      <c r="R26" s="717"/>
      <c r="S26" s="717"/>
      <c r="T26" s="717"/>
      <c r="U26" s="718"/>
      <c r="V26" s="716" t="s">
        <v>395</v>
      </c>
      <c r="W26" s="717"/>
      <c r="X26" s="717"/>
      <c r="Y26" s="717"/>
      <c r="Z26" s="718"/>
      <c r="AA26" s="716" t="s">
        <v>396</v>
      </c>
      <c r="AB26" s="717"/>
      <c r="AC26" s="717"/>
      <c r="AD26" s="717"/>
      <c r="AE26" s="717"/>
      <c r="AF26" s="797" t="s">
        <v>397</v>
      </c>
      <c r="AG26" s="798"/>
      <c r="AH26" s="798"/>
      <c r="AI26" s="798"/>
      <c r="AJ26" s="799"/>
      <c r="AK26" s="717" t="s">
        <v>398</v>
      </c>
      <c r="AL26" s="717"/>
      <c r="AM26" s="717"/>
      <c r="AN26" s="717"/>
      <c r="AO26" s="718"/>
      <c r="AP26" s="716" t="s">
        <v>399</v>
      </c>
      <c r="AQ26" s="717"/>
      <c r="AR26" s="717"/>
      <c r="AS26" s="717"/>
      <c r="AT26" s="718"/>
      <c r="AU26" s="716" t="s">
        <v>400</v>
      </c>
      <c r="AV26" s="717"/>
      <c r="AW26" s="717"/>
      <c r="AX26" s="717"/>
      <c r="AY26" s="718"/>
      <c r="AZ26" s="716" t="s">
        <v>401</v>
      </c>
      <c r="BA26" s="717"/>
      <c r="BB26" s="717"/>
      <c r="BC26" s="717"/>
      <c r="BD26" s="718"/>
      <c r="BE26" s="716" t="s">
        <v>377</v>
      </c>
      <c r="BF26" s="717"/>
      <c r="BG26" s="717"/>
      <c r="BH26" s="717"/>
      <c r="BI26" s="723"/>
      <c r="BJ26" s="218"/>
      <c r="BK26" s="218"/>
      <c r="BL26" s="218"/>
      <c r="BM26" s="218"/>
      <c r="BN26" s="218"/>
      <c r="BO26" s="227"/>
      <c r="BP26" s="227"/>
      <c r="BQ26" s="224">
        <v>20</v>
      </c>
      <c r="BR26" s="225"/>
      <c r="BS26" s="756"/>
      <c r="BT26" s="757"/>
      <c r="BU26" s="757"/>
      <c r="BV26" s="757"/>
      <c r="BW26" s="757"/>
      <c r="BX26" s="757"/>
      <c r="BY26" s="757"/>
      <c r="BZ26" s="757"/>
      <c r="CA26" s="757"/>
      <c r="CB26" s="757"/>
      <c r="CC26" s="757"/>
      <c r="CD26" s="757"/>
      <c r="CE26" s="757"/>
      <c r="CF26" s="757"/>
      <c r="CG26" s="758"/>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56"/>
      <c r="DW26" s="757"/>
      <c r="DX26" s="757"/>
      <c r="DY26" s="757"/>
      <c r="DZ26" s="762"/>
      <c r="EA26" s="216"/>
    </row>
    <row r="27" spans="1:131" ht="26.25" customHeight="1" thickBot="1" x14ac:dyDescent="0.25">
      <c r="A27" s="713"/>
      <c r="B27" s="714"/>
      <c r="C27" s="714"/>
      <c r="D27" s="714"/>
      <c r="E27" s="714"/>
      <c r="F27" s="714"/>
      <c r="G27" s="714"/>
      <c r="H27" s="714"/>
      <c r="I27" s="714"/>
      <c r="J27" s="714"/>
      <c r="K27" s="714"/>
      <c r="L27" s="714"/>
      <c r="M27" s="714"/>
      <c r="N27" s="714"/>
      <c r="O27" s="714"/>
      <c r="P27" s="715"/>
      <c r="Q27" s="719"/>
      <c r="R27" s="720"/>
      <c r="S27" s="720"/>
      <c r="T27" s="720"/>
      <c r="U27" s="721"/>
      <c r="V27" s="719"/>
      <c r="W27" s="720"/>
      <c r="X27" s="720"/>
      <c r="Y27" s="720"/>
      <c r="Z27" s="721"/>
      <c r="AA27" s="719"/>
      <c r="AB27" s="720"/>
      <c r="AC27" s="720"/>
      <c r="AD27" s="720"/>
      <c r="AE27" s="720"/>
      <c r="AF27" s="800"/>
      <c r="AG27" s="801"/>
      <c r="AH27" s="801"/>
      <c r="AI27" s="801"/>
      <c r="AJ27" s="802"/>
      <c r="AK27" s="720"/>
      <c r="AL27" s="720"/>
      <c r="AM27" s="720"/>
      <c r="AN27" s="720"/>
      <c r="AO27" s="721"/>
      <c r="AP27" s="719"/>
      <c r="AQ27" s="720"/>
      <c r="AR27" s="720"/>
      <c r="AS27" s="720"/>
      <c r="AT27" s="721"/>
      <c r="AU27" s="719"/>
      <c r="AV27" s="720"/>
      <c r="AW27" s="720"/>
      <c r="AX27" s="720"/>
      <c r="AY27" s="721"/>
      <c r="AZ27" s="719"/>
      <c r="BA27" s="720"/>
      <c r="BB27" s="720"/>
      <c r="BC27" s="720"/>
      <c r="BD27" s="721"/>
      <c r="BE27" s="719"/>
      <c r="BF27" s="720"/>
      <c r="BG27" s="720"/>
      <c r="BH27" s="720"/>
      <c r="BI27" s="725"/>
      <c r="BJ27" s="218"/>
      <c r="BK27" s="218"/>
      <c r="BL27" s="218"/>
      <c r="BM27" s="218"/>
      <c r="BN27" s="218"/>
      <c r="BO27" s="227"/>
      <c r="BP27" s="227"/>
      <c r="BQ27" s="224">
        <v>21</v>
      </c>
      <c r="BR27" s="225"/>
      <c r="BS27" s="756"/>
      <c r="BT27" s="757"/>
      <c r="BU27" s="757"/>
      <c r="BV27" s="757"/>
      <c r="BW27" s="757"/>
      <c r="BX27" s="757"/>
      <c r="BY27" s="757"/>
      <c r="BZ27" s="757"/>
      <c r="CA27" s="757"/>
      <c r="CB27" s="757"/>
      <c r="CC27" s="757"/>
      <c r="CD27" s="757"/>
      <c r="CE27" s="757"/>
      <c r="CF27" s="757"/>
      <c r="CG27" s="758"/>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56"/>
      <c r="DW27" s="757"/>
      <c r="DX27" s="757"/>
      <c r="DY27" s="757"/>
      <c r="DZ27" s="762"/>
      <c r="EA27" s="216"/>
    </row>
    <row r="28" spans="1:131" ht="26.25" customHeight="1" thickTop="1" x14ac:dyDescent="0.2">
      <c r="A28" s="228">
        <v>1</v>
      </c>
      <c r="B28" s="732" t="s">
        <v>402</v>
      </c>
      <c r="C28" s="733"/>
      <c r="D28" s="733"/>
      <c r="E28" s="733"/>
      <c r="F28" s="733"/>
      <c r="G28" s="733"/>
      <c r="H28" s="733"/>
      <c r="I28" s="733"/>
      <c r="J28" s="733"/>
      <c r="K28" s="733"/>
      <c r="L28" s="733"/>
      <c r="M28" s="733"/>
      <c r="N28" s="733"/>
      <c r="O28" s="733"/>
      <c r="P28" s="734"/>
      <c r="Q28" s="805">
        <v>40067</v>
      </c>
      <c r="R28" s="806"/>
      <c r="S28" s="806"/>
      <c r="T28" s="806"/>
      <c r="U28" s="806"/>
      <c r="V28" s="806">
        <v>40019</v>
      </c>
      <c r="W28" s="806"/>
      <c r="X28" s="806"/>
      <c r="Y28" s="806"/>
      <c r="Z28" s="806"/>
      <c r="AA28" s="806">
        <v>48</v>
      </c>
      <c r="AB28" s="806"/>
      <c r="AC28" s="806"/>
      <c r="AD28" s="806"/>
      <c r="AE28" s="807"/>
      <c r="AF28" s="808">
        <v>48</v>
      </c>
      <c r="AG28" s="806"/>
      <c r="AH28" s="806"/>
      <c r="AI28" s="806"/>
      <c r="AJ28" s="809"/>
      <c r="AK28" s="810">
        <v>3650</v>
      </c>
      <c r="AL28" s="811"/>
      <c r="AM28" s="811"/>
      <c r="AN28" s="811"/>
      <c r="AO28" s="811"/>
      <c r="AP28" s="811" t="s">
        <v>513</v>
      </c>
      <c r="AQ28" s="811"/>
      <c r="AR28" s="811"/>
      <c r="AS28" s="811"/>
      <c r="AT28" s="811"/>
      <c r="AU28" s="811" t="s">
        <v>513</v>
      </c>
      <c r="AV28" s="811"/>
      <c r="AW28" s="811"/>
      <c r="AX28" s="811"/>
      <c r="AY28" s="811"/>
      <c r="AZ28" s="812"/>
      <c r="BA28" s="812"/>
      <c r="BB28" s="812"/>
      <c r="BC28" s="812"/>
      <c r="BD28" s="812"/>
      <c r="BE28" s="803"/>
      <c r="BF28" s="803"/>
      <c r="BG28" s="803"/>
      <c r="BH28" s="803"/>
      <c r="BI28" s="804"/>
      <c r="BJ28" s="218"/>
      <c r="BK28" s="218"/>
      <c r="BL28" s="218"/>
      <c r="BM28" s="218"/>
      <c r="BN28" s="218"/>
      <c r="BO28" s="227"/>
      <c r="BP28" s="227"/>
      <c r="BQ28" s="224">
        <v>22</v>
      </c>
      <c r="BR28" s="225"/>
      <c r="BS28" s="756"/>
      <c r="BT28" s="757"/>
      <c r="BU28" s="757"/>
      <c r="BV28" s="757"/>
      <c r="BW28" s="757"/>
      <c r="BX28" s="757"/>
      <c r="BY28" s="757"/>
      <c r="BZ28" s="757"/>
      <c r="CA28" s="757"/>
      <c r="CB28" s="757"/>
      <c r="CC28" s="757"/>
      <c r="CD28" s="757"/>
      <c r="CE28" s="757"/>
      <c r="CF28" s="757"/>
      <c r="CG28" s="758"/>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56"/>
      <c r="DW28" s="757"/>
      <c r="DX28" s="757"/>
      <c r="DY28" s="757"/>
      <c r="DZ28" s="762"/>
      <c r="EA28" s="216"/>
    </row>
    <row r="29" spans="1:131" ht="26.25" customHeight="1" x14ac:dyDescent="0.2">
      <c r="A29" s="228">
        <v>2</v>
      </c>
      <c r="B29" s="763" t="s">
        <v>403</v>
      </c>
      <c r="C29" s="764"/>
      <c r="D29" s="764"/>
      <c r="E29" s="764"/>
      <c r="F29" s="764"/>
      <c r="G29" s="764"/>
      <c r="H29" s="764"/>
      <c r="I29" s="764"/>
      <c r="J29" s="764"/>
      <c r="K29" s="764"/>
      <c r="L29" s="764"/>
      <c r="M29" s="764"/>
      <c r="N29" s="764"/>
      <c r="O29" s="764"/>
      <c r="P29" s="765"/>
      <c r="Q29" s="766">
        <v>30680</v>
      </c>
      <c r="R29" s="767"/>
      <c r="S29" s="767"/>
      <c r="T29" s="767"/>
      <c r="U29" s="767"/>
      <c r="V29" s="767">
        <v>30246</v>
      </c>
      <c r="W29" s="767"/>
      <c r="X29" s="767"/>
      <c r="Y29" s="767"/>
      <c r="Z29" s="767"/>
      <c r="AA29" s="767">
        <v>434</v>
      </c>
      <c r="AB29" s="767"/>
      <c r="AC29" s="767"/>
      <c r="AD29" s="767"/>
      <c r="AE29" s="768"/>
      <c r="AF29" s="769">
        <v>434</v>
      </c>
      <c r="AG29" s="770"/>
      <c r="AH29" s="770"/>
      <c r="AI29" s="770"/>
      <c r="AJ29" s="771"/>
      <c r="AK29" s="817">
        <v>4705</v>
      </c>
      <c r="AL29" s="813"/>
      <c r="AM29" s="813"/>
      <c r="AN29" s="813"/>
      <c r="AO29" s="813"/>
      <c r="AP29" s="813" t="s">
        <v>513</v>
      </c>
      <c r="AQ29" s="813"/>
      <c r="AR29" s="813"/>
      <c r="AS29" s="813"/>
      <c r="AT29" s="813"/>
      <c r="AU29" s="813" t="s">
        <v>513</v>
      </c>
      <c r="AV29" s="813"/>
      <c r="AW29" s="813"/>
      <c r="AX29" s="813"/>
      <c r="AY29" s="813"/>
      <c r="AZ29" s="814"/>
      <c r="BA29" s="814"/>
      <c r="BB29" s="814"/>
      <c r="BC29" s="814"/>
      <c r="BD29" s="814"/>
      <c r="BE29" s="815"/>
      <c r="BF29" s="815"/>
      <c r="BG29" s="815"/>
      <c r="BH29" s="815"/>
      <c r="BI29" s="816"/>
      <c r="BJ29" s="218"/>
      <c r="BK29" s="218"/>
      <c r="BL29" s="218"/>
      <c r="BM29" s="218"/>
      <c r="BN29" s="218"/>
      <c r="BO29" s="227"/>
      <c r="BP29" s="227"/>
      <c r="BQ29" s="224">
        <v>23</v>
      </c>
      <c r="BR29" s="225"/>
      <c r="BS29" s="756"/>
      <c r="BT29" s="757"/>
      <c r="BU29" s="757"/>
      <c r="BV29" s="757"/>
      <c r="BW29" s="757"/>
      <c r="BX29" s="757"/>
      <c r="BY29" s="757"/>
      <c r="BZ29" s="757"/>
      <c r="CA29" s="757"/>
      <c r="CB29" s="757"/>
      <c r="CC29" s="757"/>
      <c r="CD29" s="757"/>
      <c r="CE29" s="757"/>
      <c r="CF29" s="757"/>
      <c r="CG29" s="758"/>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56"/>
      <c r="DW29" s="757"/>
      <c r="DX29" s="757"/>
      <c r="DY29" s="757"/>
      <c r="DZ29" s="762"/>
      <c r="EA29" s="216"/>
    </row>
    <row r="30" spans="1:131" ht="26.25" customHeight="1" x14ac:dyDescent="0.2">
      <c r="A30" s="228">
        <v>3</v>
      </c>
      <c r="B30" s="763" t="s">
        <v>404</v>
      </c>
      <c r="C30" s="764"/>
      <c r="D30" s="764"/>
      <c r="E30" s="764"/>
      <c r="F30" s="764"/>
      <c r="G30" s="764"/>
      <c r="H30" s="764"/>
      <c r="I30" s="764"/>
      <c r="J30" s="764"/>
      <c r="K30" s="764"/>
      <c r="L30" s="764"/>
      <c r="M30" s="764"/>
      <c r="N30" s="764"/>
      <c r="O30" s="764"/>
      <c r="P30" s="765"/>
      <c r="Q30" s="766">
        <v>5713</v>
      </c>
      <c r="R30" s="767"/>
      <c r="S30" s="767"/>
      <c r="T30" s="767"/>
      <c r="U30" s="767"/>
      <c r="V30" s="767">
        <v>5695</v>
      </c>
      <c r="W30" s="767"/>
      <c r="X30" s="767"/>
      <c r="Y30" s="767"/>
      <c r="Z30" s="767"/>
      <c r="AA30" s="767">
        <v>18</v>
      </c>
      <c r="AB30" s="767"/>
      <c r="AC30" s="767"/>
      <c r="AD30" s="767"/>
      <c r="AE30" s="768"/>
      <c r="AF30" s="769">
        <v>18</v>
      </c>
      <c r="AG30" s="770"/>
      <c r="AH30" s="770"/>
      <c r="AI30" s="770"/>
      <c r="AJ30" s="771"/>
      <c r="AK30" s="817">
        <v>809</v>
      </c>
      <c r="AL30" s="813"/>
      <c r="AM30" s="813"/>
      <c r="AN30" s="813"/>
      <c r="AO30" s="813"/>
      <c r="AP30" s="813" t="s">
        <v>513</v>
      </c>
      <c r="AQ30" s="813"/>
      <c r="AR30" s="813"/>
      <c r="AS30" s="813"/>
      <c r="AT30" s="813"/>
      <c r="AU30" s="813" t="s">
        <v>513</v>
      </c>
      <c r="AV30" s="813"/>
      <c r="AW30" s="813"/>
      <c r="AX30" s="813"/>
      <c r="AY30" s="813"/>
      <c r="AZ30" s="814"/>
      <c r="BA30" s="814"/>
      <c r="BB30" s="814"/>
      <c r="BC30" s="814"/>
      <c r="BD30" s="814"/>
      <c r="BE30" s="815"/>
      <c r="BF30" s="815"/>
      <c r="BG30" s="815"/>
      <c r="BH30" s="815"/>
      <c r="BI30" s="816"/>
      <c r="BJ30" s="218"/>
      <c r="BK30" s="218"/>
      <c r="BL30" s="218"/>
      <c r="BM30" s="218"/>
      <c r="BN30" s="218"/>
      <c r="BO30" s="227"/>
      <c r="BP30" s="227"/>
      <c r="BQ30" s="224">
        <v>24</v>
      </c>
      <c r="BR30" s="225"/>
      <c r="BS30" s="756"/>
      <c r="BT30" s="757"/>
      <c r="BU30" s="757"/>
      <c r="BV30" s="757"/>
      <c r="BW30" s="757"/>
      <c r="BX30" s="757"/>
      <c r="BY30" s="757"/>
      <c r="BZ30" s="757"/>
      <c r="CA30" s="757"/>
      <c r="CB30" s="757"/>
      <c r="CC30" s="757"/>
      <c r="CD30" s="757"/>
      <c r="CE30" s="757"/>
      <c r="CF30" s="757"/>
      <c r="CG30" s="758"/>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56"/>
      <c r="DW30" s="757"/>
      <c r="DX30" s="757"/>
      <c r="DY30" s="757"/>
      <c r="DZ30" s="762"/>
      <c r="EA30" s="216"/>
    </row>
    <row r="31" spans="1:131" ht="26.25" customHeight="1" x14ac:dyDescent="0.2">
      <c r="A31" s="228">
        <v>4</v>
      </c>
      <c r="B31" s="763" t="s">
        <v>405</v>
      </c>
      <c r="C31" s="764"/>
      <c r="D31" s="764"/>
      <c r="E31" s="764"/>
      <c r="F31" s="764"/>
      <c r="G31" s="764"/>
      <c r="H31" s="764"/>
      <c r="I31" s="764"/>
      <c r="J31" s="764"/>
      <c r="K31" s="764"/>
      <c r="L31" s="764"/>
      <c r="M31" s="764"/>
      <c r="N31" s="764"/>
      <c r="O31" s="764"/>
      <c r="P31" s="765"/>
      <c r="Q31" s="766">
        <v>8056</v>
      </c>
      <c r="R31" s="767"/>
      <c r="S31" s="767"/>
      <c r="T31" s="767"/>
      <c r="U31" s="767"/>
      <c r="V31" s="767">
        <v>8037</v>
      </c>
      <c r="W31" s="767"/>
      <c r="X31" s="767"/>
      <c r="Y31" s="767"/>
      <c r="Z31" s="767"/>
      <c r="AA31" s="767">
        <v>19</v>
      </c>
      <c r="AB31" s="767"/>
      <c r="AC31" s="767"/>
      <c r="AD31" s="767"/>
      <c r="AE31" s="768"/>
      <c r="AF31" s="769">
        <v>1896</v>
      </c>
      <c r="AG31" s="770"/>
      <c r="AH31" s="770"/>
      <c r="AI31" s="770"/>
      <c r="AJ31" s="771"/>
      <c r="AK31" s="817">
        <v>1252</v>
      </c>
      <c r="AL31" s="813"/>
      <c r="AM31" s="813"/>
      <c r="AN31" s="813"/>
      <c r="AO31" s="813"/>
      <c r="AP31" s="813">
        <v>45151</v>
      </c>
      <c r="AQ31" s="813"/>
      <c r="AR31" s="813"/>
      <c r="AS31" s="813"/>
      <c r="AT31" s="813"/>
      <c r="AU31" s="813" t="s">
        <v>513</v>
      </c>
      <c r="AV31" s="813"/>
      <c r="AW31" s="813"/>
      <c r="AX31" s="813"/>
      <c r="AY31" s="813"/>
      <c r="AZ31" s="814" t="s">
        <v>513</v>
      </c>
      <c r="BA31" s="814"/>
      <c r="BB31" s="814"/>
      <c r="BC31" s="814"/>
      <c r="BD31" s="814"/>
      <c r="BE31" s="815" t="s">
        <v>577</v>
      </c>
      <c r="BF31" s="815"/>
      <c r="BG31" s="815"/>
      <c r="BH31" s="815"/>
      <c r="BI31" s="816"/>
      <c r="BJ31" s="218"/>
      <c r="BK31" s="218"/>
      <c r="BL31" s="218"/>
      <c r="BM31" s="218"/>
      <c r="BN31" s="218"/>
      <c r="BO31" s="227"/>
      <c r="BP31" s="227"/>
      <c r="BQ31" s="224">
        <v>25</v>
      </c>
      <c r="BR31" s="225"/>
      <c r="BS31" s="756"/>
      <c r="BT31" s="757"/>
      <c r="BU31" s="757"/>
      <c r="BV31" s="757"/>
      <c r="BW31" s="757"/>
      <c r="BX31" s="757"/>
      <c r="BY31" s="757"/>
      <c r="BZ31" s="757"/>
      <c r="CA31" s="757"/>
      <c r="CB31" s="757"/>
      <c r="CC31" s="757"/>
      <c r="CD31" s="757"/>
      <c r="CE31" s="757"/>
      <c r="CF31" s="757"/>
      <c r="CG31" s="758"/>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56"/>
      <c r="DW31" s="757"/>
      <c r="DX31" s="757"/>
      <c r="DY31" s="757"/>
      <c r="DZ31" s="762"/>
      <c r="EA31" s="216"/>
    </row>
    <row r="32" spans="1:131" ht="26.25" customHeight="1" x14ac:dyDescent="0.2">
      <c r="A32" s="228">
        <v>5</v>
      </c>
      <c r="B32" s="763"/>
      <c r="C32" s="764"/>
      <c r="D32" s="764"/>
      <c r="E32" s="764"/>
      <c r="F32" s="764"/>
      <c r="G32" s="764"/>
      <c r="H32" s="764"/>
      <c r="I32" s="764"/>
      <c r="J32" s="764"/>
      <c r="K32" s="764"/>
      <c r="L32" s="764"/>
      <c r="M32" s="764"/>
      <c r="N32" s="764"/>
      <c r="O32" s="764"/>
      <c r="P32" s="765"/>
      <c r="Q32" s="766"/>
      <c r="R32" s="767"/>
      <c r="S32" s="767"/>
      <c r="T32" s="767"/>
      <c r="U32" s="767"/>
      <c r="V32" s="767"/>
      <c r="W32" s="767"/>
      <c r="X32" s="767"/>
      <c r="Y32" s="767"/>
      <c r="Z32" s="767"/>
      <c r="AA32" s="767"/>
      <c r="AB32" s="767"/>
      <c r="AC32" s="767"/>
      <c r="AD32" s="767"/>
      <c r="AE32" s="768"/>
      <c r="AF32" s="769"/>
      <c r="AG32" s="770"/>
      <c r="AH32" s="770"/>
      <c r="AI32" s="770"/>
      <c r="AJ32" s="771"/>
      <c r="AK32" s="817"/>
      <c r="AL32" s="813"/>
      <c r="AM32" s="813"/>
      <c r="AN32" s="813"/>
      <c r="AO32" s="813"/>
      <c r="AP32" s="813"/>
      <c r="AQ32" s="813"/>
      <c r="AR32" s="813"/>
      <c r="AS32" s="813"/>
      <c r="AT32" s="813"/>
      <c r="AU32" s="813"/>
      <c r="AV32" s="813"/>
      <c r="AW32" s="813"/>
      <c r="AX32" s="813"/>
      <c r="AY32" s="813"/>
      <c r="AZ32" s="814"/>
      <c r="BA32" s="814"/>
      <c r="BB32" s="814"/>
      <c r="BC32" s="814"/>
      <c r="BD32" s="814"/>
      <c r="BE32" s="815"/>
      <c r="BF32" s="815"/>
      <c r="BG32" s="815"/>
      <c r="BH32" s="815"/>
      <c r="BI32" s="816"/>
      <c r="BJ32" s="218"/>
      <c r="BK32" s="218"/>
      <c r="BL32" s="218"/>
      <c r="BM32" s="218"/>
      <c r="BN32" s="218"/>
      <c r="BO32" s="227"/>
      <c r="BP32" s="227"/>
      <c r="BQ32" s="224">
        <v>26</v>
      </c>
      <c r="BR32" s="225"/>
      <c r="BS32" s="756"/>
      <c r="BT32" s="757"/>
      <c r="BU32" s="757"/>
      <c r="BV32" s="757"/>
      <c r="BW32" s="757"/>
      <c r="BX32" s="757"/>
      <c r="BY32" s="757"/>
      <c r="BZ32" s="757"/>
      <c r="CA32" s="757"/>
      <c r="CB32" s="757"/>
      <c r="CC32" s="757"/>
      <c r="CD32" s="757"/>
      <c r="CE32" s="757"/>
      <c r="CF32" s="757"/>
      <c r="CG32" s="758"/>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56"/>
      <c r="DW32" s="757"/>
      <c r="DX32" s="757"/>
      <c r="DY32" s="757"/>
      <c r="DZ32" s="762"/>
      <c r="EA32" s="216"/>
    </row>
    <row r="33" spans="1:131" ht="26.25" customHeight="1" x14ac:dyDescent="0.2">
      <c r="A33" s="228">
        <v>6</v>
      </c>
      <c r="B33" s="763"/>
      <c r="C33" s="764"/>
      <c r="D33" s="764"/>
      <c r="E33" s="764"/>
      <c r="F33" s="764"/>
      <c r="G33" s="764"/>
      <c r="H33" s="764"/>
      <c r="I33" s="764"/>
      <c r="J33" s="764"/>
      <c r="K33" s="764"/>
      <c r="L33" s="764"/>
      <c r="M33" s="764"/>
      <c r="N33" s="764"/>
      <c r="O33" s="764"/>
      <c r="P33" s="765"/>
      <c r="Q33" s="766"/>
      <c r="R33" s="767"/>
      <c r="S33" s="767"/>
      <c r="T33" s="767"/>
      <c r="U33" s="767"/>
      <c r="V33" s="767"/>
      <c r="W33" s="767"/>
      <c r="X33" s="767"/>
      <c r="Y33" s="767"/>
      <c r="Z33" s="767"/>
      <c r="AA33" s="767"/>
      <c r="AB33" s="767"/>
      <c r="AC33" s="767"/>
      <c r="AD33" s="767"/>
      <c r="AE33" s="768"/>
      <c r="AF33" s="769"/>
      <c r="AG33" s="770"/>
      <c r="AH33" s="770"/>
      <c r="AI33" s="770"/>
      <c r="AJ33" s="771"/>
      <c r="AK33" s="817"/>
      <c r="AL33" s="813"/>
      <c r="AM33" s="813"/>
      <c r="AN33" s="813"/>
      <c r="AO33" s="813"/>
      <c r="AP33" s="813"/>
      <c r="AQ33" s="813"/>
      <c r="AR33" s="813"/>
      <c r="AS33" s="813"/>
      <c r="AT33" s="813"/>
      <c r="AU33" s="813"/>
      <c r="AV33" s="813"/>
      <c r="AW33" s="813"/>
      <c r="AX33" s="813"/>
      <c r="AY33" s="813"/>
      <c r="AZ33" s="814"/>
      <c r="BA33" s="814"/>
      <c r="BB33" s="814"/>
      <c r="BC33" s="814"/>
      <c r="BD33" s="814"/>
      <c r="BE33" s="815"/>
      <c r="BF33" s="815"/>
      <c r="BG33" s="815"/>
      <c r="BH33" s="815"/>
      <c r="BI33" s="816"/>
      <c r="BJ33" s="218"/>
      <c r="BK33" s="218"/>
      <c r="BL33" s="218"/>
      <c r="BM33" s="218"/>
      <c r="BN33" s="218"/>
      <c r="BO33" s="227"/>
      <c r="BP33" s="227"/>
      <c r="BQ33" s="224">
        <v>27</v>
      </c>
      <c r="BR33" s="225"/>
      <c r="BS33" s="756"/>
      <c r="BT33" s="757"/>
      <c r="BU33" s="757"/>
      <c r="BV33" s="757"/>
      <c r="BW33" s="757"/>
      <c r="BX33" s="757"/>
      <c r="BY33" s="757"/>
      <c r="BZ33" s="757"/>
      <c r="CA33" s="757"/>
      <c r="CB33" s="757"/>
      <c r="CC33" s="757"/>
      <c r="CD33" s="757"/>
      <c r="CE33" s="757"/>
      <c r="CF33" s="757"/>
      <c r="CG33" s="758"/>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56"/>
      <c r="DW33" s="757"/>
      <c r="DX33" s="757"/>
      <c r="DY33" s="757"/>
      <c r="DZ33" s="762"/>
      <c r="EA33" s="216"/>
    </row>
    <row r="34" spans="1:131" ht="26.25" customHeight="1" x14ac:dyDescent="0.2">
      <c r="A34" s="228">
        <v>7</v>
      </c>
      <c r="B34" s="763"/>
      <c r="C34" s="764"/>
      <c r="D34" s="764"/>
      <c r="E34" s="764"/>
      <c r="F34" s="764"/>
      <c r="G34" s="764"/>
      <c r="H34" s="764"/>
      <c r="I34" s="764"/>
      <c r="J34" s="764"/>
      <c r="K34" s="764"/>
      <c r="L34" s="764"/>
      <c r="M34" s="764"/>
      <c r="N34" s="764"/>
      <c r="O34" s="764"/>
      <c r="P34" s="765"/>
      <c r="Q34" s="766"/>
      <c r="R34" s="767"/>
      <c r="S34" s="767"/>
      <c r="T34" s="767"/>
      <c r="U34" s="767"/>
      <c r="V34" s="767"/>
      <c r="W34" s="767"/>
      <c r="X34" s="767"/>
      <c r="Y34" s="767"/>
      <c r="Z34" s="767"/>
      <c r="AA34" s="767"/>
      <c r="AB34" s="767"/>
      <c r="AC34" s="767"/>
      <c r="AD34" s="767"/>
      <c r="AE34" s="768"/>
      <c r="AF34" s="769"/>
      <c r="AG34" s="770"/>
      <c r="AH34" s="770"/>
      <c r="AI34" s="770"/>
      <c r="AJ34" s="771"/>
      <c r="AK34" s="817"/>
      <c r="AL34" s="813"/>
      <c r="AM34" s="813"/>
      <c r="AN34" s="813"/>
      <c r="AO34" s="813"/>
      <c r="AP34" s="813"/>
      <c r="AQ34" s="813"/>
      <c r="AR34" s="813"/>
      <c r="AS34" s="813"/>
      <c r="AT34" s="813"/>
      <c r="AU34" s="813"/>
      <c r="AV34" s="813"/>
      <c r="AW34" s="813"/>
      <c r="AX34" s="813"/>
      <c r="AY34" s="813"/>
      <c r="AZ34" s="814"/>
      <c r="BA34" s="814"/>
      <c r="BB34" s="814"/>
      <c r="BC34" s="814"/>
      <c r="BD34" s="814"/>
      <c r="BE34" s="815"/>
      <c r="BF34" s="815"/>
      <c r="BG34" s="815"/>
      <c r="BH34" s="815"/>
      <c r="BI34" s="816"/>
      <c r="BJ34" s="218"/>
      <c r="BK34" s="218"/>
      <c r="BL34" s="218"/>
      <c r="BM34" s="218"/>
      <c r="BN34" s="218"/>
      <c r="BO34" s="227"/>
      <c r="BP34" s="227"/>
      <c r="BQ34" s="224">
        <v>28</v>
      </c>
      <c r="BR34" s="225"/>
      <c r="BS34" s="756"/>
      <c r="BT34" s="757"/>
      <c r="BU34" s="757"/>
      <c r="BV34" s="757"/>
      <c r="BW34" s="757"/>
      <c r="BX34" s="757"/>
      <c r="BY34" s="757"/>
      <c r="BZ34" s="757"/>
      <c r="CA34" s="757"/>
      <c r="CB34" s="757"/>
      <c r="CC34" s="757"/>
      <c r="CD34" s="757"/>
      <c r="CE34" s="757"/>
      <c r="CF34" s="757"/>
      <c r="CG34" s="758"/>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56"/>
      <c r="DW34" s="757"/>
      <c r="DX34" s="757"/>
      <c r="DY34" s="757"/>
      <c r="DZ34" s="762"/>
      <c r="EA34" s="216"/>
    </row>
    <row r="35" spans="1:131" ht="26.25" customHeight="1" x14ac:dyDescent="0.2">
      <c r="A35" s="228">
        <v>8</v>
      </c>
      <c r="B35" s="763"/>
      <c r="C35" s="764"/>
      <c r="D35" s="764"/>
      <c r="E35" s="764"/>
      <c r="F35" s="764"/>
      <c r="G35" s="764"/>
      <c r="H35" s="764"/>
      <c r="I35" s="764"/>
      <c r="J35" s="764"/>
      <c r="K35" s="764"/>
      <c r="L35" s="764"/>
      <c r="M35" s="764"/>
      <c r="N35" s="764"/>
      <c r="O35" s="764"/>
      <c r="P35" s="765"/>
      <c r="Q35" s="766"/>
      <c r="R35" s="767"/>
      <c r="S35" s="767"/>
      <c r="T35" s="767"/>
      <c r="U35" s="767"/>
      <c r="V35" s="767"/>
      <c r="W35" s="767"/>
      <c r="X35" s="767"/>
      <c r="Y35" s="767"/>
      <c r="Z35" s="767"/>
      <c r="AA35" s="767"/>
      <c r="AB35" s="767"/>
      <c r="AC35" s="767"/>
      <c r="AD35" s="767"/>
      <c r="AE35" s="768"/>
      <c r="AF35" s="769"/>
      <c r="AG35" s="770"/>
      <c r="AH35" s="770"/>
      <c r="AI35" s="770"/>
      <c r="AJ35" s="771"/>
      <c r="AK35" s="817"/>
      <c r="AL35" s="813"/>
      <c r="AM35" s="813"/>
      <c r="AN35" s="813"/>
      <c r="AO35" s="813"/>
      <c r="AP35" s="813"/>
      <c r="AQ35" s="813"/>
      <c r="AR35" s="813"/>
      <c r="AS35" s="813"/>
      <c r="AT35" s="813"/>
      <c r="AU35" s="813"/>
      <c r="AV35" s="813"/>
      <c r="AW35" s="813"/>
      <c r="AX35" s="813"/>
      <c r="AY35" s="813"/>
      <c r="AZ35" s="814"/>
      <c r="BA35" s="814"/>
      <c r="BB35" s="814"/>
      <c r="BC35" s="814"/>
      <c r="BD35" s="814"/>
      <c r="BE35" s="815"/>
      <c r="BF35" s="815"/>
      <c r="BG35" s="815"/>
      <c r="BH35" s="815"/>
      <c r="BI35" s="816"/>
      <c r="BJ35" s="218"/>
      <c r="BK35" s="218"/>
      <c r="BL35" s="218"/>
      <c r="BM35" s="218"/>
      <c r="BN35" s="218"/>
      <c r="BO35" s="227"/>
      <c r="BP35" s="227"/>
      <c r="BQ35" s="224">
        <v>29</v>
      </c>
      <c r="BR35" s="225"/>
      <c r="BS35" s="756"/>
      <c r="BT35" s="757"/>
      <c r="BU35" s="757"/>
      <c r="BV35" s="757"/>
      <c r="BW35" s="757"/>
      <c r="BX35" s="757"/>
      <c r="BY35" s="757"/>
      <c r="BZ35" s="757"/>
      <c r="CA35" s="757"/>
      <c r="CB35" s="757"/>
      <c r="CC35" s="757"/>
      <c r="CD35" s="757"/>
      <c r="CE35" s="757"/>
      <c r="CF35" s="757"/>
      <c r="CG35" s="758"/>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56"/>
      <c r="DW35" s="757"/>
      <c r="DX35" s="757"/>
      <c r="DY35" s="757"/>
      <c r="DZ35" s="762"/>
      <c r="EA35" s="216"/>
    </row>
    <row r="36" spans="1:131" ht="26.25" customHeight="1" x14ac:dyDescent="0.2">
      <c r="A36" s="228">
        <v>9</v>
      </c>
      <c r="B36" s="763"/>
      <c r="C36" s="764"/>
      <c r="D36" s="764"/>
      <c r="E36" s="764"/>
      <c r="F36" s="764"/>
      <c r="G36" s="764"/>
      <c r="H36" s="764"/>
      <c r="I36" s="764"/>
      <c r="J36" s="764"/>
      <c r="K36" s="764"/>
      <c r="L36" s="764"/>
      <c r="M36" s="764"/>
      <c r="N36" s="764"/>
      <c r="O36" s="764"/>
      <c r="P36" s="765"/>
      <c r="Q36" s="766"/>
      <c r="R36" s="767"/>
      <c r="S36" s="767"/>
      <c r="T36" s="767"/>
      <c r="U36" s="767"/>
      <c r="V36" s="767"/>
      <c r="W36" s="767"/>
      <c r="X36" s="767"/>
      <c r="Y36" s="767"/>
      <c r="Z36" s="767"/>
      <c r="AA36" s="767"/>
      <c r="AB36" s="767"/>
      <c r="AC36" s="767"/>
      <c r="AD36" s="767"/>
      <c r="AE36" s="768"/>
      <c r="AF36" s="769"/>
      <c r="AG36" s="770"/>
      <c r="AH36" s="770"/>
      <c r="AI36" s="770"/>
      <c r="AJ36" s="771"/>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18"/>
      <c r="BK36" s="218"/>
      <c r="BL36" s="218"/>
      <c r="BM36" s="218"/>
      <c r="BN36" s="218"/>
      <c r="BO36" s="227"/>
      <c r="BP36" s="227"/>
      <c r="BQ36" s="224">
        <v>30</v>
      </c>
      <c r="BR36" s="225"/>
      <c r="BS36" s="756"/>
      <c r="BT36" s="757"/>
      <c r="BU36" s="757"/>
      <c r="BV36" s="757"/>
      <c r="BW36" s="757"/>
      <c r="BX36" s="757"/>
      <c r="BY36" s="757"/>
      <c r="BZ36" s="757"/>
      <c r="CA36" s="757"/>
      <c r="CB36" s="757"/>
      <c r="CC36" s="757"/>
      <c r="CD36" s="757"/>
      <c r="CE36" s="757"/>
      <c r="CF36" s="757"/>
      <c r="CG36" s="758"/>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56"/>
      <c r="DW36" s="757"/>
      <c r="DX36" s="757"/>
      <c r="DY36" s="757"/>
      <c r="DZ36" s="762"/>
      <c r="EA36" s="216"/>
    </row>
    <row r="37" spans="1:131" ht="26.25" customHeight="1" x14ac:dyDescent="0.2">
      <c r="A37" s="228">
        <v>10</v>
      </c>
      <c r="B37" s="763"/>
      <c r="C37" s="764"/>
      <c r="D37" s="764"/>
      <c r="E37" s="764"/>
      <c r="F37" s="764"/>
      <c r="G37" s="764"/>
      <c r="H37" s="764"/>
      <c r="I37" s="764"/>
      <c r="J37" s="764"/>
      <c r="K37" s="764"/>
      <c r="L37" s="764"/>
      <c r="M37" s="764"/>
      <c r="N37" s="764"/>
      <c r="O37" s="764"/>
      <c r="P37" s="765"/>
      <c r="Q37" s="766"/>
      <c r="R37" s="767"/>
      <c r="S37" s="767"/>
      <c r="T37" s="767"/>
      <c r="U37" s="767"/>
      <c r="V37" s="767"/>
      <c r="W37" s="767"/>
      <c r="X37" s="767"/>
      <c r="Y37" s="767"/>
      <c r="Z37" s="767"/>
      <c r="AA37" s="767"/>
      <c r="AB37" s="767"/>
      <c r="AC37" s="767"/>
      <c r="AD37" s="767"/>
      <c r="AE37" s="768"/>
      <c r="AF37" s="769"/>
      <c r="AG37" s="770"/>
      <c r="AH37" s="770"/>
      <c r="AI37" s="770"/>
      <c r="AJ37" s="771"/>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18"/>
      <c r="BK37" s="218"/>
      <c r="BL37" s="218"/>
      <c r="BM37" s="218"/>
      <c r="BN37" s="218"/>
      <c r="BO37" s="227"/>
      <c r="BP37" s="227"/>
      <c r="BQ37" s="224">
        <v>31</v>
      </c>
      <c r="BR37" s="225"/>
      <c r="BS37" s="756"/>
      <c r="BT37" s="757"/>
      <c r="BU37" s="757"/>
      <c r="BV37" s="757"/>
      <c r="BW37" s="757"/>
      <c r="BX37" s="757"/>
      <c r="BY37" s="757"/>
      <c r="BZ37" s="757"/>
      <c r="CA37" s="757"/>
      <c r="CB37" s="757"/>
      <c r="CC37" s="757"/>
      <c r="CD37" s="757"/>
      <c r="CE37" s="757"/>
      <c r="CF37" s="757"/>
      <c r="CG37" s="758"/>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56"/>
      <c r="DW37" s="757"/>
      <c r="DX37" s="757"/>
      <c r="DY37" s="757"/>
      <c r="DZ37" s="762"/>
      <c r="EA37" s="216"/>
    </row>
    <row r="38" spans="1:131" ht="26.25" customHeight="1" x14ac:dyDescent="0.2">
      <c r="A38" s="228">
        <v>11</v>
      </c>
      <c r="B38" s="763"/>
      <c r="C38" s="764"/>
      <c r="D38" s="764"/>
      <c r="E38" s="764"/>
      <c r="F38" s="764"/>
      <c r="G38" s="764"/>
      <c r="H38" s="764"/>
      <c r="I38" s="764"/>
      <c r="J38" s="764"/>
      <c r="K38" s="764"/>
      <c r="L38" s="764"/>
      <c r="M38" s="764"/>
      <c r="N38" s="764"/>
      <c r="O38" s="764"/>
      <c r="P38" s="765"/>
      <c r="Q38" s="766"/>
      <c r="R38" s="767"/>
      <c r="S38" s="767"/>
      <c r="T38" s="767"/>
      <c r="U38" s="767"/>
      <c r="V38" s="767"/>
      <c r="W38" s="767"/>
      <c r="X38" s="767"/>
      <c r="Y38" s="767"/>
      <c r="Z38" s="767"/>
      <c r="AA38" s="767"/>
      <c r="AB38" s="767"/>
      <c r="AC38" s="767"/>
      <c r="AD38" s="767"/>
      <c r="AE38" s="768"/>
      <c r="AF38" s="769"/>
      <c r="AG38" s="770"/>
      <c r="AH38" s="770"/>
      <c r="AI38" s="770"/>
      <c r="AJ38" s="771"/>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18"/>
      <c r="BK38" s="218"/>
      <c r="BL38" s="218"/>
      <c r="BM38" s="218"/>
      <c r="BN38" s="218"/>
      <c r="BO38" s="227"/>
      <c r="BP38" s="227"/>
      <c r="BQ38" s="224">
        <v>32</v>
      </c>
      <c r="BR38" s="225"/>
      <c r="BS38" s="756"/>
      <c r="BT38" s="757"/>
      <c r="BU38" s="757"/>
      <c r="BV38" s="757"/>
      <c r="BW38" s="757"/>
      <c r="BX38" s="757"/>
      <c r="BY38" s="757"/>
      <c r="BZ38" s="757"/>
      <c r="CA38" s="757"/>
      <c r="CB38" s="757"/>
      <c r="CC38" s="757"/>
      <c r="CD38" s="757"/>
      <c r="CE38" s="757"/>
      <c r="CF38" s="757"/>
      <c r="CG38" s="758"/>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56"/>
      <c r="DW38" s="757"/>
      <c r="DX38" s="757"/>
      <c r="DY38" s="757"/>
      <c r="DZ38" s="762"/>
      <c r="EA38" s="216"/>
    </row>
    <row r="39" spans="1:131" ht="26.25" customHeight="1" x14ac:dyDescent="0.2">
      <c r="A39" s="228">
        <v>12</v>
      </c>
      <c r="B39" s="763"/>
      <c r="C39" s="764"/>
      <c r="D39" s="764"/>
      <c r="E39" s="764"/>
      <c r="F39" s="764"/>
      <c r="G39" s="764"/>
      <c r="H39" s="764"/>
      <c r="I39" s="764"/>
      <c r="J39" s="764"/>
      <c r="K39" s="764"/>
      <c r="L39" s="764"/>
      <c r="M39" s="764"/>
      <c r="N39" s="764"/>
      <c r="O39" s="764"/>
      <c r="P39" s="765"/>
      <c r="Q39" s="766"/>
      <c r="R39" s="767"/>
      <c r="S39" s="767"/>
      <c r="T39" s="767"/>
      <c r="U39" s="767"/>
      <c r="V39" s="767"/>
      <c r="W39" s="767"/>
      <c r="X39" s="767"/>
      <c r="Y39" s="767"/>
      <c r="Z39" s="767"/>
      <c r="AA39" s="767"/>
      <c r="AB39" s="767"/>
      <c r="AC39" s="767"/>
      <c r="AD39" s="767"/>
      <c r="AE39" s="768"/>
      <c r="AF39" s="769"/>
      <c r="AG39" s="770"/>
      <c r="AH39" s="770"/>
      <c r="AI39" s="770"/>
      <c r="AJ39" s="771"/>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18"/>
      <c r="BK39" s="218"/>
      <c r="BL39" s="218"/>
      <c r="BM39" s="218"/>
      <c r="BN39" s="218"/>
      <c r="BO39" s="227"/>
      <c r="BP39" s="227"/>
      <c r="BQ39" s="224">
        <v>33</v>
      </c>
      <c r="BR39" s="225"/>
      <c r="BS39" s="756"/>
      <c r="BT39" s="757"/>
      <c r="BU39" s="757"/>
      <c r="BV39" s="757"/>
      <c r="BW39" s="757"/>
      <c r="BX39" s="757"/>
      <c r="BY39" s="757"/>
      <c r="BZ39" s="757"/>
      <c r="CA39" s="757"/>
      <c r="CB39" s="757"/>
      <c r="CC39" s="757"/>
      <c r="CD39" s="757"/>
      <c r="CE39" s="757"/>
      <c r="CF39" s="757"/>
      <c r="CG39" s="758"/>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56"/>
      <c r="DW39" s="757"/>
      <c r="DX39" s="757"/>
      <c r="DY39" s="757"/>
      <c r="DZ39" s="762"/>
      <c r="EA39" s="216"/>
    </row>
    <row r="40" spans="1:131" ht="26.25" customHeight="1" x14ac:dyDescent="0.2">
      <c r="A40" s="224">
        <v>13</v>
      </c>
      <c r="B40" s="763"/>
      <c r="C40" s="764"/>
      <c r="D40" s="764"/>
      <c r="E40" s="764"/>
      <c r="F40" s="764"/>
      <c r="G40" s="764"/>
      <c r="H40" s="764"/>
      <c r="I40" s="764"/>
      <c r="J40" s="764"/>
      <c r="K40" s="764"/>
      <c r="L40" s="764"/>
      <c r="M40" s="764"/>
      <c r="N40" s="764"/>
      <c r="O40" s="764"/>
      <c r="P40" s="765"/>
      <c r="Q40" s="766"/>
      <c r="R40" s="767"/>
      <c r="S40" s="767"/>
      <c r="T40" s="767"/>
      <c r="U40" s="767"/>
      <c r="V40" s="767"/>
      <c r="W40" s="767"/>
      <c r="X40" s="767"/>
      <c r="Y40" s="767"/>
      <c r="Z40" s="767"/>
      <c r="AA40" s="767"/>
      <c r="AB40" s="767"/>
      <c r="AC40" s="767"/>
      <c r="AD40" s="767"/>
      <c r="AE40" s="768"/>
      <c r="AF40" s="769"/>
      <c r="AG40" s="770"/>
      <c r="AH40" s="770"/>
      <c r="AI40" s="770"/>
      <c r="AJ40" s="771"/>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18"/>
      <c r="BK40" s="218"/>
      <c r="BL40" s="218"/>
      <c r="BM40" s="218"/>
      <c r="BN40" s="218"/>
      <c r="BO40" s="227"/>
      <c r="BP40" s="227"/>
      <c r="BQ40" s="224">
        <v>34</v>
      </c>
      <c r="BR40" s="225"/>
      <c r="BS40" s="756"/>
      <c r="BT40" s="757"/>
      <c r="BU40" s="757"/>
      <c r="BV40" s="757"/>
      <c r="BW40" s="757"/>
      <c r="BX40" s="757"/>
      <c r="BY40" s="757"/>
      <c r="BZ40" s="757"/>
      <c r="CA40" s="757"/>
      <c r="CB40" s="757"/>
      <c r="CC40" s="757"/>
      <c r="CD40" s="757"/>
      <c r="CE40" s="757"/>
      <c r="CF40" s="757"/>
      <c r="CG40" s="758"/>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56"/>
      <c r="DW40" s="757"/>
      <c r="DX40" s="757"/>
      <c r="DY40" s="757"/>
      <c r="DZ40" s="762"/>
      <c r="EA40" s="216"/>
    </row>
    <row r="41" spans="1:131" ht="26.25" customHeight="1" x14ac:dyDescent="0.2">
      <c r="A41" s="224">
        <v>14</v>
      </c>
      <c r="B41" s="763"/>
      <c r="C41" s="764"/>
      <c r="D41" s="764"/>
      <c r="E41" s="764"/>
      <c r="F41" s="764"/>
      <c r="G41" s="764"/>
      <c r="H41" s="764"/>
      <c r="I41" s="764"/>
      <c r="J41" s="764"/>
      <c r="K41" s="764"/>
      <c r="L41" s="764"/>
      <c r="M41" s="764"/>
      <c r="N41" s="764"/>
      <c r="O41" s="764"/>
      <c r="P41" s="765"/>
      <c r="Q41" s="766"/>
      <c r="R41" s="767"/>
      <c r="S41" s="767"/>
      <c r="T41" s="767"/>
      <c r="U41" s="767"/>
      <c r="V41" s="767"/>
      <c r="W41" s="767"/>
      <c r="X41" s="767"/>
      <c r="Y41" s="767"/>
      <c r="Z41" s="767"/>
      <c r="AA41" s="767"/>
      <c r="AB41" s="767"/>
      <c r="AC41" s="767"/>
      <c r="AD41" s="767"/>
      <c r="AE41" s="768"/>
      <c r="AF41" s="769"/>
      <c r="AG41" s="770"/>
      <c r="AH41" s="770"/>
      <c r="AI41" s="770"/>
      <c r="AJ41" s="771"/>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18"/>
      <c r="BK41" s="218"/>
      <c r="BL41" s="218"/>
      <c r="BM41" s="218"/>
      <c r="BN41" s="218"/>
      <c r="BO41" s="227"/>
      <c r="BP41" s="227"/>
      <c r="BQ41" s="224">
        <v>35</v>
      </c>
      <c r="BR41" s="225"/>
      <c r="BS41" s="756"/>
      <c r="BT41" s="757"/>
      <c r="BU41" s="757"/>
      <c r="BV41" s="757"/>
      <c r="BW41" s="757"/>
      <c r="BX41" s="757"/>
      <c r="BY41" s="757"/>
      <c r="BZ41" s="757"/>
      <c r="CA41" s="757"/>
      <c r="CB41" s="757"/>
      <c r="CC41" s="757"/>
      <c r="CD41" s="757"/>
      <c r="CE41" s="757"/>
      <c r="CF41" s="757"/>
      <c r="CG41" s="758"/>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56"/>
      <c r="DW41" s="757"/>
      <c r="DX41" s="757"/>
      <c r="DY41" s="757"/>
      <c r="DZ41" s="762"/>
      <c r="EA41" s="216"/>
    </row>
    <row r="42" spans="1:131" ht="26.25" customHeight="1" x14ac:dyDescent="0.2">
      <c r="A42" s="224">
        <v>15</v>
      </c>
      <c r="B42" s="763"/>
      <c r="C42" s="764"/>
      <c r="D42" s="764"/>
      <c r="E42" s="764"/>
      <c r="F42" s="764"/>
      <c r="G42" s="764"/>
      <c r="H42" s="764"/>
      <c r="I42" s="764"/>
      <c r="J42" s="764"/>
      <c r="K42" s="764"/>
      <c r="L42" s="764"/>
      <c r="M42" s="764"/>
      <c r="N42" s="764"/>
      <c r="O42" s="764"/>
      <c r="P42" s="765"/>
      <c r="Q42" s="766"/>
      <c r="R42" s="767"/>
      <c r="S42" s="767"/>
      <c r="T42" s="767"/>
      <c r="U42" s="767"/>
      <c r="V42" s="767"/>
      <c r="W42" s="767"/>
      <c r="X42" s="767"/>
      <c r="Y42" s="767"/>
      <c r="Z42" s="767"/>
      <c r="AA42" s="767"/>
      <c r="AB42" s="767"/>
      <c r="AC42" s="767"/>
      <c r="AD42" s="767"/>
      <c r="AE42" s="768"/>
      <c r="AF42" s="769"/>
      <c r="AG42" s="770"/>
      <c r="AH42" s="770"/>
      <c r="AI42" s="770"/>
      <c r="AJ42" s="771"/>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18"/>
      <c r="BK42" s="218"/>
      <c r="BL42" s="218"/>
      <c r="BM42" s="218"/>
      <c r="BN42" s="218"/>
      <c r="BO42" s="227"/>
      <c r="BP42" s="227"/>
      <c r="BQ42" s="224">
        <v>36</v>
      </c>
      <c r="BR42" s="225"/>
      <c r="BS42" s="756"/>
      <c r="BT42" s="757"/>
      <c r="BU42" s="757"/>
      <c r="BV42" s="757"/>
      <c r="BW42" s="757"/>
      <c r="BX42" s="757"/>
      <c r="BY42" s="757"/>
      <c r="BZ42" s="757"/>
      <c r="CA42" s="757"/>
      <c r="CB42" s="757"/>
      <c r="CC42" s="757"/>
      <c r="CD42" s="757"/>
      <c r="CE42" s="757"/>
      <c r="CF42" s="757"/>
      <c r="CG42" s="758"/>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56"/>
      <c r="DW42" s="757"/>
      <c r="DX42" s="757"/>
      <c r="DY42" s="757"/>
      <c r="DZ42" s="762"/>
      <c r="EA42" s="216"/>
    </row>
    <row r="43" spans="1:131" ht="26.25" customHeight="1" x14ac:dyDescent="0.2">
      <c r="A43" s="224">
        <v>16</v>
      </c>
      <c r="B43" s="763"/>
      <c r="C43" s="764"/>
      <c r="D43" s="764"/>
      <c r="E43" s="764"/>
      <c r="F43" s="764"/>
      <c r="G43" s="764"/>
      <c r="H43" s="764"/>
      <c r="I43" s="764"/>
      <c r="J43" s="764"/>
      <c r="K43" s="764"/>
      <c r="L43" s="764"/>
      <c r="M43" s="764"/>
      <c r="N43" s="764"/>
      <c r="O43" s="764"/>
      <c r="P43" s="765"/>
      <c r="Q43" s="766"/>
      <c r="R43" s="767"/>
      <c r="S43" s="767"/>
      <c r="T43" s="767"/>
      <c r="U43" s="767"/>
      <c r="V43" s="767"/>
      <c r="W43" s="767"/>
      <c r="X43" s="767"/>
      <c r="Y43" s="767"/>
      <c r="Z43" s="767"/>
      <c r="AA43" s="767"/>
      <c r="AB43" s="767"/>
      <c r="AC43" s="767"/>
      <c r="AD43" s="767"/>
      <c r="AE43" s="768"/>
      <c r="AF43" s="769"/>
      <c r="AG43" s="770"/>
      <c r="AH43" s="770"/>
      <c r="AI43" s="770"/>
      <c r="AJ43" s="771"/>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18"/>
      <c r="BK43" s="218"/>
      <c r="BL43" s="218"/>
      <c r="BM43" s="218"/>
      <c r="BN43" s="218"/>
      <c r="BO43" s="227"/>
      <c r="BP43" s="227"/>
      <c r="BQ43" s="224">
        <v>37</v>
      </c>
      <c r="BR43" s="225"/>
      <c r="BS43" s="756"/>
      <c r="BT43" s="757"/>
      <c r="BU43" s="757"/>
      <c r="BV43" s="757"/>
      <c r="BW43" s="757"/>
      <c r="BX43" s="757"/>
      <c r="BY43" s="757"/>
      <c r="BZ43" s="757"/>
      <c r="CA43" s="757"/>
      <c r="CB43" s="757"/>
      <c r="CC43" s="757"/>
      <c r="CD43" s="757"/>
      <c r="CE43" s="757"/>
      <c r="CF43" s="757"/>
      <c r="CG43" s="758"/>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56"/>
      <c r="DW43" s="757"/>
      <c r="DX43" s="757"/>
      <c r="DY43" s="757"/>
      <c r="DZ43" s="762"/>
      <c r="EA43" s="216"/>
    </row>
    <row r="44" spans="1:131" ht="26.25" customHeight="1" x14ac:dyDescent="0.2">
      <c r="A44" s="224">
        <v>17</v>
      </c>
      <c r="B44" s="763"/>
      <c r="C44" s="764"/>
      <c r="D44" s="764"/>
      <c r="E44" s="764"/>
      <c r="F44" s="764"/>
      <c r="G44" s="764"/>
      <c r="H44" s="764"/>
      <c r="I44" s="764"/>
      <c r="J44" s="764"/>
      <c r="K44" s="764"/>
      <c r="L44" s="764"/>
      <c r="M44" s="764"/>
      <c r="N44" s="764"/>
      <c r="O44" s="764"/>
      <c r="P44" s="765"/>
      <c r="Q44" s="766"/>
      <c r="R44" s="767"/>
      <c r="S44" s="767"/>
      <c r="T44" s="767"/>
      <c r="U44" s="767"/>
      <c r="V44" s="767"/>
      <c r="W44" s="767"/>
      <c r="X44" s="767"/>
      <c r="Y44" s="767"/>
      <c r="Z44" s="767"/>
      <c r="AA44" s="767"/>
      <c r="AB44" s="767"/>
      <c r="AC44" s="767"/>
      <c r="AD44" s="767"/>
      <c r="AE44" s="768"/>
      <c r="AF44" s="769"/>
      <c r="AG44" s="770"/>
      <c r="AH44" s="770"/>
      <c r="AI44" s="770"/>
      <c r="AJ44" s="771"/>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18"/>
      <c r="BK44" s="218"/>
      <c r="BL44" s="218"/>
      <c r="BM44" s="218"/>
      <c r="BN44" s="218"/>
      <c r="BO44" s="227"/>
      <c r="BP44" s="227"/>
      <c r="BQ44" s="224">
        <v>38</v>
      </c>
      <c r="BR44" s="225"/>
      <c r="BS44" s="756"/>
      <c r="BT44" s="757"/>
      <c r="BU44" s="757"/>
      <c r="BV44" s="757"/>
      <c r="BW44" s="757"/>
      <c r="BX44" s="757"/>
      <c r="BY44" s="757"/>
      <c r="BZ44" s="757"/>
      <c r="CA44" s="757"/>
      <c r="CB44" s="757"/>
      <c r="CC44" s="757"/>
      <c r="CD44" s="757"/>
      <c r="CE44" s="757"/>
      <c r="CF44" s="757"/>
      <c r="CG44" s="758"/>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56"/>
      <c r="DW44" s="757"/>
      <c r="DX44" s="757"/>
      <c r="DY44" s="757"/>
      <c r="DZ44" s="762"/>
      <c r="EA44" s="216"/>
    </row>
    <row r="45" spans="1:131" ht="26.25" customHeight="1" x14ac:dyDescent="0.2">
      <c r="A45" s="224">
        <v>18</v>
      </c>
      <c r="B45" s="763"/>
      <c r="C45" s="764"/>
      <c r="D45" s="764"/>
      <c r="E45" s="764"/>
      <c r="F45" s="764"/>
      <c r="G45" s="764"/>
      <c r="H45" s="764"/>
      <c r="I45" s="764"/>
      <c r="J45" s="764"/>
      <c r="K45" s="764"/>
      <c r="L45" s="764"/>
      <c r="M45" s="764"/>
      <c r="N45" s="764"/>
      <c r="O45" s="764"/>
      <c r="P45" s="765"/>
      <c r="Q45" s="766"/>
      <c r="R45" s="767"/>
      <c r="S45" s="767"/>
      <c r="T45" s="767"/>
      <c r="U45" s="767"/>
      <c r="V45" s="767"/>
      <c r="W45" s="767"/>
      <c r="X45" s="767"/>
      <c r="Y45" s="767"/>
      <c r="Z45" s="767"/>
      <c r="AA45" s="767"/>
      <c r="AB45" s="767"/>
      <c r="AC45" s="767"/>
      <c r="AD45" s="767"/>
      <c r="AE45" s="768"/>
      <c r="AF45" s="769"/>
      <c r="AG45" s="770"/>
      <c r="AH45" s="770"/>
      <c r="AI45" s="770"/>
      <c r="AJ45" s="771"/>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18"/>
      <c r="BK45" s="218"/>
      <c r="BL45" s="218"/>
      <c r="BM45" s="218"/>
      <c r="BN45" s="218"/>
      <c r="BO45" s="227"/>
      <c r="BP45" s="227"/>
      <c r="BQ45" s="224">
        <v>39</v>
      </c>
      <c r="BR45" s="225"/>
      <c r="BS45" s="756"/>
      <c r="BT45" s="757"/>
      <c r="BU45" s="757"/>
      <c r="BV45" s="757"/>
      <c r="BW45" s="757"/>
      <c r="BX45" s="757"/>
      <c r="BY45" s="757"/>
      <c r="BZ45" s="757"/>
      <c r="CA45" s="757"/>
      <c r="CB45" s="757"/>
      <c r="CC45" s="757"/>
      <c r="CD45" s="757"/>
      <c r="CE45" s="757"/>
      <c r="CF45" s="757"/>
      <c r="CG45" s="758"/>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56"/>
      <c r="DW45" s="757"/>
      <c r="DX45" s="757"/>
      <c r="DY45" s="757"/>
      <c r="DZ45" s="762"/>
      <c r="EA45" s="216"/>
    </row>
    <row r="46" spans="1:131" ht="26.25" customHeight="1" x14ac:dyDescent="0.2">
      <c r="A46" s="224">
        <v>19</v>
      </c>
      <c r="B46" s="763"/>
      <c r="C46" s="764"/>
      <c r="D46" s="764"/>
      <c r="E46" s="764"/>
      <c r="F46" s="764"/>
      <c r="G46" s="764"/>
      <c r="H46" s="764"/>
      <c r="I46" s="764"/>
      <c r="J46" s="764"/>
      <c r="K46" s="764"/>
      <c r="L46" s="764"/>
      <c r="M46" s="764"/>
      <c r="N46" s="764"/>
      <c r="O46" s="764"/>
      <c r="P46" s="765"/>
      <c r="Q46" s="766"/>
      <c r="R46" s="767"/>
      <c r="S46" s="767"/>
      <c r="T46" s="767"/>
      <c r="U46" s="767"/>
      <c r="V46" s="767"/>
      <c r="W46" s="767"/>
      <c r="X46" s="767"/>
      <c r="Y46" s="767"/>
      <c r="Z46" s="767"/>
      <c r="AA46" s="767"/>
      <c r="AB46" s="767"/>
      <c r="AC46" s="767"/>
      <c r="AD46" s="767"/>
      <c r="AE46" s="768"/>
      <c r="AF46" s="769"/>
      <c r="AG46" s="770"/>
      <c r="AH46" s="770"/>
      <c r="AI46" s="770"/>
      <c r="AJ46" s="771"/>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18"/>
      <c r="BK46" s="218"/>
      <c r="BL46" s="218"/>
      <c r="BM46" s="218"/>
      <c r="BN46" s="218"/>
      <c r="BO46" s="227"/>
      <c r="BP46" s="227"/>
      <c r="BQ46" s="224">
        <v>40</v>
      </c>
      <c r="BR46" s="225"/>
      <c r="BS46" s="756"/>
      <c r="BT46" s="757"/>
      <c r="BU46" s="757"/>
      <c r="BV46" s="757"/>
      <c r="BW46" s="757"/>
      <c r="BX46" s="757"/>
      <c r="BY46" s="757"/>
      <c r="BZ46" s="757"/>
      <c r="CA46" s="757"/>
      <c r="CB46" s="757"/>
      <c r="CC46" s="757"/>
      <c r="CD46" s="757"/>
      <c r="CE46" s="757"/>
      <c r="CF46" s="757"/>
      <c r="CG46" s="758"/>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56"/>
      <c r="DW46" s="757"/>
      <c r="DX46" s="757"/>
      <c r="DY46" s="757"/>
      <c r="DZ46" s="762"/>
      <c r="EA46" s="216"/>
    </row>
    <row r="47" spans="1:131" ht="26.25" customHeight="1" x14ac:dyDescent="0.2">
      <c r="A47" s="224">
        <v>20</v>
      </c>
      <c r="B47" s="763"/>
      <c r="C47" s="764"/>
      <c r="D47" s="764"/>
      <c r="E47" s="764"/>
      <c r="F47" s="764"/>
      <c r="G47" s="764"/>
      <c r="H47" s="764"/>
      <c r="I47" s="764"/>
      <c r="J47" s="764"/>
      <c r="K47" s="764"/>
      <c r="L47" s="764"/>
      <c r="M47" s="764"/>
      <c r="N47" s="764"/>
      <c r="O47" s="764"/>
      <c r="P47" s="765"/>
      <c r="Q47" s="766"/>
      <c r="R47" s="767"/>
      <c r="S47" s="767"/>
      <c r="T47" s="767"/>
      <c r="U47" s="767"/>
      <c r="V47" s="767"/>
      <c r="W47" s="767"/>
      <c r="X47" s="767"/>
      <c r="Y47" s="767"/>
      <c r="Z47" s="767"/>
      <c r="AA47" s="767"/>
      <c r="AB47" s="767"/>
      <c r="AC47" s="767"/>
      <c r="AD47" s="767"/>
      <c r="AE47" s="768"/>
      <c r="AF47" s="769"/>
      <c r="AG47" s="770"/>
      <c r="AH47" s="770"/>
      <c r="AI47" s="770"/>
      <c r="AJ47" s="771"/>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18"/>
      <c r="BK47" s="218"/>
      <c r="BL47" s="218"/>
      <c r="BM47" s="218"/>
      <c r="BN47" s="218"/>
      <c r="BO47" s="227"/>
      <c r="BP47" s="227"/>
      <c r="BQ47" s="224">
        <v>41</v>
      </c>
      <c r="BR47" s="225"/>
      <c r="BS47" s="756"/>
      <c r="BT47" s="757"/>
      <c r="BU47" s="757"/>
      <c r="BV47" s="757"/>
      <c r="BW47" s="757"/>
      <c r="BX47" s="757"/>
      <c r="BY47" s="757"/>
      <c r="BZ47" s="757"/>
      <c r="CA47" s="757"/>
      <c r="CB47" s="757"/>
      <c r="CC47" s="757"/>
      <c r="CD47" s="757"/>
      <c r="CE47" s="757"/>
      <c r="CF47" s="757"/>
      <c r="CG47" s="758"/>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56"/>
      <c r="DW47" s="757"/>
      <c r="DX47" s="757"/>
      <c r="DY47" s="757"/>
      <c r="DZ47" s="762"/>
      <c r="EA47" s="216"/>
    </row>
    <row r="48" spans="1:131" ht="26.25" customHeight="1" x14ac:dyDescent="0.2">
      <c r="A48" s="224">
        <v>21</v>
      </c>
      <c r="B48" s="763"/>
      <c r="C48" s="764"/>
      <c r="D48" s="764"/>
      <c r="E48" s="764"/>
      <c r="F48" s="764"/>
      <c r="G48" s="764"/>
      <c r="H48" s="764"/>
      <c r="I48" s="764"/>
      <c r="J48" s="764"/>
      <c r="K48" s="764"/>
      <c r="L48" s="764"/>
      <c r="M48" s="764"/>
      <c r="N48" s="764"/>
      <c r="O48" s="764"/>
      <c r="P48" s="765"/>
      <c r="Q48" s="766"/>
      <c r="R48" s="767"/>
      <c r="S48" s="767"/>
      <c r="T48" s="767"/>
      <c r="U48" s="767"/>
      <c r="V48" s="767"/>
      <c r="W48" s="767"/>
      <c r="X48" s="767"/>
      <c r="Y48" s="767"/>
      <c r="Z48" s="767"/>
      <c r="AA48" s="767"/>
      <c r="AB48" s="767"/>
      <c r="AC48" s="767"/>
      <c r="AD48" s="767"/>
      <c r="AE48" s="768"/>
      <c r="AF48" s="769"/>
      <c r="AG48" s="770"/>
      <c r="AH48" s="770"/>
      <c r="AI48" s="770"/>
      <c r="AJ48" s="771"/>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18"/>
      <c r="BK48" s="218"/>
      <c r="BL48" s="218"/>
      <c r="BM48" s="218"/>
      <c r="BN48" s="218"/>
      <c r="BO48" s="227"/>
      <c r="BP48" s="227"/>
      <c r="BQ48" s="224">
        <v>42</v>
      </c>
      <c r="BR48" s="225"/>
      <c r="BS48" s="756"/>
      <c r="BT48" s="757"/>
      <c r="BU48" s="757"/>
      <c r="BV48" s="757"/>
      <c r="BW48" s="757"/>
      <c r="BX48" s="757"/>
      <c r="BY48" s="757"/>
      <c r="BZ48" s="757"/>
      <c r="CA48" s="757"/>
      <c r="CB48" s="757"/>
      <c r="CC48" s="757"/>
      <c r="CD48" s="757"/>
      <c r="CE48" s="757"/>
      <c r="CF48" s="757"/>
      <c r="CG48" s="758"/>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56"/>
      <c r="DW48" s="757"/>
      <c r="DX48" s="757"/>
      <c r="DY48" s="757"/>
      <c r="DZ48" s="762"/>
      <c r="EA48" s="216"/>
    </row>
    <row r="49" spans="1:131" ht="26.25" customHeight="1" x14ac:dyDescent="0.2">
      <c r="A49" s="224">
        <v>22</v>
      </c>
      <c r="B49" s="763"/>
      <c r="C49" s="764"/>
      <c r="D49" s="764"/>
      <c r="E49" s="764"/>
      <c r="F49" s="764"/>
      <c r="G49" s="764"/>
      <c r="H49" s="764"/>
      <c r="I49" s="764"/>
      <c r="J49" s="764"/>
      <c r="K49" s="764"/>
      <c r="L49" s="764"/>
      <c r="M49" s="764"/>
      <c r="N49" s="764"/>
      <c r="O49" s="764"/>
      <c r="P49" s="765"/>
      <c r="Q49" s="766"/>
      <c r="R49" s="767"/>
      <c r="S49" s="767"/>
      <c r="T49" s="767"/>
      <c r="U49" s="767"/>
      <c r="V49" s="767"/>
      <c r="W49" s="767"/>
      <c r="X49" s="767"/>
      <c r="Y49" s="767"/>
      <c r="Z49" s="767"/>
      <c r="AA49" s="767"/>
      <c r="AB49" s="767"/>
      <c r="AC49" s="767"/>
      <c r="AD49" s="767"/>
      <c r="AE49" s="768"/>
      <c r="AF49" s="769"/>
      <c r="AG49" s="770"/>
      <c r="AH49" s="770"/>
      <c r="AI49" s="770"/>
      <c r="AJ49" s="771"/>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18"/>
      <c r="BK49" s="218"/>
      <c r="BL49" s="218"/>
      <c r="BM49" s="218"/>
      <c r="BN49" s="218"/>
      <c r="BO49" s="227"/>
      <c r="BP49" s="227"/>
      <c r="BQ49" s="224">
        <v>43</v>
      </c>
      <c r="BR49" s="225"/>
      <c r="BS49" s="756"/>
      <c r="BT49" s="757"/>
      <c r="BU49" s="757"/>
      <c r="BV49" s="757"/>
      <c r="BW49" s="757"/>
      <c r="BX49" s="757"/>
      <c r="BY49" s="757"/>
      <c r="BZ49" s="757"/>
      <c r="CA49" s="757"/>
      <c r="CB49" s="757"/>
      <c r="CC49" s="757"/>
      <c r="CD49" s="757"/>
      <c r="CE49" s="757"/>
      <c r="CF49" s="757"/>
      <c r="CG49" s="758"/>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56"/>
      <c r="DW49" s="757"/>
      <c r="DX49" s="757"/>
      <c r="DY49" s="757"/>
      <c r="DZ49" s="762"/>
      <c r="EA49" s="216"/>
    </row>
    <row r="50" spans="1:131" ht="26.25" customHeight="1" x14ac:dyDescent="0.2">
      <c r="A50" s="224">
        <v>23</v>
      </c>
      <c r="B50" s="763"/>
      <c r="C50" s="764"/>
      <c r="D50" s="764"/>
      <c r="E50" s="764"/>
      <c r="F50" s="764"/>
      <c r="G50" s="764"/>
      <c r="H50" s="764"/>
      <c r="I50" s="764"/>
      <c r="J50" s="764"/>
      <c r="K50" s="764"/>
      <c r="L50" s="764"/>
      <c r="M50" s="764"/>
      <c r="N50" s="764"/>
      <c r="O50" s="764"/>
      <c r="P50" s="765"/>
      <c r="Q50" s="818"/>
      <c r="R50" s="819"/>
      <c r="S50" s="819"/>
      <c r="T50" s="819"/>
      <c r="U50" s="819"/>
      <c r="V50" s="819"/>
      <c r="W50" s="819"/>
      <c r="X50" s="819"/>
      <c r="Y50" s="819"/>
      <c r="Z50" s="819"/>
      <c r="AA50" s="819"/>
      <c r="AB50" s="819"/>
      <c r="AC50" s="819"/>
      <c r="AD50" s="819"/>
      <c r="AE50" s="820"/>
      <c r="AF50" s="769"/>
      <c r="AG50" s="770"/>
      <c r="AH50" s="770"/>
      <c r="AI50" s="770"/>
      <c r="AJ50" s="771"/>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18"/>
      <c r="BK50" s="218"/>
      <c r="BL50" s="218"/>
      <c r="BM50" s="218"/>
      <c r="BN50" s="218"/>
      <c r="BO50" s="227"/>
      <c r="BP50" s="227"/>
      <c r="BQ50" s="224">
        <v>44</v>
      </c>
      <c r="BR50" s="225"/>
      <c r="BS50" s="756"/>
      <c r="BT50" s="757"/>
      <c r="BU50" s="757"/>
      <c r="BV50" s="757"/>
      <c r="BW50" s="757"/>
      <c r="BX50" s="757"/>
      <c r="BY50" s="757"/>
      <c r="BZ50" s="757"/>
      <c r="CA50" s="757"/>
      <c r="CB50" s="757"/>
      <c r="CC50" s="757"/>
      <c r="CD50" s="757"/>
      <c r="CE50" s="757"/>
      <c r="CF50" s="757"/>
      <c r="CG50" s="758"/>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56"/>
      <c r="DW50" s="757"/>
      <c r="DX50" s="757"/>
      <c r="DY50" s="757"/>
      <c r="DZ50" s="762"/>
      <c r="EA50" s="216"/>
    </row>
    <row r="51" spans="1:131" ht="26.25" customHeight="1" x14ac:dyDescent="0.2">
      <c r="A51" s="224">
        <v>24</v>
      </c>
      <c r="B51" s="763"/>
      <c r="C51" s="764"/>
      <c r="D51" s="764"/>
      <c r="E51" s="764"/>
      <c r="F51" s="764"/>
      <c r="G51" s="764"/>
      <c r="H51" s="764"/>
      <c r="I51" s="764"/>
      <c r="J51" s="764"/>
      <c r="K51" s="764"/>
      <c r="L51" s="764"/>
      <c r="M51" s="764"/>
      <c r="N51" s="764"/>
      <c r="O51" s="764"/>
      <c r="P51" s="765"/>
      <c r="Q51" s="818"/>
      <c r="R51" s="819"/>
      <c r="S51" s="819"/>
      <c r="T51" s="819"/>
      <c r="U51" s="819"/>
      <c r="V51" s="819"/>
      <c r="W51" s="819"/>
      <c r="X51" s="819"/>
      <c r="Y51" s="819"/>
      <c r="Z51" s="819"/>
      <c r="AA51" s="819"/>
      <c r="AB51" s="819"/>
      <c r="AC51" s="819"/>
      <c r="AD51" s="819"/>
      <c r="AE51" s="820"/>
      <c r="AF51" s="769"/>
      <c r="AG51" s="770"/>
      <c r="AH51" s="770"/>
      <c r="AI51" s="770"/>
      <c r="AJ51" s="771"/>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18"/>
      <c r="BK51" s="218"/>
      <c r="BL51" s="218"/>
      <c r="BM51" s="218"/>
      <c r="BN51" s="218"/>
      <c r="BO51" s="227"/>
      <c r="BP51" s="227"/>
      <c r="BQ51" s="224">
        <v>45</v>
      </c>
      <c r="BR51" s="225"/>
      <c r="BS51" s="756"/>
      <c r="BT51" s="757"/>
      <c r="BU51" s="757"/>
      <c r="BV51" s="757"/>
      <c r="BW51" s="757"/>
      <c r="BX51" s="757"/>
      <c r="BY51" s="757"/>
      <c r="BZ51" s="757"/>
      <c r="CA51" s="757"/>
      <c r="CB51" s="757"/>
      <c r="CC51" s="757"/>
      <c r="CD51" s="757"/>
      <c r="CE51" s="757"/>
      <c r="CF51" s="757"/>
      <c r="CG51" s="758"/>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56"/>
      <c r="DW51" s="757"/>
      <c r="DX51" s="757"/>
      <c r="DY51" s="757"/>
      <c r="DZ51" s="762"/>
      <c r="EA51" s="216"/>
    </row>
    <row r="52" spans="1:131" ht="26.25" customHeight="1" x14ac:dyDescent="0.2">
      <c r="A52" s="224">
        <v>25</v>
      </c>
      <c r="B52" s="763"/>
      <c r="C52" s="764"/>
      <c r="D52" s="764"/>
      <c r="E52" s="764"/>
      <c r="F52" s="764"/>
      <c r="G52" s="764"/>
      <c r="H52" s="764"/>
      <c r="I52" s="764"/>
      <c r="J52" s="764"/>
      <c r="K52" s="764"/>
      <c r="L52" s="764"/>
      <c r="M52" s="764"/>
      <c r="N52" s="764"/>
      <c r="O52" s="764"/>
      <c r="P52" s="765"/>
      <c r="Q52" s="818"/>
      <c r="R52" s="819"/>
      <c r="S52" s="819"/>
      <c r="T52" s="819"/>
      <c r="U52" s="819"/>
      <c r="V52" s="819"/>
      <c r="W52" s="819"/>
      <c r="X52" s="819"/>
      <c r="Y52" s="819"/>
      <c r="Z52" s="819"/>
      <c r="AA52" s="819"/>
      <c r="AB52" s="819"/>
      <c r="AC52" s="819"/>
      <c r="AD52" s="819"/>
      <c r="AE52" s="820"/>
      <c r="AF52" s="769"/>
      <c r="AG52" s="770"/>
      <c r="AH52" s="770"/>
      <c r="AI52" s="770"/>
      <c r="AJ52" s="771"/>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18"/>
      <c r="BK52" s="218"/>
      <c r="BL52" s="218"/>
      <c r="BM52" s="218"/>
      <c r="BN52" s="218"/>
      <c r="BO52" s="227"/>
      <c r="BP52" s="227"/>
      <c r="BQ52" s="224">
        <v>46</v>
      </c>
      <c r="BR52" s="225"/>
      <c r="BS52" s="756"/>
      <c r="BT52" s="757"/>
      <c r="BU52" s="757"/>
      <c r="BV52" s="757"/>
      <c r="BW52" s="757"/>
      <c r="BX52" s="757"/>
      <c r="BY52" s="757"/>
      <c r="BZ52" s="757"/>
      <c r="CA52" s="757"/>
      <c r="CB52" s="757"/>
      <c r="CC52" s="757"/>
      <c r="CD52" s="757"/>
      <c r="CE52" s="757"/>
      <c r="CF52" s="757"/>
      <c r="CG52" s="758"/>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56"/>
      <c r="DW52" s="757"/>
      <c r="DX52" s="757"/>
      <c r="DY52" s="757"/>
      <c r="DZ52" s="762"/>
      <c r="EA52" s="216"/>
    </row>
    <row r="53" spans="1:131" ht="26.25" customHeight="1" x14ac:dyDescent="0.2">
      <c r="A53" s="224">
        <v>26</v>
      </c>
      <c r="B53" s="763"/>
      <c r="C53" s="764"/>
      <c r="D53" s="764"/>
      <c r="E53" s="764"/>
      <c r="F53" s="764"/>
      <c r="G53" s="764"/>
      <c r="H53" s="764"/>
      <c r="I53" s="764"/>
      <c r="J53" s="764"/>
      <c r="K53" s="764"/>
      <c r="L53" s="764"/>
      <c r="M53" s="764"/>
      <c r="N53" s="764"/>
      <c r="O53" s="764"/>
      <c r="P53" s="765"/>
      <c r="Q53" s="818"/>
      <c r="R53" s="819"/>
      <c r="S53" s="819"/>
      <c r="T53" s="819"/>
      <c r="U53" s="819"/>
      <c r="V53" s="819"/>
      <c r="W53" s="819"/>
      <c r="X53" s="819"/>
      <c r="Y53" s="819"/>
      <c r="Z53" s="819"/>
      <c r="AA53" s="819"/>
      <c r="AB53" s="819"/>
      <c r="AC53" s="819"/>
      <c r="AD53" s="819"/>
      <c r="AE53" s="820"/>
      <c r="AF53" s="769"/>
      <c r="AG53" s="770"/>
      <c r="AH53" s="770"/>
      <c r="AI53" s="770"/>
      <c r="AJ53" s="771"/>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18"/>
      <c r="BK53" s="218"/>
      <c r="BL53" s="218"/>
      <c r="BM53" s="218"/>
      <c r="BN53" s="218"/>
      <c r="BO53" s="227"/>
      <c r="BP53" s="227"/>
      <c r="BQ53" s="224">
        <v>47</v>
      </c>
      <c r="BR53" s="225"/>
      <c r="BS53" s="756"/>
      <c r="BT53" s="757"/>
      <c r="BU53" s="757"/>
      <c r="BV53" s="757"/>
      <c r="BW53" s="757"/>
      <c r="BX53" s="757"/>
      <c r="BY53" s="757"/>
      <c r="BZ53" s="757"/>
      <c r="CA53" s="757"/>
      <c r="CB53" s="757"/>
      <c r="CC53" s="757"/>
      <c r="CD53" s="757"/>
      <c r="CE53" s="757"/>
      <c r="CF53" s="757"/>
      <c r="CG53" s="758"/>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56"/>
      <c r="DW53" s="757"/>
      <c r="DX53" s="757"/>
      <c r="DY53" s="757"/>
      <c r="DZ53" s="762"/>
      <c r="EA53" s="216"/>
    </row>
    <row r="54" spans="1:131" ht="26.25" customHeight="1" x14ac:dyDescent="0.2">
      <c r="A54" s="224">
        <v>27</v>
      </c>
      <c r="B54" s="763"/>
      <c r="C54" s="764"/>
      <c r="D54" s="764"/>
      <c r="E54" s="764"/>
      <c r="F54" s="764"/>
      <c r="G54" s="764"/>
      <c r="H54" s="764"/>
      <c r="I54" s="764"/>
      <c r="J54" s="764"/>
      <c r="K54" s="764"/>
      <c r="L54" s="764"/>
      <c r="M54" s="764"/>
      <c r="N54" s="764"/>
      <c r="O54" s="764"/>
      <c r="P54" s="765"/>
      <c r="Q54" s="818"/>
      <c r="R54" s="819"/>
      <c r="S54" s="819"/>
      <c r="T54" s="819"/>
      <c r="U54" s="819"/>
      <c r="V54" s="819"/>
      <c r="W54" s="819"/>
      <c r="X54" s="819"/>
      <c r="Y54" s="819"/>
      <c r="Z54" s="819"/>
      <c r="AA54" s="819"/>
      <c r="AB54" s="819"/>
      <c r="AC54" s="819"/>
      <c r="AD54" s="819"/>
      <c r="AE54" s="820"/>
      <c r="AF54" s="769"/>
      <c r="AG54" s="770"/>
      <c r="AH54" s="770"/>
      <c r="AI54" s="770"/>
      <c r="AJ54" s="771"/>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18"/>
      <c r="BK54" s="218"/>
      <c r="BL54" s="218"/>
      <c r="BM54" s="218"/>
      <c r="BN54" s="218"/>
      <c r="BO54" s="227"/>
      <c r="BP54" s="227"/>
      <c r="BQ54" s="224">
        <v>48</v>
      </c>
      <c r="BR54" s="225"/>
      <c r="BS54" s="756"/>
      <c r="BT54" s="757"/>
      <c r="BU54" s="757"/>
      <c r="BV54" s="757"/>
      <c r="BW54" s="757"/>
      <c r="BX54" s="757"/>
      <c r="BY54" s="757"/>
      <c r="BZ54" s="757"/>
      <c r="CA54" s="757"/>
      <c r="CB54" s="757"/>
      <c r="CC54" s="757"/>
      <c r="CD54" s="757"/>
      <c r="CE54" s="757"/>
      <c r="CF54" s="757"/>
      <c r="CG54" s="758"/>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56"/>
      <c r="DW54" s="757"/>
      <c r="DX54" s="757"/>
      <c r="DY54" s="757"/>
      <c r="DZ54" s="762"/>
      <c r="EA54" s="216"/>
    </row>
    <row r="55" spans="1:131" ht="26.25" customHeight="1" x14ac:dyDescent="0.2">
      <c r="A55" s="224">
        <v>28</v>
      </c>
      <c r="B55" s="763"/>
      <c r="C55" s="764"/>
      <c r="D55" s="764"/>
      <c r="E55" s="764"/>
      <c r="F55" s="764"/>
      <c r="G55" s="764"/>
      <c r="H55" s="764"/>
      <c r="I55" s="764"/>
      <c r="J55" s="764"/>
      <c r="K55" s="764"/>
      <c r="L55" s="764"/>
      <c r="M55" s="764"/>
      <c r="N55" s="764"/>
      <c r="O55" s="764"/>
      <c r="P55" s="765"/>
      <c r="Q55" s="818"/>
      <c r="R55" s="819"/>
      <c r="S55" s="819"/>
      <c r="T55" s="819"/>
      <c r="U55" s="819"/>
      <c r="V55" s="819"/>
      <c r="W55" s="819"/>
      <c r="X55" s="819"/>
      <c r="Y55" s="819"/>
      <c r="Z55" s="819"/>
      <c r="AA55" s="819"/>
      <c r="AB55" s="819"/>
      <c r="AC55" s="819"/>
      <c r="AD55" s="819"/>
      <c r="AE55" s="820"/>
      <c r="AF55" s="769"/>
      <c r="AG55" s="770"/>
      <c r="AH55" s="770"/>
      <c r="AI55" s="770"/>
      <c r="AJ55" s="771"/>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18"/>
      <c r="BK55" s="218"/>
      <c r="BL55" s="218"/>
      <c r="BM55" s="218"/>
      <c r="BN55" s="218"/>
      <c r="BO55" s="227"/>
      <c r="BP55" s="227"/>
      <c r="BQ55" s="224">
        <v>49</v>
      </c>
      <c r="BR55" s="225"/>
      <c r="BS55" s="756"/>
      <c r="BT55" s="757"/>
      <c r="BU55" s="757"/>
      <c r="BV55" s="757"/>
      <c r="BW55" s="757"/>
      <c r="BX55" s="757"/>
      <c r="BY55" s="757"/>
      <c r="BZ55" s="757"/>
      <c r="CA55" s="757"/>
      <c r="CB55" s="757"/>
      <c r="CC55" s="757"/>
      <c r="CD55" s="757"/>
      <c r="CE55" s="757"/>
      <c r="CF55" s="757"/>
      <c r="CG55" s="758"/>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56"/>
      <c r="DW55" s="757"/>
      <c r="DX55" s="757"/>
      <c r="DY55" s="757"/>
      <c r="DZ55" s="762"/>
      <c r="EA55" s="216"/>
    </row>
    <row r="56" spans="1:131" ht="26.25" customHeight="1" x14ac:dyDescent="0.2">
      <c r="A56" s="224">
        <v>29</v>
      </c>
      <c r="B56" s="763"/>
      <c r="C56" s="764"/>
      <c r="D56" s="764"/>
      <c r="E56" s="764"/>
      <c r="F56" s="764"/>
      <c r="G56" s="764"/>
      <c r="H56" s="764"/>
      <c r="I56" s="764"/>
      <c r="J56" s="764"/>
      <c r="K56" s="764"/>
      <c r="L56" s="764"/>
      <c r="M56" s="764"/>
      <c r="N56" s="764"/>
      <c r="O56" s="764"/>
      <c r="P56" s="765"/>
      <c r="Q56" s="818"/>
      <c r="R56" s="819"/>
      <c r="S56" s="819"/>
      <c r="T56" s="819"/>
      <c r="U56" s="819"/>
      <c r="V56" s="819"/>
      <c r="W56" s="819"/>
      <c r="X56" s="819"/>
      <c r="Y56" s="819"/>
      <c r="Z56" s="819"/>
      <c r="AA56" s="819"/>
      <c r="AB56" s="819"/>
      <c r="AC56" s="819"/>
      <c r="AD56" s="819"/>
      <c r="AE56" s="820"/>
      <c r="AF56" s="769"/>
      <c r="AG56" s="770"/>
      <c r="AH56" s="770"/>
      <c r="AI56" s="770"/>
      <c r="AJ56" s="771"/>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18"/>
      <c r="BK56" s="218"/>
      <c r="BL56" s="218"/>
      <c r="BM56" s="218"/>
      <c r="BN56" s="218"/>
      <c r="BO56" s="227"/>
      <c r="BP56" s="227"/>
      <c r="BQ56" s="224">
        <v>50</v>
      </c>
      <c r="BR56" s="225"/>
      <c r="BS56" s="756"/>
      <c r="BT56" s="757"/>
      <c r="BU56" s="757"/>
      <c r="BV56" s="757"/>
      <c r="BW56" s="757"/>
      <c r="BX56" s="757"/>
      <c r="BY56" s="757"/>
      <c r="BZ56" s="757"/>
      <c r="CA56" s="757"/>
      <c r="CB56" s="757"/>
      <c r="CC56" s="757"/>
      <c r="CD56" s="757"/>
      <c r="CE56" s="757"/>
      <c r="CF56" s="757"/>
      <c r="CG56" s="758"/>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56"/>
      <c r="DW56" s="757"/>
      <c r="DX56" s="757"/>
      <c r="DY56" s="757"/>
      <c r="DZ56" s="762"/>
      <c r="EA56" s="216"/>
    </row>
    <row r="57" spans="1:131" ht="26.25" customHeight="1" x14ac:dyDescent="0.2">
      <c r="A57" s="224">
        <v>30</v>
      </c>
      <c r="B57" s="763"/>
      <c r="C57" s="764"/>
      <c r="D57" s="764"/>
      <c r="E57" s="764"/>
      <c r="F57" s="764"/>
      <c r="G57" s="764"/>
      <c r="H57" s="764"/>
      <c r="I57" s="764"/>
      <c r="J57" s="764"/>
      <c r="K57" s="764"/>
      <c r="L57" s="764"/>
      <c r="M57" s="764"/>
      <c r="N57" s="764"/>
      <c r="O57" s="764"/>
      <c r="P57" s="765"/>
      <c r="Q57" s="818"/>
      <c r="R57" s="819"/>
      <c r="S57" s="819"/>
      <c r="T57" s="819"/>
      <c r="U57" s="819"/>
      <c r="V57" s="819"/>
      <c r="W57" s="819"/>
      <c r="X57" s="819"/>
      <c r="Y57" s="819"/>
      <c r="Z57" s="819"/>
      <c r="AA57" s="819"/>
      <c r="AB57" s="819"/>
      <c r="AC57" s="819"/>
      <c r="AD57" s="819"/>
      <c r="AE57" s="820"/>
      <c r="AF57" s="769"/>
      <c r="AG57" s="770"/>
      <c r="AH57" s="770"/>
      <c r="AI57" s="770"/>
      <c r="AJ57" s="771"/>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18"/>
      <c r="BK57" s="218"/>
      <c r="BL57" s="218"/>
      <c r="BM57" s="218"/>
      <c r="BN57" s="218"/>
      <c r="BO57" s="227"/>
      <c r="BP57" s="227"/>
      <c r="BQ57" s="224">
        <v>51</v>
      </c>
      <c r="BR57" s="225"/>
      <c r="BS57" s="756"/>
      <c r="BT57" s="757"/>
      <c r="BU57" s="757"/>
      <c r="BV57" s="757"/>
      <c r="BW57" s="757"/>
      <c r="BX57" s="757"/>
      <c r="BY57" s="757"/>
      <c r="BZ57" s="757"/>
      <c r="CA57" s="757"/>
      <c r="CB57" s="757"/>
      <c r="CC57" s="757"/>
      <c r="CD57" s="757"/>
      <c r="CE57" s="757"/>
      <c r="CF57" s="757"/>
      <c r="CG57" s="758"/>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56"/>
      <c r="DW57" s="757"/>
      <c r="DX57" s="757"/>
      <c r="DY57" s="757"/>
      <c r="DZ57" s="762"/>
      <c r="EA57" s="216"/>
    </row>
    <row r="58" spans="1:131" ht="26.25" customHeight="1" x14ac:dyDescent="0.2">
      <c r="A58" s="224">
        <v>31</v>
      </c>
      <c r="B58" s="763"/>
      <c r="C58" s="764"/>
      <c r="D58" s="764"/>
      <c r="E58" s="764"/>
      <c r="F58" s="764"/>
      <c r="G58" s="764"/>
      <c r="H58" s="764"/>
      <c r="I58" s="764"/>
      <c r="J58" s="764"/>
      <c r="K58" s="764"/>
      <c r="L58" s="764"/>
      <c r="M58" s="764"/>
      <c r="N58" s="764"/>
      <c r="O58" s="764"/>
      <c r="P58" s="765"/>
      <c r="Q58" s="818"/>
      <c r="R58" s="819"/>
      <c r="S58" s="819"/>
      <c r="T58" s="819"/>
      <c r="U58" s="819"/>
      <c r="V58" s="819"/>
      <c r="W58" s="819"/>
      <c r="X58" s="819"/>
      <c r="Y58" s="819"/>
      <c r="Z58" s="819"/>
      <c r="AA58" s="819"/>
      <c r="AB58" s="819"/>
      <c r="AC58" s="819"/>
      <c r="AD58" s="819"/>
      <c r="AE58" s="820"/>
      <c r="AF58" s="769"/>
      <c r="AG58" s="770"/>
      <c r="AH58" s="770"/>
      <c r="AI58" s="770"/>
      <c r="AJ58" s="771"/>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18"/>
      <c r="BK58" s="218"/>
      <c r="BL58" s="218"/>
      <c r="BM58" s="218"/>
      <c r="BN58" s="218"/>
      <c r="BO58" s="227"/>
      <c r="BP58" s="227"/>
      <c r="BQ58" s="224">
        <v>52</v>
      </c>
      <c r="BR58" s="225"/>
      <c r="BS58" s="756"/>
      <c r="BT58" s="757"/>
      <c r="BU58" s="757"/>
      <c r="BV58" s="757"/>
      <c r="BW58" s="757"/>
      <c r="BX58" s="757"/>
      <c r="BY58" s="757"/>
      <c r="BZ58" s="757"/>
      <c r="CA58" s="757"/>
      <c r="CB58" s="757"/>
      <c r="CC58" s="757"/>
      <c r="CD58" s="757"/>
      <c r="CE58" s="757"/>
      <c r="CF58" s="757"/>
      <c r="CG58" s="758"/>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56"/>
      <c r="DW58" s="757"/>
      <c r="DX58" s="757"/>
      <c r="DY58" s="757"/>
      <c r="DZ58" s="762"/>
      <c r="EA58" s="216"/>
    </row>
    <row r="59" spans="1:131" ht="26.25" customHeight="1" x14ac:dyDescent="0.2">
      <c r="A59" s="224">
        <v>32</v>
      </c>
      <c r="B59" s="763"/>
      <c r="C59" s="764"/>
      <c r="D59" s="764"/>
      <c r="E59" s="764"/>
      <c r="F59" s="764"/>
      <c r="G59" s="764"/>
      <c r="H59" s="764"/>
      <c r="I59" s="764"/>
      <c r="J59" s="764"/>
      <c r="K59" s="764"/>
      <c r="L59" s="764"/>
      <c r="M59" s="764"/>
      <c r="N59" s="764"/>
      <c r="O59" s="764"/>
      <c r="P59" s="765"/>
      <c r="Q59" s="818"/>
      <c r="R59" s="819"/>
      <c r="S59" s="819"/>
      <c r="T59" s="819"/>
      <c r="U59" s="819"/>
      <c r="V59" s="819"/>
      <c r="W59" s="819"/>
      <c r="X59" s="819"/>
      <c r="Y59" s="819"/>
      <c r="Z59" s="819"/>
      <c r="AA59" s="819"/>
      <c r="AB59" s="819"/>
      <c r="AC59" s="819"/>
      <c r="AD59" s="819"/>
      <c r="AE59" s="820"/>
      <c r="AF59" s="769"/>
      <c r="AG59" s="770"/>
      <c r="AH59" s="770"/>
      <c r="AI59" s="770"/>
      <c r="AJ59" s="771"/>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18"/>
      <c r="BK59" s="218"/>
      <c r="BL59" s="218"/>
      <c r="BM59" s="218"/>
      <c r="BN59" s="218"/>
      <c r="BO59" s="227"/>
      <c r="BP59" s="227"/>
      <c r="BQ59" s="224">
        <v>53</v>
      </c>
      <c r="BR59" s="225"/>
      <c r="BS59" s="756"/>
      <c r="BT59" s="757"/>
      <c r="BU59" s="757"/>
      <c r="BV59" s="757"/>
      <c r="BW59" s="757"/>
      <c r="BX59" s="757"/>
      <c r="BY59" s="757"/>
      <c r="BZ59" s="757"/>
      <c r="CA59" s="757"/>
      <c r="CB59" s="757"/>
      <c r="CC59" s="757"/>
      <c r="CD59" s="757"/>
      <c r="CE59" s="757"/>
      <c r="CF59" s="757"/>
      <c r="CG59" s="758"/>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56"/>
      <c r="DW59" s="757"/>
      <c r="DX59" s="757"/>
      <c r="DY59" s="757"/>
      <c r="DZ59" s="762"/>
      <c r="EA59" s="216"/>
    </row>
    <row r="60" spans="1:131" ht="26.25" customHeight="1" x14ac:dyDescent="0.2">
      <c r="A60" s="224">
        <v>33</v>
      </c>
      <c r="B60" s="763"/>
      <c r="C60" s="764"/>
      <c r="D60" s="764"/>
      <c r="E60" s="764"/>
      <c r="F60" s="764"/>
      <c r="G60" s="764"/>
      <c r="H60" s="764"/>
      <c r="I60" s="764"/>
      <c r="J60" s="764"/>
      <c r="K60" s="764"/>
      <c r="L60" s="764"/>
      <c r="M60" s="764"/>
      <c r="N60" s="764"/>
      <c r="O60" s="764"/>
      <c r="P60" s="765"/>
      <c r="Q60" s="818"/>
      <c r="R60" s="819"/>
      <c r="S60" s="819"/>
      <c r="T60" s="819"/>
      <c r="U60" s="819"/>
      <c r="V60" s="819"/>
      <c r="W60" s="819"/>
      <c r="X60" s="819"/>
      <c r="Y60" s="819"/>
      <c r="Z60" s="819"/>
      <c r="AA60" s="819"/>
      <c r="AB60" s="819"/>
      <c r="AC60" s="819"/>
      <c r="AD60" s="819"/>
      <c r="AE60" s="820"/>
      <c r="AF60" s="769"/>
      <c r="AG60" s="770"/>
      <c r="AH60" s="770"/>
      <c r="AI60" s="770"/>
      <c r="AJ60" s="771"/>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18"/>
      <c r="BK60" s="218"/>
      <c r="BL60" s="218"/>
      <c r="BM60" s="218"/>
      <c r="BN60" s="218"/>
      <c r="BO60" s="227"/>
      <c r="BP60" s="227"/>
      <c r="BQ60" s="224">
        <v>54</v>
      </c>
      <c r="BR60" s="225"/>
      <c r="BS60" s="756"/>
      <c r="BT60" s="757"/>
      <c r="BU60" s="757"/>
      <c r="BV60" s="757"/>
      <c r="BW60" s="757"/>
      <c r="BX60" s="757"/>
      <c r="BY60" s="757"/>
      <c r="BZ60" s="757"/>
      <c r="CA60" s="757"/>
      <c r="CB60" s="757"/>
      <c r="CC60" s="757"/>
      <c r="CD60" s="757"/>
      <c r="CE60" s="757"/>
      <c r="CF60" s="757"/>
      <c r="CG60" s="758"/>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56"/>
      <c r="DW60" s="757"/>
      <c r="DX60" s="757"/>
      <c r="DY60" s="757"/>
      <c r="DZ60" s="762"/>
      <c r="EA60" s="216"/>
    </row>
    <row r="61" spans="1:131" ht="26.25" customHeight="1" thickBot="1" x14ac:dyDescent="0.25">
      <c r="A61" s="224">
        <v>34</v>
      </c>
      <c r="B61" s="763"/>
      <c r="C61" s="764"/>
      <c r="D61" s="764"/>
      <c r="E61" s="764"/>
      <c r="F61" s="764"/>
      <c r="G61" s="764"/>
      <c r="H61" s="764"/>
      <c r="I61" s="764"/>
      <c r="J61" s="764"/>
      <c r="K61" s="764"/>
      <c r="L61" s="764"/>
      <c r="M61" s="764"/>
      <c r="N61" s="764"/>
      <c r="O61" s="764"/>
      <c r="P61" s="765"/>
      <c r="Q61" s="818"/>
      <c r="R61" s="819"/>
      <c r="S61" s="819"/>
      <c r="T61" s="819"/>
      <c r="U61" s="819"/>
      <c r="V61" s="819"/>
      <c r="W61" s="819"/>
      <c r="X61" s="819"/>
      <c r="Y61" s="819"/>
      <c r="Z61" s="819"/>
      <c r="AA61" s="819"/>
      <c r="AB61" s="819"/>
      <c r="AC61" s="819"/>
      <c r="AD61" s="819"/>
      <c r="AE61" s="820"/>
      <c r="AF61" s="769"/>
      <c r="AG61" s="770"/>
      <c r="AH61" s="770"/>
      <c r="AI61" s="770"/>
      <c r="AJ61" s="771"/>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18"/>
      <c r="BK61" s="218"/>
      <c r="BL61" s="218"/>
      <c r="BM61" s="218"/>
      <c r="BN61" s="218"/>
      <c r="BO61" s="227"/>
      <c r="BP61" s="227"/>
      <c r="BQ61" s="224">
        <v>55</v>
      </c>
      <c r="BR61" s="225"/>
      <c r="BS61" s="756"/>
      <c r="BT61" s="757"/>
      <c r="BU61" s="757"/>
      <c r="BV61" s="757"/>
      <c r="BW61" s="757"/>
      <c r="BX61" s="757"/>
      <c r="BY61" s="757"/>
      <c r="BZ61" s="757"/>
      <c r="CA61" s="757"/>
      <c r="CB61" s="757"/>
      <c r="CC61" s="757"/>
      <c r="CD61" s="757"/>
      <c r="CE61" s="757"/>
      <c r="CF61" s="757"/>
      <c r="CG61" s="758"/>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56"/>
      <c r="DW61" s="757"/>
      <c r="DX61" s="757"/>
      <c r="DY61" s="757"/>
      <c r="DZ61" s="762"/>
      <c r="EA61" s="216"/>
    </row>
    <row r="62" spans="1:131" ht="26.25" customHeight="1" x14ac:dyDescent="0.2">
      <c r="A62" s="224">
        <v>35</v>
      </c>
      <c r="B62" s="763"/>
      <c r="C62" s="764"/>
      <c r="D62" s="764"/>
      <c r="E62" s="764"/>
      <c r="F62" s="764"/>
      <c r="G62" s="764"/>
      <c r="H62" s="764"/>
      <c r="I62" s="764"/>
      <c r="J62" s="764"/>
      <c r="K62" s="764"/>
      <c r="L62" s="764"/>
      <c r="M62" s="764"/>
      <c r="N62" s="764"/>
      <c r="O62" s="764"/>
      <c r="P62" s="765"/>
      <c r="Q62" s="818"/>
      <c r="R62" s="819"/>
      <c r="S62" s="819"/>
      <c r="T62" s="819"/>
      <c r="U62" s="819"/>
      <c r="V62" s="819"/>
      <c r="W62" s="819"/>
      <c r="X62" s="819"/>
      <c r="Y62" s="819"/>
      <c r="Z62" s="819"/>
      <c r="AA62" s="819"/>
      <c r="AB62" s="819"/>
      <c r="AC62" s="819"/>
      <c r="AD62" s="819"/>
      <c r="AE62" s="820"/>
      <c r="AF62" s="769"/>
      <c r="AG62" s="770"/>
      <c r="AH62" s="770"/>
      <c r="AI62" s="770"/>
      <c r="AJ62" s="771"/>
      <c r="AK62" s="822"/>
      <c r="AL62" s="819"/>
      <c r="AM62" s="819"/>
      <c r="AN62" s="819"/>
      <c r="AO62" s="819"/>
      <c r="AP62" s="819"/>
      <c r="AQ62" s="819"/>
      <c r="AR62" s="819"/>
      <c r="AS62" s="819"/>
      <c r="AT62" s="819"/>
      <c r="AU62" s="819"/>
      <c r="AV62" s="819"/>
      <c r="AW62" s="819"/>
      <c r="AX62" s="819"/>
      <c r="AY62" s="819"/>
      <c r="AZ62" s="821"/>
      <c r="BA62" s="821"/>
      <c r="BB62" s="821"/>
      <c r="BC62" s="821"/>
      <c r="BD62" s="821"/>
      <c r="BE62" s="815"/>
      <c r="BF62" s="815"/>
      <c r="BG62" s="815"/>
      <c r="BH62" s="815"/>
      <c r="BI62" s="816"/>
      <c r="BJ62" s="830" t="s">
        <v>406</v>
      </c>
      <c r="BK62" s="789"/>
      <c r="BL62" s="789"/>
      <c r="BM62" s="789"/>
      <c r="BN62" s="790"/>
      <c r="BO62" s="227"/>
      <c r="BP62" s="227"/>
      <c r="BQ62" s="224">
        <v>56</v>
      </c>
      <c r="BR62" s="225"/>
      <c r="BS62" s="756"/>
      <c r="BT62" s="757"/>
      <c r="BU62" s="757"/>
      <c r="BV62" s="757"/>
      <c r="BW62" s="757"/>
      <c r="BX62" s="757"/>
      <c r="BY62" s="757"/>
      <c r="BZ62" s="757"/>
      <c r="CA62" s="757"/>
      <c r="CB62" s="757"/>
      <c r="CC62" s="757"/>
      <c r="CD62" s="757"/>
      <c r="CE62" s="757"/>
      <c r="CF62" s="757"/>
      <c r="CG62" s="758"/>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56"/>
      <c r="DW62" s="757"/>
      <c r="DX62" s="757"/>
      <c r="DY62" s="757"/>
      <c r="DZ62" s="762"/>
      <c r="EA62" s="216"/>
    </row>
    <row r="63" spans="1:131" ht="26.25" customHeight="1" thickBot="1" x14ac:dyDescent="0.25">
      <c r="A63" s="226" t="s">
        <v>389</v>
      </c>
      <c r="B63" s="772" t="s">
        <v>407</v>
      </c>
      <c r="C63" s="773"/>
      <c r="D63" s="773"/>
      <c r="E63" s="773"/>
      <c r="F63" s="773"/>
      <c r="G63" s="773"/>
      <c r="H63" s="773"/>
      <c r="I63" s="773"/>
      <c r="J63" s="773"/>
      <c r="K63" s="773"/>
      <c r="L63" s="773"/>
      <c r="M63" s="773"/>
      <c r="N63" s="773"/>
      <c r="O63" s="773"/>
      <c r="P63" s="774"/>
      <c r="Q63" s="823"/>
      <c r="R63" s="824"/>
      <c r="S63" s="824"/>
      <c r="T63" s="824"/>
      <c r="U63" s="824"/>
      <c r="V63" s="824"/>
      <c r="W63" s="824"/>
      <c r="X63" s="824"/>
      <c r="Y63" s="824"/>
      <c r="Z63" s="824"/>
      <c r="AA63" s="824"/>
      <c r="AB63" s="824"/>
      <c r="AC63" s="824"/>
      <c r="AD63" s="824"/>
      <c r="AE63" s="825"/>
      <c r="AF63" s="826">
        <v>2396</v>
      </c>
      <c r="AG63" s="827"/>
      <c r="AH63" s="827"/>
      <c r="AI63" s="827"/>
      <c r="AJ63" s="828"/>
      <c r="AK63" s="829"/>
      <c r="AL63" s="824"/>
      <c r="AM63" s="824"/>
      <c r="AN63" s="824"/>
      <c r="AO63" s="824"/>
      <c r="AP63" s="827">
        <v>45151</v>
      </c>
      <c r="AQ63" s="827"/>
      <c r="AR63" s="827"/>
      <c r="AS63" s="827"/>
      <c r="AT63" s="827"/>
      <c r="AU63" s="827" t="s">
        <v>513</v>
      </c>
      <c r="AV63" s="827"/>
      <c r="AW63" s="827"/>
      <c r="AX63" s="827"/>
      <c r="AY63" s="827"/>
      <c r="AZ63" s="831"/>
      <c r="BA63" s="831"/>
      <c r="BB63" s="831"/>
      <c r="BC63" s="831"/>
      <c r="BD63" s="831"/>
      <c r="BE63" s="832"/>
      <c r="BF63" s="832"/>
      <c r="BG63" s="832"/>
      <c r="BH63" s="832"/>
      <c r="BI63" s="833"/>
      <c r="BJ63" s="834" t="s">
        <v>129</v>
      </c>
      <c r="BK63" s="835"/>
      <c r="BL63" s="835"/>
      <c r="BM63" s="835"/>
      <c r="BN63" s="836"/>
      <c r="BO63" s="227"/>
      <c r="BP63" s="227"/>
      <c r="BQ63" s="224">
        <v>57</v>
      </c>
      <c r="BR63" s="225"/>
      <c r="BS63" s="756"/>
      <c r="BT63" s="757"/>
      <c r="BU63" s="757"/>
      <c r="BV63" s="757"/>
      <c r="BW63" s="757"/>
      <c r="BX63" s="757"/>
      <c r="BY63" s="757"/>
      <c r="BZ63" s="757"/>
      <c r="CA63" s="757"/>
      <c r="CB63" s="757"/>
      <c r="CC63" s="757"/>
      <c r="CD63" s="757"/>
      <c r="CE63" s="757"/>
      <c r="CF63" s="757"/>
      <c r="CG63" s="758"/>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56"/>
      <c r="DW63" s="757"/>
      <c r="DX63" s="757"/>
      <c r="DY63" s="757"/>
      <c r="DZ63" s="762"/>
      <c r="EA63" s="216"/>
    </row>
    <row r="64" spans="1:131" ht="26.25" customHeight="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56"/>
      <c r="BT64" s="757"/>
      <c r="BU64" s="757"/>
      <c r="BV64" s="757"/>
      <c r="BW64" s="757"/>
      <c r="BX64" s="757"/>
      <c r="BY64" s="757"/>
      <c r="BZ64" s="757"/>
      <c r="CA64" s="757"/>
      <c r="CB64" s="757"/>
      <c r="CC64" s="757"/>
      <c r="CD64" s="757"/>
      <c r="CE64" s="757"/>
      <c r="CF64" s="757"/>
      <c r="CG64" s="758"/>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56"/>
      <c r="DW64" s="757"/>
      <c r="DX64" s="757"/>
      <c r="DY64" s="757"/>
      <c r="DZ64" s="762"/>
      <c r="EA64" s="216"/>
    </row>
    <row r="65" spans="1:131" ht="26.25" customHeight="1" thickBot="1" x14ac:dyDescent="0.25">
      <c r="A65" s="218" t="s">
        <v>408</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56"/>
      <c r="BT65" s="757"/>
      <c r="BU65" s="757"/>
      <c r="BV65" s="757"/>
      <c r="BW65" s="757"/>
      <c r="BX65" s="757"/>
      <c r="BY65" s="757"/>
      <c r="BZ65" s="757"/>
      <c r="CA65" s="757"/>
      <c r="CB65" s="757"/>
      <c r="CC65" s="757"/>
      <c r="CD65" s="757"/>
      <c r="CE65" s="757"/>
      <c r="CF65" s="757"/>
      <c r="CG65" s="758"/>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56"/>
      <c r="DW65" s="757"/>
      <c r="DX65" s="757"/>
      <c r="DY65" s="757"/>
      <c r="DZ65" s="762"/>
      <c r="EA65" s="216"/>
    </row>
    <row r="66" spans="1:131" ht="26.25" customHeight="1" x14ac:dyDescent="0.2">
      <c r="A66" s="710" t="s">
        <v>409</v>
      </c>
      <c r="B66" s="711"/>
      <c r="C66" s="711"/>
      <c r="D66" s="711"/>
      <c r="E66" s="711"/>
      <c r="F66" s="711"/>
      <c r="G66" s="711"/>
      <c r="H66" s="711"/>
      <c r="I66" s="711"/>
      <c r="J66" s="711"/>
      <c r="K66" s="711"/>
      <c r="L66" s="711"/>
      <c r="M66" s="711"/>
      <c r="N66" s="711"/>
      <c r="O66" s="711"/>
      <c r="P66" s="712"/>
      <c r="Q66" s="716" t="s">
        <v>410</v>
      </c>
      <c r="R66" s="717"/>
      <c r="S66" s="717"/>
      <c r="T66" s="717"/>
      <c r="U66" s="718"/>
      <c r="V66" s="716" t="s">
        <v>411</v>
      </c>
      <c r="W66" s="717"/>
      <c r="X66" s="717"/>
      <c r="Y66" s="717"/>
      <c r="Z66" s="718"/>
      <c r="AA66" s="716" t="s">
        <v>396</v>
      </c>
      <c r="AB66" s="717"/>
      <c r="AC66" s="717"/>
      <c r="AD66" s="717"/>
      <c r="AE66" s="718"/>
      <c r="AF66" s="837" t="s">
        <v>412</v>
      </c>
      <c r="AG66" s="798"/>
      <c r="AH66" s="798"/>
      <c r="AI66" s="798"/>
      <c r="AJ66" s="838"/>
      <c r="AK66" s="716" t="s">
        <v>413</v>
      </c>
      <c r="AL66" s="711"/>
      <c r="AM66" s="711"/>
      <c r="AN66" s="711"/>
      <c r="AO66" s="712"/>
      <c r="AP66" s="716" t="s">
        <v>414</v>
      </c>
      <c r="AQ66" s="717"/>
      <c r="AR66" s="717"/>
      <c r="AS66" s="717"/>
      <c r="AT66" s="718"/>
      <c r="AU66" s="716" t="s">
        <v>415</v>
      </c>
      <c r="AV66" s="717"/>
      <c r="AW66" s="717"/>
      <c r="AX66" s="717"/>
      <c r="AY66" s="718"/>
      <c r="AZ66" s="716" t="s">
        <v>377</v>
      </c>
      <c r="BA66" s="717"/>
      <c r="BB66" s="717"/>
      <c r="BC66" s="717"/>
      <c r="BD66" s="723"/>
      <c r="BE66" s="227"/>
      <c r="BF66" s="227"/>
      <c r="BG66" s="227"/>
      <c r="BH66" s="227"/>
      <c r="BI66" s="227"/>
      <c r="BJ66" s="227"/>
      <c r="BK66" s="227"/>
      <c r="BL66" s="227"/>
      <c r="BM66" s="227"/>
      <c r="BN66" s="227"/>
      <c r="BO66" s="227"/>
      <c r="BP66" s="227"/>
      <c r="BQ66" s="224">
        <v>60</v>
      </c>
      <c r="BR66" s="229"/>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16"/>
    </row>
    <row r="67" spans="1:131" ht="26.25" customHeight="1" thickBot="1" x14ac:dyDescent="0.25">
      <c r="A67" s="713"/>
      <c r="B67" s="714"/>
      <c r="C67" s="714"/>
      <c r="D67" s="714"/>
      <c r="E67" s="714"/>
      <c r="F67" s="714"/>
      <c r="G67" s="714"/>
      <c r="H67" s="714"/>
      <c r="I67" s="714"/>
      <c r="J67" s="714"/>
      <c r="K67" s="714"/>
      <c r="L67" s="714"/>
      <c r="M67" s="714"/>
      <c r="N67" s="714"/>
      <c r="O67" s="714"/>
      <c r="P67" s="715"/>
      <c r="Q67" s="719"/>
      <c r="R67" s="720"/>
      <c r="S67" s="720"/>
      <c r="T67" s="720"/>
      <c r="U67" s="721"/>
      <c r="V67" s="719"/>
      <c r="W67" s="720"/>
      <c r="X67" s="720"/>
      <c r="Y67" s="720"/>
      <c r="Z67" s="721"/>
      <c r="AA67" s="719"/>
      <c r="AB67" s="720"/>
      <c r="AC67" s="720"/>
      <c r="AD67" s="720"/>
      <c r="AE67" s="721"/>
      <c r="AF67" s="839"/>
      <c r="AG67" s="801"/>
      <c r="AH67" s="801"/>
      <c r="AI67" s="801"/>
      <c r="AJ67" s="840"/>
      <c r="AK67" s="841"/>
      <c r="AL67" s="714"/>
      <c r="AM67" s="714"/>
      <c r="AN67" s="714"/>
      <c r="AO67" s="715"/>
      <c r="AP67" s="719"/>
      <c r="AQ67" s="720"/>
      <c r="AR67" s="720"/>
      <c r="AS67" s="720"/>
      <c r="AT67" s="721"/>
      <c r="AU67" s="719"/>
      <c r="AV67" s="720"/>
      <c r="AW67" s="720"/>
      <c r="AX67" s="720"/>
      <c r="AY67" s="721"/>
      <c r="AZ67" s="719"/>
      <c r="BA67" s="720"/>
      <c r="BB67" s="720"/>
      <c r="BC67" s="720"/>
      <c r="BD67" s="725"/>
      <c r="BE67" s="227"/>
      <c r="BF67" s="227"/>
      <c r="BG67" s="227"/>
      <c r="BH67" s="227"/>
      <c r="BI67" s="227"/>
      <c r="BJ67" s="227"/>
      <c r="BK67" s="227"/>
      <c r="BL67" s="227"/>
      <c r="BM67" s="227"/>
      <c r="BN67" s="227"/>
      <c r="BO67" s="227"/>
      <c r="BP67" s="227"/>
      <c r="BQ67" s="224">
        <v>61</v>
      </c>
      <c r="BR67" s="229"/>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16"/>
    </row>
    <row r="68" spans="1:131" ht="26.25" customHeight="1" thickTop="1" x14ac:dyDescent="0.2">
      <c r="A68" s="222">
        <v>1</v>
      </c>
      <c r="B68" s="852" t="s">
        <v>578</v>
      </c>
      <c r="C68" s="853"/>
      <c r="D68" s="853"/>
      <c r="E68" s="853"/>
      <c r="F68" s="853"/>
      <c r="G68" s="853"/>
      <c r="H68" s="853"/>
      <c r="I68" s="853"/>
      <c r="J68" s="853"/>
      <c r="K68" s="853"/>
      <c r="L68" s="853"/>
      <c r="M68" s="853"/>
      <c r="N68" s="853"/>
      <c r="O68" s="853"/>
      <c r="P68" s="854"/>
      <c r="Q68" s="855">
        <v>21139</v>
      </c>
      <c r="R68" s="849"/>
      <c r="S68" s="849"/>
      <c r="T68" s="849"/>
      <c r="U68" s="849"/>
      <c r="V68" s="849">
        <v>20676</v>
      </c>
      <c r="W68" s="849"/>
      <c r="X68" s="849"/>
      <c r="Y68" s="849"/>
      <c r="Z68" s="849"/>
      <c r="AA68" s="849">
        <v>463</v>
      </c>
      <c r="AB68" s="849"/>
      <c r="AC68" s="849"/>
      <c r="AD68" s="849"/>
      <c r="AE68" s="849"/>
      <c r="AF68" s="849">
        <v>463</v>
      </c>
      <c r="AG68" s="849"/>
      <c r="AH68" s="849"/>
      <c r="AI68" s="849"/>
      <c r="AJ68" s="849"/>
      <c r="AK68" s="849">
        <v>132</v>
      </c>
      <c r="AL68" s="849"/>
      <c r="AM68" s="849"/>
      <c r="AN68" s="849"/>
      <c r="AO68" s="849"/>
      <c r="AP68" s="849" t="s">
        <v>513</v>
      </c>
      <c r="AQ68" s="849"/>
      <c r="AR68" s="849"/>
      <c r="AS68" s="849"/>
      <c r="AT68" s="849"/>
      <c r="AU68" s="849" t="s">
        <v>513</v>
      </c>
      <c r="AV68" s="849"/>
      <c r="AW68" s="849"/>
      <c r="AX68" s="849"/>
      <c r="AY68" s="849"/>
      <c r="AZ68" s="850"/>
      <c r="BA68" s="850"/>
      <c r="BB68" s="850"/>
      <c r="BC68" s="850"/>
      <c r="BD68" s="851"/>
      <c r="BE68" s="227"/>
      <c r="BF68" s="227"/>
      <c r="BG68" s="227"/>
      <c r="BH68" s="227"/>
      <c r="BI68" s="227"/>
      <c r="BJ68" s="227"/>
      <c r="BK68" s="227"/>
      <c r="BL68" s="227"/>
      <c r="BM68" s="227"/>
      <c r="BN68" s="227"/>
      <c r="BO68" s="227"/>
      <c r="BP68" s="227"/>
      <c r="BQ68" s="224">
        <v>62</v>
      </c>
      <c r="BR68" s="229"/>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16"/>
    </row>
    <row r="69" spans="1:131" ht="26.25" customHeight="1" x14ac:dyDescent="0.2">
      <c r="A69" s="224">
        <v>2</v>
      </c>
      <c r="B69" s="856" t="s">
        <v>579</v>
      </c>
      <c r="C69" s="857"/>
      <c r="D69" s="857"/>
      <c r="E69" s="857"/>
      <c r="F69" s="857"/>
      <c r="G69" s="857"/>
      <c r="H69" s="857"/>
      <c r="I69" s="857"/>
      <c r="J69" s="857"/>
      <c r="K69" s="857"/>
      <c r="L69" s="857"/>
      <c r="M69" s="857"/>
      <c r="N69" s="857"/>
      <c r="O69" s="857"/>
      <c r="P69" s="858"/>
      <c r="Q69" s="859">
        <v>194</v>
      </c>
      <c r="R69" s="813"/>
      <c r="S69" s="813"/>
      <c r="T69" s="813"/>
      <c r="U69" s="813"/>
      <c r="V69" s="813">
        <v>153</v>
      </c>
      <c r="W69" s="813"/>
      <c r="X69" s="813"/>
      <c r="Y69" s="813"/>
      <c r="Z69" s="813"/>
      <c r="AA69" s="813">
        <v>40</v>
      </c>
      <c r="AB69" s="813"/>
      <c r="AC69" s="813"/>
      <c r="AD69" s="813"/>
      <c r="AE69" s="813"/>
      <c r="AF69" s="813">
        <v>40</v>
      </c>
      <c r="AG69" s="813"/>
      <c r="AH69" s="813"/>
      <c r="AI69" s="813"/>
      <c r="AJ69" s="813"/>
      <c r="AK69" s="813" t="s">
        <v>513</v>
      </c>
      <c r="AL69" s="813"/>
      <c r="AM69" s="813"/>
      <c r="AN69" s="813"/>
      <c r="AO69" s="813"/>
      <c r="AP69" s="813" t="s">
        <v>513</v>
      </c>
      <c r="AQ69" s="813"/>
      <c r="AR69" s="813"/>
      <c r="AS69" s="813"/>
      <c r="AT69" s="813"/>
      <c r="AU69" s="813" t="s">
        <v>513</v>
      </c>
      <c r="AV69" s="813"/>
      <c r="AW69" s="813"/>
      <c r="AX69" s="813"/>
      <c r="AY69" s="813"/>
      <c r="AZ69" s="815"/>
      <c r="BA69" s="815"/>
      <c r="BB69" s="815"/>
      <c r="BC69" s="815"/>
      <c r="BD69" s="816"/>
      <c r="BE69" s="227"/>
      <c r="BF69" s="227"/>
      <c r="BG69" s="227"/>
      <c r="BH69" s="227"/>
      <c r="BI69" s="227"/>
      <c r="BJ69" s="227"/>
      <c r="BK69" s="227"/>
      <c r="BL69" s="227"/>
      <c r="BM69" s="227"/>
      <c r="BN69" s="227"/>
      <c r="BO69" s="227"/>
      <c r="BP69" s="227"/>
      <c r="BQ69" s="224">
        <v>63</v>
      </c>
      <c r="BR69" s="229"/>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16"/>
    </row>
    <row r="70" spans="1:131" ht="26.25" customHeight="1" x14ac:dyDescent="0.2">
      <c r="A70" s="224">
        <v>3</v>
      </c>
      <c r="B70" s="856" t="s">
        <v>580</v>
      </c>
      <c r="C70" s="857"/>
      <c r="D70" s="857"/>
      <c r="E70" s="857"/>
      <c r="F70" s="857"/>
      <c r="G70" s="857"/>
      <c r="H70" s="857"/>
      <c r="I70" s="857"/>
      <c r="J70" s="857"/>
      <c r="K70" s="857"/>
      <c r="L70" s="857"/>
      <c r="M70" s="857"/>
      <c r="N70" s="857"/>
      <c r="O70" s="857"/>
      <c r="P70" s="858"/>
      <c r="Q70" s="859">
        <v>111</v>
      </c>
      <c r="R70" s="813"/>
      <c r="S70" s="813"/>
      <c r="T70" s="813"/>
      <c r="U70" s="813"/>
      <c r="V70" s="813">
        <v>109</v>
      </c>
      <c r="W70" s="813"/>
      <c r="X70" s="813"/>
      <c r="Y70" s="813"/>
      <c r="Z70" s="813"/>
      <c r="AA70" s="813">
        <v>2</v>
      </c>
      <c r="AB70" s="813"/>
      <c r="AC70" s="813"/>
      <c r="AD70" s="813"/>
      <c r="AE70" s="813"/>
      <c r="AF70" s="813">
        <v>2</v>
      </c>
      <c r="AG70" s="813"/>
      <c r="AH70" s="813"/>
      <c r="AI70" s="813"/>
      <c r="AJ70" s="813"/>
      <c r="AK70" s="813">
        <v>15</v>
      </c>
      <c r="AL70" s="813"/>
      <c r="AM70" s="813"/>
      <c r="AN70" s="813"/>
      <c r="AO70" s="813"/>
      <c r="AP70" s="813" t="s">
        <v>513</v>
      </c>
      <c r="AQ70" s="813"/>
      <c r="AR70" s="813"/>
      <c r="AS70" s="813"/>
      <c r="AT70" s="813"/>
      <c r="AU70" s="813" t="s">
        <v>513</v>
      </c>
      <c r="AV70" s="813"/>
      <c r="AW70" s="813"/>
      <c r="AX70" s="813"/>
      <c r="AY70" s="813"/>
      <c r="AZ70" s="815"/>
      <c r="BA70" s="815"/>
      <c r="BB70" s="815"/>
      <c r="BC70" s="815"/>
      <c r="BD70" s="816"/>
      <c r="BE70" s="227"/>
      <c r="BF70" s="227"/>
      <c r="BG70" s="227"/>
      <c r="BH70" s="227"/>
      <c r="BI70" s="227"/>
      <c r="BJ70" s="227"/>
      <c r="BK70" s="227"/>
      <c r="BL70" s="227"/>
      <c r="BM70" s="227"/>
      <c r="BN70" s="227"/>
      <c r="BO70" s="227"/>
      <c r="BP70" s="227"/>
      <c r="BQ70" s="224">
        <v>64</v>
      </c>
      <c r="BR70" s="229"/>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16"/>
    </row>
    <row r="71" spans="1:131" ht="26.25" customHeight="1" x14ac:dyDescent="0.2">
      <c r="A71" s="224">
        <v>4</v>
      </c>
      <c r="B71" s="856" t="s">
        <v>581</v>
      </c>
      <c r="C71" s="857"/>
      <c r="D71" s="857"/>
      <c r="E71" s="857"/>
      <c r="F71" s="857"/>
      <c r="G71" s="857"/>
      <c r="H71" s="857"/>
      <c r="I71" s="857"/>
      <c r="J71" s="857"/>
      <c r="K71" s="857"/>
      <c r="L71" s="857"/>
      <c r="M71" s="857"/>
      <c r="N71" s="857"/>
      <c r="O71" s="857"/>
      <c r="P71" s="858"/>
      <c r="Q71" s="859">
        <v>110</v>
      </c>
      <c r="R71" s="813"/>
      <c r="S71" s="813"/>
      <c r="T71" s="813"/>
      <c r="U71" s="813"/>
      <c r="V71" s="813">
        <v>77</v>
      </c>
      <c r="W71" s="813"/>
      <c r="X71" s="813"/>
      <c r="Y71" s="813"/>
      <c r="Z71" s="813"/>
      <c r="AA71" s="813">
        <v>34</v>
      </c>
      <c r="AB71" s="813"/>
      <c r="AC71" s="813"/>
      <c r="AD71" s="813"/>
      <c r="AE71" s="813"/>
      <c r="AF71" s="813">
        <v>34</v>
      </c>
      <c r="AG71" s="813"/>
      <c r="AH71" s="813"/>
      <c r="AI71" s="813"/>
      <c r="AJ71" s="813"/>
      <c r="AK71" s="813" t="s">
        <v>513</v>
      </c>
      <c r="AL71" s="813"/>
      <c r="AM71" s="813"/>
      <c r="AN71" s="813"/>
      <c r="AO71" s="813"/>
      <c r="AP71" s="813" t="s">
        <v>513</v>
      </c>
      <c r="AQ71" s="813"/>
      <c r="AR71" s="813"/>
      <c r="AS71" s="813"/>
      <c r="AT71" s="813"/>
      <c r="AU71" s="813" t="s">
        <v>513</v>
      </c>
      <c r="AV71" s="813"/>
      <c r="AW71" s="813"/>
      <c r="AX71" s="813"/>
      <c r="AY71" s="813"/>
      <c r="AZ71" s="815"/>
      <c r="BA71" s="815"/>
      <c r="BB71" s="815"/>
      <c r="BC71" s="815"/>
      <c r="BD71" s="816"/>
      <c r="BE71" s="227"/>
      <c r="BF71" s="227"/>
      <c r="BG71" s="227"/>
      <c r="BH71" s="227"/>
      <c r="BI71" s="227"/>
      <c r="BJ71" s="227"/>
      <c r="BK71" s="227"/>
      <c r="BL71" s="227"/>
      <c r="BM71" s="227"/>
      <c r="BN71" s="227"/>
      <c r="BO71" s="227"/>
      <c r="BP71" s="227"/>
      <c r="BQ71" s="224">
        <v>65</v>
      </c>
      <c r="BR71" s="229"/>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16"/>
    </row>
    <row r="72" spans="1:131" ht="26.25" customHeight="1" x14ac:dyDescent="0.2">
      <c r="A72" s="224">
        <v>5</v>
      </c>
      <c r="B72" s="856" t="s">
        <v>582</v>
      </c>
      <c r="C72" s="857"/>
      <c r="D72" s="857"/>
      <c r="E72" s="857"/>
      <c r="F72" s="857"/>
      <c r="G72" s="857"/>
      <c r="H72" s="857"/>
      <c r="I72" s="857"/>
      <c r="J72" s="857"/>
      <c r="K72" s="857"/>
      <c r="L72" s="857"/>
      <c r="M72" s="857"/>
      <c r="N72" s="857"/>
      <c r="O72" s="857"/>
      <c r="P72" s="858"/>
      <c r="Q72" s="859">
        <v>2584</v>
      </c>
      <c r="R72" s="813"/>
      <c r="S72" s="813"/>
      <c r="T72" s="813"/>
      <c r="U72" s="813"/>
      <c r="V72" s="813">
        <v>2324</v>
      </c>
      <c r="W72" s="813"/>
      <c r="X72" s="813"/>
      <c r="Y72" s="813"/>
      <c r="Z72" s="813"/>
      <c r="AA72" s="813">
        <v>261</v>
      </c>
      <c r="AB72" s="813"/>
      <c r="AC72" s="813"/>
      <c r="AD72" s="813"/>
      <c r="AE72" s="813"/>
      <c r="AF72" s="813">
        <v>261</v>
      </c>
      <c r="AG72" s="813"/>
      <c r="AH72" s="813"/>
      <c r="AI72" s="813"/>
      <c r="AJ72" s="813"/>
      <c r="AK72" s="813">
        <v>168</v>
      </c>
      <c r="AL72" s="813"/>
      <c r="AM72" s="813"/>
      <c r="AN72" s="813"/>
      <c r="AO72" s="813"/>
      <c r="AP72" s="813" t="s">
        <v>513</v>
      </c>
      <c r="AQ72" s="813"/>
      <c r="AR72" s="813"/>
      <c r="AS72" s="813"/>
      <c r="AT72" s="813"/>
      <c r="AU72" s="813" t="s">
        <v>513</v>
      </c>
      <c r="AV72" s="813"/>
      <c r="AW72" s="813"/>
      <c r="AX72" s="813"/>
      <c r="AY72" s="813"/>
      <c r="AZ72" s="815"/>
      <c r="BA72" s="815"/>
      <c r="BB72" s="815"/>
      <c r="BC72" s="815"/>
      <c r="BD72" s="816"/>
      <c r="BE72" s="227"/>
      <c r="BF72" s="227"/>
      <c r="BG72" s="227"/>
      <c r="BH72" s="227"/>
      <c r="BI72" s="227"/>
      <c r="BJ72" s="227"/>
      <c r="BK72" s="227"/>
      <c r="BL72" s="227"/>
      <c r="BM72" s="227"/>
      <c r="BN72" s="227"/>
      <c r="BO72" s="227"/>
      <c r="BP72" s="227"/>
      <c r="BQ72" s="224">
        <v>66</v>
      </c>
      <c r="BR72" s="229"/>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16"/>
    </row>
    <row r="73" spans="1:131" ht="26.25" customHeight="1" x14ac:dyDescent="0.2">
      <c r="A73" s="224">
        <v>6</v>
      </c>
      <c r="B73" s="856" t="s">
        <v>583</v>
      </c>
      <c r="C73" s="857"/>
      <c r="D73" s="857"/>
      <c r="E73" s="857"/>
      <c r="F73" s="857"/>
      <c r="G73" s="857"/>
      <c r="H73" s="857"/>
      <c r="I73" s="857"/>
      <c r="J73" s="857"/>
      <c r="K73" s="857"/>
      <c r="L73" s="857"/>
      <c r="M73" s="857"/>
      <c r="N73" s="857"/>
      <c r="O73" s="857"/>
      <c r="P73" s="858"/>
      <c r="Q73" s="859">
        <v>698021</v>
      </c>
      <c r="R73" s="813"/>
      <c r="S73" s="813"/>
      <c r="T73" s="813"/>
      <c r="U73" s="813"/>
      <c r="V73" s="813">
        <v>682226</v>
      </c>
      <c r="W73" s="813"/>
      <c r="X73" s="813"/>
      <c r="Y73" s="813"/>
      <c r="Z73" s="813"/>
      <c r="AA73" s="813">
        <v>15795</v>
      </c>
      <c r="AB73" s="813"/>
      <c r="AC73" s="813"/>
      <c r="AD73" s="813"/>
      <c r="AE73" s="813"/>
      <c r="AF73" s="813">
        <v>15795</v>
      </c>
      <c r="AG73" s="813"/>
      <c r="AH73" s="813"/>
      <c r="AI73" s="813"/>
      <c r="AJ73" s="813"/>
      <c r="AK73" s="813">
        <v>3838</v>
      </c>
      <c r="AL73" s="813"/>
      <c r="AM73" s="813"/>
      <c r="AN73" s="813"/>
      <c r="AO73" s="813"/>
      <c r="AP73" s="813" t="s">
        <v>513</v>
      </c>
      <c r="AQ73" s="813"/>
      <c r="AR73" s="813"/>
      <c r="AS73" s="813"/>
      <c r="AT73" s="813"/>
      <c r="AU73" s="813" t="s">
        <v>513</v>
      </c>
      <c r="AV73" s="813"/>
      <c r="AW73" s="813"/>
      <c r="AX73" s="813"/>
      <c r="AY73" s="813"/>
      <c r="AZ73" s="815"/>
      <c r="BA73" s="815"/>
      <c r="BB73" s="815"/>
      <c r="BC73" s="815"/>
      <c r="BD73" s="816"/>
      <c r="BE73" s="227"/>
      <c r="BF73" s="227"/>
      <c r="BG73" s="227"/>
      <c r="BH73" s="227"/>
      <c r="BI73" s="227"/>
      <c r="BJ73" s="227"/>
      <c r="BK73" s="227"/>
      <c r="BL73" s="227"/>
      <c r="BM73" s="227"/>
      <c r="BN73" s="227"/>
      <c r="BO73" s="227"/>
      <c r="BP73" s="227"/>
      <c r="BQ73" s="224">
        <v>67</v>
      </c>
      <c r="BR73" s="229"/>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16"/>
    </row>
    <row r="74" spans="1:131" ht="26.25" customHeight="1" x14ac:dyDescent="0.2">
      <c r="A74" s="224">
        <v>7</v>
      </c>
      <c r="B74" s="856"/>
      <c r="C74" s="857"/>
      <c r="D74" s="857"/>
      <c r="E74" s="857"/>
      <c r="F74" s="857"/>
      <c r="G74" s="857"/>
      <c r="H74" s="857"/>
      <c r="I74" s="857"/>
      <c r="J74" s="857"/>
      <c r="K74" s="857"/>
      <c r="L74" s="857"/>
      <c r="M74" s="857"/>
      <c r="N74" s="857"/>
      <c r="O74" s="857"/>
      <c r="P74" s="858"/>
      <c r="Q74" s="859"/>
      <c r="R74" s="813"/>
      <c r="S74" s="813"/>
      <c r="T74" s="813"/>
      <c r="U74" s="813"/>
      <c r="V74" s="813"/>
      <c r="W74" s="813"/>
      <c r="X74" s="813"/>
      <c r="Y74" s="813"/>
      <c r="Z74" s="813"/>
      <c r="AA74" s="813"/>
      <c r="AB74" s="813"/>
      <c r="AC74" s="813"/>
      <c r="AD74" s="813"/>
      <c r="AE74" s="813"/>
      <c r="AF74" s="813"/>
      <c r="AG74" s="813"/>
      <c r="AH74" s="813"/>
      <c r="AI74" s="813"/>
      <c r="AJ74" s="813"/>
      <c r="AK74" s="813"/>
      <c r="AL74" s="813"/>
      <c r="AM74" s="813"/>
      <c r="AN74" s="813"/>
      <c r="AO74" s="813"/>
      <c r="AP74" s="813"/>
      <c r="AQ74" s="813"/>
      <c r="AR74" s="813"/>
      <c r="AS74" s="813"/>
      <c r="AT74" s="813"/>
      <c r="AU74" s="813"/>
      <c r="AV74" s="813"/>
      <c r="AW74" s="813"/>
      <c r="AX74" s="813"/>
      <c r="AY74" s="813"/>
      <c r="AZ74" s="815"/>
      <c r="BA74" s="815"/>
      <c r="BB74" s="815"/>
      <c r="BC74" s="815"/>
      <c r="BD74" s="816"/>
      <c r="BE74" s="227"/>
      <c r="BF74" s="227"/>
      <c r="BG74" s="227"/>
      <c r="BH74" s="227"/>
      <c r="BI74" s="227"/>
      <c r="BJ74" s="227"/>
      <c r="BK74" s="227"/>
      <c r="BL74" s="227"/>
      <c r="BM74" s="227"/>
      <c r="BN74" s="227"/>
      <c r="BO74" s="227"/>
      <c r="BP74" s="227"/>
      <c r="BQ74" s="224">
        <v>68</v>
      </c>
      <c r="BR74" s="229"/>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16"/>
    </row>
    <row r="75" spans="1:131" ht="26.25" customHeight="1" x14ac:dyDescent="0.2">
      <c r="A75" s="224">
        <v>8</v>
      </c>
      <c r="B75" s="856"/>
      <c r="C75" s="857"/>
      <c r="D75" s="857"/>
      <c r="E75" s="857"/>
      <c r="F75" s="857"/>
      <c r="G75" s="857"/>
      <c r="H75" s="857"/>
      <c r="I75" s="857"/>
      <c r="J75" s="857"/>
      <c r="K75" s="857"/>
      <c r="L75" s="857"/>
      <c r="M75" s="857"/>
      <c r="N75" s="857"/>
      <c r="O75" s="857"/>
      <c r="P75" s="858"/>
      <c r="Q75" s="860"/>
      <c r="R75" s="861"/>
      <c r="S75" s="861"/>
      <c r="T75" s="861"/>
      <c r="U75" s="817"/>
      <c r="V75" s="862"/>
      <c r="W75" s="861"/>
      <c r="X75" s="861"/>
      <c r="Y75" s="861"/>
      <c r="Z75" s="817"/>
      <c r="AA75" s="862"/>
      <c r="AB75" s="861"/>
      <c r="AC75" s="861"/>
      <c r="AD75" s="861"/>
      <c r="AE75" s="817"/>
      <c r="AF75" s="862"/>
      <c r="AG75" s="861"/>
      <c r="AH75" s="861"/>
      <c r="AI75" s="861"/>
      <c r="AJ75" s="817"/>
      <c r="AK75" s="862"/>
      <c r="AL75" s="861"/>
      <c r="AM75" s="861"/>
      <c r="AN75" s="861"/>
      <c r="AO75" s="817"/>
      <c r="AP75" s="862"/>
      <c r="AQ75" s="861"/>
      <c r="AR75" s="861"/>
      <c r="AS75" s="861"/>
      <c r="AT75" s="817"/>
      <c r="AU75" s="862"/>
      <c r="AV75" s="861"/>
      <c r="AW75" s="861"/>
      <c r="AX75" s="861"/>
      <c r="AY75" s="817"/>
      <c r="AZ75" s="815"/>
      <c r="BA75" s="815"/>
      <c r="BB75" s="815"/>
      <c r="BC75" s="815"/>
      <c r="BD75" s="816"/>
      <c r="BE75" s="227"/>
      <c r="BF75" s="227"/>
      <c r="BG75" s="227"/>
      <c r="BH75" s="227"/>
      <c r="BI75" s="227"/>
      <c r="BJ75" s="227"/>
      <c r="BK75" s="227"/>
      <c r="BL75" s="227"/>
      <c r="BM75" s="227"/>
      <c r="BN75" s="227"/>
      <c r="BO75" s="227"/>
      <c r="BP75" s="227"/>
      <c r="BQ75" s="224">
        <v>69</v>
      </c>
      <c r="BR75" s="229"/>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16"/>
    </row>
    <row r="76" spans="1:131" ht="26.25" customHeight="1" x14ac:dyDescent="0.2">
      <c r="A76" s="224">
        <v>9</v>
      </c>
      <c r="B76" s="856"/>
      <c r="C76" s="857"/>
      <c r="D76" s="857"/>
      <c r="E76" s="857"/>
      <c r="F76" s="857"/>
      <c r="G76" s="857"/>
      <c r="H76" s="857"/>
      <c r="I76" s="857"/>
      <c r="J76" s="857"/>
      <c r="K76" s="857"/>
      <c r="L76" s="857"/>
      <c r="M76" s="857"/>
      <c r="N76" s="857"/>
      <c r="O76" s="857"/>
      <c r="P76" s="858"/>
      <c r="Q76" s="860"/>
      <c r="R76" s="861"/>
      <c r="S76" s="861"/>
      <c r="T76" s="861"/>
      <c r="U76" s="817"/>
      <c r="V76" s="862"/>
      <c r="W76" s="861"/>
      <c r="X76" s="861"/>
      <c r="Y76" s="861"/>
      <c r="Z76" s="817"/>
      <c r="AA76" s="862"/>
      <c r="AB76" s="861"/>
      <c r="AC76" s="861"/>
      <c r="AD76" s="861"/>
      <c r="AE76" s="817"/>
      <c r="AF76" s="862"/>
      <c r="AG76" s="861"/>
      <c r="AH76" s="861"/>
      <c r="AI76" s="861"/>
      <c r="AJ76" s="817"/>
      <c r="AK76" s="862"/>
      <c r="AL76" s="861"/>
      <c r="AM76" s="861"/>
      <c r="AN76" s="861"/>
      <c r="AO76" s="817"/>
      <c r="AP76" s="862"/>
      <c r="AQ76" s="861"/>
      <c r="AR76" s="861"/>
      <c r="AS76" s="861"/>
      <c r="AT76" s="817"/>
      <c r="AU76" s="862"/>
      <c r="AV76" s="861"/>
      <c r="AW76" s="861"/>
      <c r="AX76" s="861"/>
      <c r="AY76" s="817"/>
      <c r="AZ76" s="815"/>
      <c r="BA76" s="815"/>
      <c r="BB76" s="815"/>
      <c r="BC76" s="815"/>
      <c r="BD76" s="816"/>
      <c r="BE76" s="227"/>
      <c r="BF76" s="227"/>
      <c r="BG76" s="227"/>
      <c r="BH76" s="227"/>
      <c r="BI76" s="227"/>
      <c r="BJ76" s="227"/>
      <c r="BK76" s="227"/>
      <c r="BL76" s="227"/>
      <c r="BM76" s="227"/>
      <c r="BN76" s="227"/>
      <c r="BO76" s="227"/>
      <c r="BP76" s="227"/>
      <c r="BQ76" s="224">
        <v>70</v>
      </c>
      <c r="BR76" s="229"/>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16"/>
    </row>
    <row r="77" spans="1:131" ht="26.25" customHeight="1" x14ac:dyDescent="0.2">
      <c r="A77" s="224">
        <v>10</v>
      </c>
      <c r="B77" s="856"/>
      <c r="C77" s="857"/>
      <c r="D77" s="857"/>
      <c r="E77" s="857"/>
      <c r="F77" s="857"/>
      <c r="G77" s="857"/>
      <c r="H77" s="857"/>
      <c r="I77" s="857"/>
      <c r="J77" s="857"/>
      <c r="K77" s="857"/>
      <c r="L77" s="857"/>
      <c r="M77" s="857"/>
      <c r="N77" s="857"/>
      <c r="O77" s="857"/>
      <c r="P77" s="858"/>
      <c r="Q77" s="860"/>
      <c r="R77" s="861"/>
      <c r="S77" s="861"/>
      <c r="T77" s="861"/>
      <c r="U77" s="817"/>
      <c r="V77" s="862"/>
      <c r="W77" s="861"/>
      <c r="X77" s="861"/>
      <c r="Y77" s="861"/>
      <c r="Z77" s="817"/>
      <c r="AA77" s="862"/>
      <c r="AB77" s="861"/>
      <c r="AC77" s="861"/>
      <c r="AD77" s="861"/>
      <c r="AE77" s="817"/>
      <c r="AF77" s="862"/>
      <c r="AG77" s="861"/>
      <c r="AH77" s="861"/>
      <c r="AI77" s="861"/>
      <c r="AJ77" s="817"/>
      <c r="AK77" s="862"/>
      <c r="AL77" s="861"/>
      <c r="AM77" s="861"/>
      <c r="AN77" s="861"/>
      <c r="AO77" s="817"/>
      <c r="AP77" s="862"/>
      <c r="AQ77" s="861"/>
      <c r="AR77" s="861"/>
      <c r="AS77" s="861"/>
      <c r="AT77" s="817"/>
      <c r="AU77" s="862"/>
      <c r="AV77" s="861"/>
      <c r="AW77" s="861"/>
      <c r="AX77" s="861"/>
      <c r="AY77" s="817"/>
      <c r="AZ77" s="815"/>
      <c r="BA77" s="815"/>
      <c r="BB77" s="815"/>
      <c r="BC77" s="815"/>
      <c r="BD77" s="816"/>
      <c r="BE77" s="227"/>
      <c r="BF77" s="227"/>
      <c r="BG77" s="227"/>
      <c r="BH77" s="227"/>
      <c r="BI77" s="227"/>
      <c r="BJ77" s="227"/>
      <c r="BK77" s="227"/>
      <c r="BL77" s="227"/>
      <c r="BM77" s="227"/>
      <c r="BN77" s="227"/>
      <c r="BO77" s="227"/>
      <c r="BP77" s="227"/>
      <c r="BQ77" s="224">
        <v>71</v>
      </c>
      <c r="BR77" s="229"/>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16"/>
    </row>
    <row r="78" spans="1:131" ht="26.25" customHeight="1" x14ac:dyDescent="0.2">
      <c r="A78" s="224">
        <v>11</v>
      </c>
      <c r="B78" s="856"/>
      <c r="C78" s="857"/>
      <c r="D78" s="857"/>
      <c r="E78" s="857"/>
      <c r="F78" s="857"/>
      <c r="G78" s="857"/>
      <c r="H78" s="857"/>
      <c r="I78" s="857"/>
      <c r="J78" s="857"/>
      <c r="K78" s="857"/>
      <c r="L78" s="857"/>
      <c r="M78" s="857"/>
      <c r="N78" s="857"/>
      <c r="O78" s="857"/>
      <c r="P78" s="858"/>
      <c r="Q78" s="859"/>
      <c r="R78" s="813"/>
      <c r="S78" s="813"/>
      <c r="T78" s="813"/>
      <c r="U78" s="813"/>
      <c r="V78" s="813"/>
      <c r="W78" s="813"/>
      <c r="X78" s="813"/>
      <c r="Y78" s="813"/>
      <c r="Z78" s="813"/>
      <c r="AA78" s="813"/>
      <c r="AB78" s="813"/>
      <c r="AC78" s="813"/>
      <c r="AD78" s="813"/>
      <c r="AE78" s="813"/>
      <c r="AF78" s="813"/>
      <c r="AG78" s="813"/>
      <c r="AH78" s="813"/>
      <c r="AI78" s="813"/>
      <c r="AJ78" s="813"/>
      <c r="AK78" s="813"/>
      <c r="AL78" s="813"/>
      <c r="AM78" s="813"/>
      <c r="AN78" s="813"/>
      <c r="AO78" s="813"/>
      <c r="AP78" s="813"/>
      <c r="AQ78" s="813"/>
      <c r="AR78" s="813"/>
      <c r="AS78" s="813"/>
      <c r="AT78" s="813"/>
      <c r="AU78" s="813"/>
      <c r="AV78" s="813"/>
      <c r="AW78" s="813"/>
      <c r="AX78" s="813"/>
      <c r="AY78" s="813"/>
      <c r="AZ78" s="815"/>
      <c r="BA78" s="815"/>
      <c r="BB78" s="815"/>
      <c r="BC78" s="815"/>
      <c r="BD78" s="816"/>
      <c r="BE78" s="227"/>
      <c r="BF78" s="227"/>
      <c r="BG78" s="227"/>
      <c r="BH78" s="227"/>
      <c r="BI78" s="227"/>
      <c r="BJ78" s="216"/>
      <c r="BK78" s="216"/>
      <c r="BL78" s="216"/>
      <c r="BM78" s="216"/>
      <c r="BN78" s="216"/>
      <c r="BO78" s="227"/>
      <c r="BP78" s="227"/>
      <c r="BQ78" s="224">
        <v>72</v>
      </c>
      <c r="BR78" s="229"/>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16"/>
    </row>
    <row r="79" spans="1:131" ht="26.25" customHeight="1" x14ac:dyDescent="0.2">
      <c r="A79" s="224">
        <v>12</v>
      </c>
      <c r="B79" s="856"/>
      <c r="C79" s="857"/>
      <c r="D79" s="857"/>
      <c r="E79" s="857"/>
      <c r="F79" s="857"/>
      <c r="G79" s="857"/>
      <c r="H79" s="857"/>
      <c r="I79" s="857"/>
      <c r="J79" s="857"/>
      <c r="K79" s="857"/>
      <c r="L79" s="857"/>
      <c r="M79" s="857"/>
      <c r="N79" s="857"/>
      <c r="O79" s="857"/>
      <c r="P79" s="858"/>
      <c r="Q79" s="859"/>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27"/>
      <c r="BF79" s="227"/>
      <c r="BG79" s="227"/>
      <c r="BH79" s="227"/>
      <c r="BI79" s="227"/>
      <c r="BJ79" s="216"/>
      <c r="BK79" s="216"/>
      <c r="BL79" s="216"/>
      <c r="BM79" s="216"/>
      <c r="BN79" s="216"/>
      <c r="BO79" s="227"/>
      <c r="BP79" s="227"/>
      <c r="BQ79" s="224">
        <v>73</v>
      </c>
      <c r="BR79" s="229"/>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16"/>
    </row>
    <row r="80" spans="1:131" ht="26.25" customHeight="1" x14ac:dyDescent="0.2">
      <c r="A80" s="224">
        <v>13</v>
      </c>
      <c r="B80" s="856"/>
      <c r="C80" s="857"/>
      <c r="D80" s="857"/>
      <c r="E80" s="857"/>
      <c r="F80" s="857"/>
      <c r="G80" s="857"/>
      <c r="H80" s="857"/>
      <c r="I80" s="857"/>
      <c r="J80" s="857"/>
      <c r="K80" s="857"/>
      <c r="L80" s="857"/>
      <c r="M80" s="857"/>
      <c r="N80" s="857"/>
      <c r="O80" s="857"/>
      <c r="P80" s="858"/>
      <c r="Q80" s="859"/>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27"/>
      <c r="BF80" s="227"/>
      <c r="BG80" s="227"/>
      <c r="BH80" s="227"/>
      <c r="BI80" s="227"/>
      <c r="BJ80" s="227"/>
      <c r="BK80" s="227"/>
      <c r="BL80" s="227"/>
      <c r="BM80" s="227"/>
      <c r="BN80" s="227"/>
      <c r="BO80" s="227"/>
      <c r="BP80" s="227"/>
      <c r="BQ80" s="224">
        <v>74</v>
      </c>
      <c r="BR80" s="229"/>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16"/>
    </row>
    <row r="81" spans="1:131" ht="26.25" customHeight="1" x14ac:dyDescent="0.2">
      <c r="A81" s="224">
        <v>14</v>
      </c>
      <c r="B81" s="856"/>
      <c r="C81" s="857"/>
      <c r="D81" s="857"/>
      <c r="E81" s="857"/>
      <c r="F81" s="857"/>
      <c r="G81" s="857"/>
      <c r="H81" s="857"/>
      <c r="I81" s="857"/>
      <c r="J81" s="857"/>
      <c r="K81" s="857"/>
      <c r="L81" s="857"/>
      <c r="M81" s="857"/>
      <c r="N81" s="857"/>
      <c r="O81" s="857"/>
      <c r="P81" s="858"/>
      <c r="Q81" s="859"/>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27"/>
      <c r="BF81" s="227"/>
      <c r="BG81" s="227"/>
      <c r="BH81" s="227"/>
      <c r="BI81" s="227"/>
      <c r="BJ81" s="227"/>
      <c r="BK81" s="227"/>
      <c r="BL81" s="227"/>
      <c r="BM81" s="227"/>
      <c r="BN81" s="227"/>
      <c r="BO81" s="227"/>
      <c r="BP81" s="227"/>
      <c r="BQ81" s="224">
        <v>75</v>
      </c>
      <c r="BR81" s="229"/>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16"/>
    </row>
    <row r="82" spans="1:131" ht="26.25" customHeight="1" x14ac:dyDescent="0.2">
      <c r="A82" s="224">
        <v>15</v>
      </c>
      <c r="B82" s="856"/>
      <c r="C82" s="857"/>
      <c r="D82" s="857"/>
      <c r="E82" s="857"/>
      <c r="F82" s="857"/>
      <c r="G82" s="857"/>
      <c r="H82" s="857"/>
      <c r="I82" s="857"/>
      <c r="J82" s="857"/>
      <c r="K82" s="857"/>
      <c r="L82" s="857"/>
      <c r="M82" s="857"/>
      <c r="N82" s="857"/>
      <c r="O82" s="857"/>
      <c r="P82" s="858"/>
      <c r="Q82" s="859"/>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27"/>
      <c r="BF82" s="227"/>
      <c r="BG82" s="227"/>
      <c r="BH82" s="227"/>
      <c r="BI82" s="227"/>
      <c r="BJ82" s="227"/>
      <c r="BK82" s="227"/>
      <c r="BL82" s="227"/>
      <c r="BM82" s="227"/>
      <c r="BN82" s="227"/>
      <c r="BO82" s="227"/>
      <c r="BP82" s="227"/>
      <c r="BQ82" s="224">
        <v>76</v>
      </c>
      <c r="BR82" s="229"/>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16"/>
    </row>
    <row r="83" spans="1:131" ht="26.25" customHeight="1" x14ac:dyDescent="0.2">
      <c r="A83" s="224">
        <v>16</v>
      </c>
      <c r="B83" s="856"/>
      <c r="C83" s="857"/>
      <c r="D83" s="857"/>
      <c r="E83" s="857"/>
      <c r="F83" s="857"/>
      <c r="G83" s="857"/>
      <c r="H83" s="857"/>
      <c r="I83" s="857"/>
      <c r="J83" s="857"/>
      <c r="K83" s="857"/>
      <c r="L83" s="857"/>
      <c r="M83" s="857"/>
      <c r="N83" s="857"/>
      <c r="O83" s="857"/>
      <c r="P83" s="858"/>
      <c r="Q83" s="859"/>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27"/>
      <c r="BF83" s="227"/>
      <c r="BG83" s="227"/>
      <c r="BH83" s="227"/>
      <c r="BI83" s="227"/>
      <c r="BJ83" s="227"/>
      <c r="BK83" s="227"/>
      <c r="BL83" s="227"/>
      <c r="BM83" s="227"/>
      <c r="BN83" s="227"/>
      <c r="BO83" s="227"/>
      <c r="BP83" s="227"/>
      <c r="BQ83" s="224">
        <v>77</v>
      </c>
      <c r="BR83" s="229"/>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16"/>
    </row>
    <row r="84" spans="1:131" ht="26.25" customHeight="1" x14ac:dyDescent="0.2">
      <c r="A84" s="224">
        <v>17</v>
      </c>
      <c r="B84" s="856"/>
      <c r="C84" s="857"/>
      <c r="D84" s="857"/>
      <c r="E84" s="857"/>
      <c r="F84" s="857"/>
      <c r="G84" s="857"/>
      <c r="H84" s="857"/>
      <c r="I84" s="857"/>
      <c r="J84" s="857"/>
      <c r="K84" s="857"/>
      <c r="L84" s="857"/>
      <c r="M84" s="857"/>
      <c r="N84" s="857"/>
      <c r="O84" s="857"/>
      <c r="P84" s="858"/>
      <c r="Q84" s="859"/>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27"/>
      <c r="BF84" s="227"/>
      <c r="BG84" s="227"/>
      <c r="BH84" s="227"/>
      <c r="BI84" s="227"/>
      <c r="BJ84" s="227"/>
      <c r="BK84" s="227"/>
      <c r="BL84" s="227"/>
      <c r="BM84" s="227"/>
      <c r="BN84" s="227"/>
      <c r="BO84" s="227"/>
      <c r="BP84" s="227"/>
      <c r="BQ84" s="224">
        <v>78</v>
      </c>
      <c r="BR84" s="229"/>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16"/>
    </row>
    <row r="85" spans="1:131" ht="26.25" customHeight="1" x14ac:dyDescent="0.2">
      <c r="A85" s="224">
        <v>18</v>
      </c>
      <c r="B85" s="856"/>
      <c r="C85" s="857"/>
      <c r="D85" s="857"/>
      <c r="E85" s="857"/>
      <c r="F85" s="857"/>
      <c r="G85" s="857"/>
      <c r="H85" s="857"/>
      <c r="I85" s="857"/>
      <c r="J85" s="857"/>
      <c r="K85" s="857"/>
      <c r="L85" s="857"/>
      <c r="M85" s="857"/>
      <c r="N85" s="857"/>
      <c r="O85" s="857"/>
      <c r="P85" s="858"/>
      <c r="Q85" s="859"/>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27"/>
      <c r="BF85" s="227"/>
      <c r="BG85" s="227"/>
      <c r="BH85" s="227"/>
      <c r="BI85" s="227"/>
      <c r="BJ85" s="227"/>
      <c r="BK85" s="227"/>
      <c r="BL85" s="227"/>
      <c r="BM85" s="227"/>
      <c r="BN85" s="227"/>
      <c r="BO85" s="227"/>
      <c r="BP85" s="227"/>
      <c r="BQ85" s="224">
        <v>79</v>
      </c>
      <c r="BR85" s="229"/>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16"/>
    </row>
    <row r="86" spans="1:131" ht="26.25" customHeight="1" x14ac:dyDescent="0.2">
      <c r="A86" s="224">
        <v>19</v>
      </c>
      <c r="B86" s="856"/>
      <c r="C86" s="857"/>
      <c r="D86" s="857"/>
      <c r="E86" s="857"/>
      <c r="F86" s="857"/>
      <c r="G86" s="857"/>
      <c r="H86" s="857"/>
      <c r="I86" s="857"/>
      <c r="J86" s="857"/>
      <c r="K86" s="857"/>
      <c r="L86" s="857"/>
      <c r="M86" s="857"/>
      <c r="N86" s="857"/>
      <c r="O86" s="857"/>
      <c r="P86" s="858"/>
      <c r="Q86" s="859"/>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27"/>
      <c r="BF86" s="227"/>
      <c r="BG86" s="227"/>
      <c r="BH86" s="227"/>
      <c r="BI86" s="227"/>
      <c r="BJ86" s="227"/>
      <c r="BK86" s="227"/>
      <c r="BL86" s="227"/>
      <c r="BM86" s="227"/>
      <c r="BN86" s="227"/>
      <c r="BO86" s="227"/>
      <c r="BP86" s="227"/>
      <c r="BQ86" s="224">
        <v>80</v>
      </c>
      <c r="BR86" s="229"/>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16"/>
    </row>
    <row r="87" spans="1:131" ht="26.25" customHeight="1" x14ac:dyDescent="0.2">
      <c r="A87" s="230">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27"/>
      <c r="BF87" s="227"/>
      <c r="BG87" s="227"/>
      <c r="BH87" s="227"/>
      <c r="BI87" s="227"/>
      <c r="BJ87" s="227"/>
      <c r="BK87" s="227"/>
      <c r="BL87" s="227"/>
      <c r="BM87" s="227"/>
      <c r="BN87" s="227"/>
      <c r="BO87" s="227"/>
      <c r="BP87" s="227"/>
      <c r="BQ87" s="224">
        <v>81</v>
      </c>
      <c r="BR87" s="229"/>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16"/>
    </row>
    <row r="88" spans="1:131" ht="26.25" customHeight="1" thickBot="1" x14ac:dyDescent="0.25">
      <c r="A88" s="226" t="s">
        <v>389</v>
      </c>
      <c r="B88" s="772" t="s">
        <v>416</v>
      </c>
      <c r="C88" s="773"/>
      <c r="D88" s="773"/>
      <c r="E88" s="773"/>
      <c r="F88" s="773"/>
      <c r="G88" s="773"/>
      <c r="H88" s="773"/>
      <c r="I88" s="773"/>
      <c r="J88" s="773"/>
      <c r="K88" s="773"/>
      <c r="L88" s="773"/>
      <c r="M88" s="773"/>
      <c r="N88" s="773"/>
      <c r="O88" s="773"/>
      <c r="P88" s="774"/>
      <c r="Q88" s="823"/>
      <c r="R88" s="824"/>
      <c r="S88" s="824"/>
      <c r="T88" s="824"/>
      <c r="U88" s="824"/>
      <c r="V88" s="824"/>
      <c r="W88" s="824"/>
      <c r="X88" s="824"/>
      <c r="Y88" s="824"/>
      <c r="Z88" s="824"/>
      <c r="AA88" s="824"/>
      <c r="AB88" s="824"/>
      <c r="AC88" s="824"/>
      <c r="AD88" s="824"/>
      <c r="AE88" s="824"/>
      <c r="AF88" s="827">
        <v>16595</v>
      </c>
      <c r="AG88" s="827"/>
      <c r="AH88" s="827"/>
      <c r="AI88" s="827"/>
      <c r="AJ88" s="827"/>
      <c r="AK88" s="824"/>
      <c r="AL88" s="824"/>
      <c r="AM88" s="824"/>
      <c r="AN88" s="824"/>
      <c r="AO88" s="824"/>
      <c r="AP88" s="827" t="s">
        <v>589</v>
      </c>
      <c r="AQ88" s="827"/>
      <c r="AR88" s="827"/>
      <c r="AS88" s="827"/>
      <c r="AT88" s="827"/>
      <c r="AU88" s="827" t="s">
        <v>589</v>
      </c>
      <c r="AV88" s="827"/>
      <c r="AW88" s="827"/>
      <c r="AX88" s="827"/>
      <c r="AY88" s="827"/>
      <c r="AZ88" s="832"/>
      <c r="BA88" s="832"/>
      <c r="BB88" s="832"/>
      <c r="BC88" s="832"/>
      <c r="BD88" s="833"/>
      <c r="BE88" s="227"/>
      <c r="BF88" s="227"/>
      <c r="BG88" s="227"/>
      <c r="BH88" s="227"/>
      <c r="BI88" s="227"/>
      <c r="BJ88" s="227"/>
      <c r="BK88" s="227"/>
      <c r="BL88" s="227"/>
      <c r="BM88" s="227"/>
      <c r="BN88" s="227"/>
      <c r="BO88" s="227"/>
      <c r="BP88" s="227"/>
      <c r="BQ88" s="224">
        <v>82</v>
      </c>
      <c r="BR88" s="229"/>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16"/>
    </row>
    <row r="89" spans="1:131" ht="26.25" hidden="1" customHeight="1" x14ac:dyDescent="0.2">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16"/>
    </row>
    <row r="90" spans="1:131" ht="26.25" hidden="1" customHeight="1" x14ac:dyDescent="0.2">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16"/>
    </row>
    <row r="91" spans="1:131" ht="26.25" hidden="1" customHeight="1" x14ac:dyDescent="0.2">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16"/>
    </row>
    <row r="92" spans="1:131" ht="26.25" hidden="1" customHeight="1" x14ac:dyDescent="0.2">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16"/>
    </row>
    <row r="93" spans="1:131" ht="26.25" hidden="1" customHeight="1" x14ac:dyDescent="0.2">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16"/>
    </row>
    <row r="94" spans="1:131" ht="26.25" hidden="1" customHeight="1" x14ac:dyDescent="0.2">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16"/>
    </row>
    <row r="95" spans="1:131" ht="26.25" hidden="1" customHeight="1" x14ac:dyDescent="0.2">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16"/>
    </row>
    <row r="96" spans="1:131" ht="26.25" hidden="1" customHeight="1" x14ac:dyDescent="0.2">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16"/>
    </row>
    <row r="97" spans="1:131" ht="26.25" hidden="1" customHeight="1" x14ac:dyDescent="0.2">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16"/>
    </row>
    <row r="98" spans="1:131" ht="26.25" hidden="1" customHeight="1" x14ac:dyDescent="0.2">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16"/>
    </row>
    <row r="99" spans="1:131" ht="26.25" hidden="1" customHeight="1" x14ac:dyDescent="0.2">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16"/>
    </row>
    <row r="100" spans="1:131" ht="26.25" hidden="1" customHeight="1" x14ac:dyDescent="0.2">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16"/>
    </row>
    <row r="101" spans="1:131" ht="26.25" hidden="1" customHeight="1" x14ac:dyDescent="0.2">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16"/>
    </row>
    <row r="102" spans="1:131" ht="26.25" customHeight="1" thickBot="1" x14ac:dyDescent="0.25">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389</v>
      </c>
      <c r="BR102" s="772" t="s">
        <v>417</v>
      </c>
      <c r="BS102" s="773"/>
      <c r="BT102" s="773"/>
      <c r="BU102" s="773"/>
      <c r="BV102" s="773"/>
      <c r="BW102" s="773"/>
      <c r="BX102" s="773"/>
      <c r="BY102" s="773"/>
      <c r="BZ102" s="773"/>
      <c r="CA102" s="773"/>
      <c r="CB102" s="773"/>
      <c r="CC102" s="773"/>
      <c r="CD102" s="773"/>
      <c r="CE102" s="773"/>
      <c r="CF102" s="773"/>
      <c r="CG102" s="774"/>
      <c r="CH102" s="870"/>
      <c r="CI102" s="871"/>
      <c r="CJ102" s="871"/>
      <c r="CK102" s="871"/>
      <c r="CL102" s="872"/>
      <c r="CM102" s="870"/>
      <c r="CN102" s="871"/>
      <c r="CO102" s="871"/>
      <c r="CP102" s="871"/>
      <c r="CQ102" s="872"/>
      <c r="CR102" s="873">
        <v>756</v>
      </c>
      <c r="CS102" s="835"/>
      <c r="CT102" s="835"/>
      <c r="CU102" s="835"/>
      <c r="CV102" s="874"/>
      <c r="CW102" s="873">
        <v>25</v>
      </c>
      <c r="CX102" s="835"/>
      <c r="CY102" s="835"/>
      <c r="CZ102" s="835"/>
      <c r="DA102" s="874"/>
      <c r="DB102" s="873">
        <v>404</v>
      </c>
      <c r="DC102" s="835"/>
      <c r="DD102" s="835"/>
      <c r="DE102" s="835"/>
      <c r="DF102" s="874"/>
      <c r="DG102" s="873" t="s">
        <v>589</v>
      </c>
      <c r="DH102" s="835"/>
      <c r="DI102" s="835"/>
      <c r="DJ102" s="835"/>
      <c r="DK102" s="874"/>
      <c r="DL102" s="873" t="s">
        <v>589</v>
      </c>
      <c r="DM102" s="835"/>
      <c r="DN102" s="835"/>
      <c r="DO102" s="835"/>
      <c r="DP102" s="874"/>
      <c r="DQ102" s="873" t="s">
        <v>589</v>
      </c>
      <c r="DR102" s="835"/>
      <c r="DS102" s="835"/>
      <c r="DT102" s="835"/>
      <c r="DU102" s="874"/>
      <c r="DV102" s="772"/>
      <c r="DW102" s="773"/>
      <c r="DX102" s="773"/>
      <c r="DY102" s="773"/>
      <c r="DZ102" s="897"/>
      <c r="EA102" s="216"/>
    </row>
    <row r="103" spans="1:131" ht="26.25" customHeight="1" x14ac:dyDescent="0.2">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898" t="s">
        <v>418</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16"/>
    </row>
    <row r="104" spans="1:131" ht="26.25" customHeight="1" x14ac:dyDescent="0.2">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899" t="s">
        <v>419</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16"/>
    </row>
    <row r="105" spans="1:131" ht="11.25" customHeight="1"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235" t="s">
        <v>420</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421</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x14ac:dyDescent="0.2">
      <c r="A108" s="900" t="s">
        <v>422</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423</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16" customFormat="1" ht="26.25" customHeight="1" x14ac:dyDescent="0.2">
      <c r="A109" s="895" t="s">
        <v>424</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425</v>
      </c>
      <c r="AB109" s="876"/>
      <c r="AC109" s="876"/>
      <c r="AD109" s="876"/>
      <c r="AE109" s="877"/>
      <c r="AF109" s="875" t="s">
        <v>426</v>
      </c>
      <c r="AG109" s="876"/>
      <c r="AH109" s="876"/>
      <c r="AI109" s="876"/>
      <c r="AJ109" s="877"/>
      <c r="AK109" s="875" t="s">
        <v>304</v>
      </c>
      <c r="AL109" s="876"/>
      <c r="AM109" s="876"/>
      <c r="AN109" s="876"/>
      <c r="AO109" s="877"/>
      <c r="AP109" s="875" t="s">
        <v>427</v>
      </c>
      <c r="AQ109" s="876"/>
      <c r="AR109" s="876"/>
      <c r="AS109" s="876"/>
      <c r="AT109" s="878"/>
      <c r="AU109" s="895" t="s">
        <v>424</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425</v>
      </c>
      <c r="BR109" s="876"/>
      <c r="BS109" s="876"/>
      <c r="BT109" s="876"/>
      <c r="BU109" s="877"/>
      <c r="BV109" s="875" t="s">
        <v>426</v>
      </c>
      <c r="BW109" s="876"/>
      <c r="BX109" s="876"/>
      <c r="BY109" s="876"/>
      <c r="BZ109" s="877"/>
      <c r="CA109" s="875" t="s">
        <v>304</v>
      </c>
      <c r="CB109" s="876"/>
      <c r="CC109" s="876"/>
      <c r="CD109" s="876"/>
      <c r="CE109" s="877"/>
      <c r="CF109" s="896" t="s">
        <v>427</v>
      </c>
      <c r="CG109" s="896"/>
      <c r="CH109" s="896"/>
      <c r="CI109" s="896"/>
      <c r="CJ109" s="896"/>
      <c r="CK109" s="875" t="s">
        <v>428</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425</v>
      </c>
      <c r="DH109" s="876"/>
      <c r="DI109" s="876"/>
      <c r="DJ109" s="876"/>
      <c r="DK109" s="877"/>
      <c r="DL109" s="875" t="s">
        <v>426</v>
      </c>
      <c r="DM109" s="876"/>
      <c r="DN109" s="876"/>
      <c r="DO109" s="876"/>
      <c r="DP109" s="877"/>
      <c r="DQ109" s="875" t="s">
        <v>304</v>
      </c>
      <c r="DR109" s="876"/>
      <c r="DS109" s="876"/>
      <c r="DT109" s="876"/>
      <c r="DU109" s="877"/>
      <c r="DV109" s="875" t="s">
        <v>427</v>
      </c>
      <c r="DW109" s="876"/>
      <c r="DX109" s="876"/>
      <c r="DY109" s="876"/>
      <c r="DZ109" s="878"/>
    </row>
    <row r="110" spans="1:131" s="216" customFormat="1" ht="26.25" customHeight="1" x14ac:dyDescent="0.2">
      <c r="A110" s="879" t="s">
        <v>429</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8527915</v>
      </c>
      <c r="AB110" s="883"/>
      <c r="AC110" s="883"/>
      <c r="AD110" s="883"/>
      <c r="AE110" s="884"/>
      <c r="AF110" s="885">
        <v>8040869</v>
      </c>
      <c r="AG110" s="883"/>
      <c r="AH110" s="883"/>
      <c r="AI110" s="883"/>
      <c r="AJ110" s="884"/>
      <c r="AK110" s="885">
        <v>7634528</v>
      </c>
      <c r="AL110" s="883"/>
      <c r="AM110" s="883"/>
      <c r="AN110" s="883"/>
      <c r="AO110" s="884"/>
      <c r="AP110" s="886">
        <v>9.1</v>
      </c>
      <c r="AQ110" s="887"/>
      <c r="AR110" s="887"/>
      <c r="AS110" s="887"/>
      <c r="AT110" s="888"/>
      <c r="AU110" s="889" t="s">
        <v>73</v>
      </c>
      <c r="AV110" s="890"/>
      <c r="AW110" s="890"/>
      <c r="AX110" s="890"/>
      <c r="AY110" s="890"/>
      <c r="AZ110" s="912" t="s">
        <v>430</v>
      </c>
      <c r="BA110" s="880"/>
      <c r="BB110" s="880"/>
      <c r="BC110" s="880"/>
      <c r="BD110" s="880"/>
      <c r="BE110" s="880"/>
      <c r="BF110" s="880"/>
      <c r="BG110" s="880"/>
      <c r="BH110" s="880"/>
      <c r="BI110" s="880"/>
      <c r="BJ110" s="880"/>
      <c r="BK110" s="880"/>
      <c r="BL110" s="880"/>
      <c r="BM110" s="880"/>
      <c r="BN110" s="880"/>
      <c r="BO110" s="880"/>
      <c r="BP110" s="881"/>
      <c r="BQ110" s="913">
        <v>58320126</v>
      </c>
      <c r="BR110" s="914"/>
      <c r="BS110" s="914"/>
      <c r="BT110" s="914"/>
      <c r="BU110" s="914"/>
      <c r="BV110" s="914">
        <v>62414874</v>
      </c>
      <c r="BW110" s="914"/>
      <c r="BX110" s="914"/>
      <c r="BY110" s="914"/>
      <c r="BZ110" s="914"/>
      <c r="CA110" s="914">
        <v>60060741</v>
      </c>
      <c r="CB110" s="914"/>
      <c r="CC110" s="914"/>
      <c r="CD110" s="914"/>
      <c r="CE110" s="914"/>
      <c r="CF110" s="927">
        <v>71.3</v>
      </c>
      <c r="CG110" s="928"/>
      <c r="CH110" s="928"/>
      <c r="CI110" s="928"/>
      <c r="CJ110" s="928"/>
      <c r="CK110" s="929" t="s">
        <v>431</v>
      </c>
      <c r="CL110" s="930"/>
      <c r="CM110" s="912" t="s">
        <v>432</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v>507463</v>
      </c>
      <c r="DH110" s="914"/>
      <c r="DI110" s="914"/>
      <c r="DJ110" s="914"/>
      <c r="DK110" s="914"/>
      <c r="DL110" s="914">
        <v>327451</v>
      </c>
      <c r="DM110" s="914"/>
      <c r="DN110" s="914"/>
      <c r="DO110" s="914"/>
      <c r="DP110" s="914"/>
      <c r="DQ110" s="914">
        <v>111094</v>
      </c>
      <c r="DR110" s="914"/>
      <c r="DS110" s="914"/>
      <c r="DT110" s="914"/>
      <c r="DU110" s="914"/>
      <c r="DV110" s="915">
        <v>0.1</v>
      </c>
      <c r="DW110" s="915"/>
      <c r="DX110" s="915"/>
      <c r="DY110" s="915"/>
      <c r="DZ110" s="916"/>
    </row>
    <row r="111" spans="1:131" s="216" customFormat="1" ht="26.25" customHeight="1" x14ac:dyDescent="0.2">
      <c r="A111" s="917" t="s">
        <v>433</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434</v>
      </c>
      <c r="AB111" s="921"/>
      <c r="AC111" s="921"/>
      <c r="AD111" s="921"/>
      <c r="AE111" s="922"/>
      <c r="AF111" s="923" t="s">
        <v>435</v>
      </c>
      <c r="AG111" s="921"/>
      <c r="AH111" s="921"/>
      <c r="AI111" s="921"/>
      <c r="AJ111" s="922"/>
      <c r="AK111" s="923" t="s">
        <v>434</v>
      </c>
      <c r="AL111" s="921"/>
      <c r="AM111" s="921"/>
      <c r="AN111" s="921"/>
      <c r="AO111" s="922"/>
      <c r="AP111" s="924" t="s">
        <v>434</v>
      </c>
      <c r="AQ111" s="925"/>
      <c r="AR111" s="925"/>
      <c r="AS111" s="925"/>
      <c r="AT111" s="926"/>
      <c r="AU111" s="891"/>
      <c r="AV111" s="892"/>
      <c r="AW111" s="892"/>
      <c r="AX111" s="892"/>
      <c r="AY111" s="892"/>
      <c r="AZ111" s="905" t="s">
        <v>436</v>
      </c>
      <c r="BA111" s="906"/>
      <c r="BB111" s="906"/>
      <c r="BC111" s="906"/>
      <c r="BD111" s="906"/>
      <c r="BE111" s="906"/>
      <c r="BF111" s="906"/>
      <c r="BG111" s="906"/>
      <c r="BH111" s="906"/>
      <c r="BI111" s="906"/>
      <c r="BJ111" s="906"/>
      <c r="BK111" s="906"/>
      <c r="BL111" s="906"/>
      <c r="BM111" s="906"/>
      <c r="BN111" s="906"/>
      <c r="BO111" s="906"/>
      <c r="BP111" s="907"/>
      <c r="BQ111" s="908">
        <v>3654006</v>
      </c>
      <c r="BR111" s="909"/>
      <c r="BS111" s="909"/>
      <c r="BT111" s="909"/>
      <c r="BU111" s="909"/>
      <c r="BV111" s="909">
        <v>3511960</v>
      </c>
      <c r="BW111" s="909"/>
      <c r="BX111" s="909"/>
      <c r="BY111" s="909"/>
      <c r="BZ111" s="909"/>
      <c r="CA111" s="909">
        <v>3040211</v>
      </c>
      <c r="CB111" s="909"/>
      <c r="CC111" s="909"/>
      <c r="CD111" s="909"/>
      <c r="CE111" s="909"/>
      <c r="CF111" s="903">
        <v>3.6</v>
      </c>
      <c r="CG111" s="904"/>
      <c r="CH111" s="904"/>
      <c r="CI111" s="904"/>
      <c r="CJ111" s="904"/>
      <c r="CK111" s="931"/>
      <c r="CL111" s="932"/>
      <c r="CM111" s="905" t="s">
        <v>437</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v>215670</v>
      </c>
      <c r="DH111" s="909"/>
      <c r="DI111" s="909"/>
      <c r="DJ111" s="909"/>
      <c r="DK111" s="909"/>
      <c r="DL111" s="909">
        <v>172536</v>
      </c>
      <c r="DM111" s="909"/>
      <c r="DN111" s="909"/>
      <c r="DO111" s="909"/>
      <c r="DP111" s="909"/>
      <c r="DQ111" s="909">
        <v>129402</v>
      </c>
      <c r="DR111" s="909"/>
      <c r="DS111" s="909"/>
      <c r="DT111" s="909"/>
      <c r="DU111" s="909"/>
      <c r="DV111" s="910">
        <v>0.2</v>
      </c>
      <c r="DW111" s="910"/>
      <c r="DX111" s="910"/>
      <c r="DY111" s="910"/>
      <c r="DZ111" s="911"/>
    </row>
    <row r="112" spans="1:131" s="216" customFormat="1" ht="26.25" customHeight="1" x14ac:dyDescent="0.2">
      <c r="A112" s="935" t="s">
        <v>438</v>
      </c>
      <c r="B112" s="936"/>
      <c r="C112" s="906" t="s">
        <v>439</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129</v>
      </c>
      <c r="AB112" s="942"/>
      <c r="AC112" s="942"/>
      <c r="AD112" s="942"/>
      <c r="AE112" s="943"/>
      <c r="AF112" s="944" t="s">
        <v>434</v>
      </c>
      <c r="AG112" s="942"/>
      <c r="AH112" s="942"/>
      <c r="AI112" s="942"/>
      <c r="AJ112" s="943"/>
      <c r="AK112" s="944" t="s">
        <v>434</v>
      </c>
      <c r="AL112" s="942"/>
      <c r="AM112" s="942"/>
      <c r="AN112" s="942"/>
      <c r="AO112" s="943"/>
      <c r="AP112" s="945" t="s">
        <v>434</v>
      </c>
      <c r="AQ112" s="946"/>
      <c r="AR112" s="946"/>
      <c r="AS112" s="946"/>
      <c r="AT112" s="947"/>
      <c r="AU112" s="891"/>
      <c r="AV112" s="892"/>
      <c r="AW112" s="892"/>
      <c r="AX112" s="892"/>
      <c r="AY112" s="892"/>
      <c r="AZ112" s="905" t="s">
        <v>440</v>
      </c>
      <c r="BA112" s="906"/>
      <c r="BB112" s="906"/>
      <c r="BC112" s="906"/>
      <c r="BD112" s="906"/>
      <c r="BE112" s="906"/>
      <c r="BF112" s="906"/>
      <c r="BG112" s="906"/>
      <c r="BH112" s="906"/>
      <c r="BI112" s="906"/>
      <c r="BJ112" s="906"/>
      <c r="BK112" s="906"/>
      <c r="BL112" s="906"/>
      <c r="BM112" s="906"/>
      <c r="BN112" s="906"/>
      <c r="BO112" s="906"/>
      <c r="BP112" s="907"/>
      <c r="BQ112" s="908">
        <v>17283210</v>
      </c>
      <c r="BR112" s="909"/>
      <c r="BS112" s="909"/>
      <c r="BT112" s="909"/>
      <c r="BU112" s="909"/>
      <c r="BV112" s="909">
        <v>19252053</v>
      </c>
      <c r="BW112" s="909"/>
      <c r="BX112" s="909"/>
      <c r="BY112" s="909"/>
      <c r="BZ112" s="909"/>
      <c r="CA112" s="909">
        <v>21040245</v>
      </c>
      <c r="CB112" s="909"/>
      <c r="CC112" s="909"/>
      <c r="CD112" s="909"/>
      <c r="CE112" s="909"/>
      <c r="CF112" s="903">
        <v>25</v>
      </c>
      <c r="CG112" s="904"/>
      <c r="CH112" s="904"/>
      <c r="CI112" s="904"/>
      <c r="CJ112" s="904"/>
      <c r="CK112" s="931"/>
      <c r="CL112" s="932"/>
      <c r="CM112" s="905" t="s">
        <v>441</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442</v>
      </c>
      <c r="DH112" s="909"/>
      <c r="DI112" s="909"/>
      <c r="DJ112" s="909"/>
      <c r="DK112" s="909"/>
      <c r="DL112" s="909" t="s">
        <v>443</v>
      </c>
      <c r="DM112" s="909"/>
      <c r="DN112" s="909"/>
      <c r="DO112" s="909"/>
      <c r="DP112" s="909"/>
      <c r="DQ112" s="909" t="s">
        <v>442</v>
      </c>
      <c r="DR112" s="909"/>
      <c r="DS112" s="909"/>
      <c r="DT112" s="909"/>
      <c r="DU112" s="909"/>
      <c r="DV112" s="910" t="s">
        <v>434</v>
      </c>
      <c r="DW112" s="910"/>
      <c r="DX112" s="910"/>
      <c r="DY112" s="910"/>
      <c r="DZ112" s="911"/>
    </row>
    <row r="113" spans="1:130" s="216" customFormat="1" ht="26.25" customHeight="1" x14ac:dyDescent="0.2">
      <c r="A113" s="937"/>
      <c r="B113" s="938"/>
      <c r="C113" s="906" t="s">
        <v>444</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1318318</v>
      </c>
      <c r="AB113" s="921"/>
      <c r="AC113" s="921"/>
      <c r="AD113" s="921"/>
      <c r="AE113" s="922"/>
      <c r="AF113" s="923">
        <v>1267471</v>
      </c>
      <c r="AG113" s="921"/>
      <c r="AH113" s="921"/>
      <c r="AI113" s="921"/>
      <c r="AJ113" s="922"/>
      <c r="AK113" s="923">
        <v>949880</v>
      </c>
      <c r="AL113" s="921"/>
      <c r="AM113" s="921"/>
      <c r="AN113" s="921"/>
      <c r="AO113" s="922"/>
      <c r="AP113" s="924">
        <v>1.1000000000000001</v>
      </c>
      <c r="AQ113" s="925"/>
      <c r="AR113" s="925"/>
      <c r="AS113" s="925"/>
      <c r="AT113" s="926"/>
      <c r="AU113" s="891"/>
      <c r="AV113" s="892"/>
      <c r="AW113" s="892"/>
      <c r="AX113" s="892"/>
      <c r="AY113" s="892"/>
      <c r="AZ113" s="905" t="s">
        <v>445</v>
      </c>
      <c r="BA113" s="906"/>
      <c r="BB113" s="906"/>
      <c r="BC113" s="906"/>
      <c r="BD113" s="906"/>
      <c r="BE113" s="906"/>
      <c r="BF113" s="906"/>
      <c r="BG113" s="906"/>
      <c r="BH113" s="906"/>
      <c r="BI113" s="906"/>
      <c r="BJ113" s="906"/>
      <c r="BK113" s="906"/>
      <c r="BL113" s="906"/>
      <c r="BM113" s="906"/>
      <c r="BN113" s="906"/>
      <c r="BO113" s="906"/>
      <c r="BP113" s="907"/>
      <c r="BQ113" s="908" t="s">
        <v>443</v>
      </c>
      <c r="BR113" s="909"/>
      <c r="BS113" s="909"/>
      <c r="BT113" s="909"/>
      <c r="BU113" s="909"/>
      <c r="BV113" s="909" t="s">
        <v>129</v>
      </c>
      <c r="BW113" s="909"/>
      <c r="BX113" s="909"/>
      <c r="BY113" s="909"/>
      <c r="BZ113" s="909"/>
      <c r="CA113" s="909" t="s">
        <v>434</v>
      </c>
      <c r="CB113" s="909"/>
      <c r="CC113" s="909"/>
      <c r="CD113" s="909"/>
      <c r="CE113" s="909"/>
      <c r="CF113" s="903" t="s">
        <v>442</v>
      </c>
      <c r="CG113" s="904"/>
      <c r="CH113" s="904"/>
      <c r="CI113" s="904"/>
      <c r="CJ113" s="904"/>
      <c r="CK113" s="931"/>
      <c r="CL113" s="932"/>
      <c r="CM113" s="905" t="s">
        <v>446</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129</v>
      </c>
      <c r="DH113" s="942"/>
      <c r="DI113" s="942"/>
      <c r="DJ113" s="942"/>
      <c r="DK113" s="943"/>
      <c r="DL113" s="944" t="s">
        <v>434</v>
      </c>
      <c r="DM113" s="942"/>
      <c r="DN113" s="942"/>
      <c r="DO113" s="942"/>
      <c r="DP113" s="943"/>
      <c r="DQ113" s="944" t="s">
        <v>435</v>
      </c>
      <c r="DR113" s="942"/>
      <c r="DS113" s="942"/>
      <c r="DT113" s="942"/>
      <c r="DU113" s="943"/>
      <c r="DV113" s="945" t="s">
        <v>434</v>
      </c>
      <c r="DW113" s="946"/>
      <c r="DX113" s="946"/>
      <c r="DY113" s="946"/>
      <c r="DZ113" s="947"/>
    </row>
    <row r="114" spans="1:130" s="216" customFormat="1" ht="26.25" customHeight="1" x14ac:dyDescent="0.2">
      <c r="A114" s="937"/>
      <c r="B114" s="938"/>
      <c r="C114" s="906" t="s">
        <v>447</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t="s">
        <v>443</v>
      </c>
      <c r="AB114" s="942"/>
      <c r="AC114" s="942"/>
      <c r="AD114" s="942"/>
      <c r="AE114" s="943"/>
      <c r="AF114" s="944" t="s">
        <v>434</v>
      </c>
      <c r="AG114" s="942"/>
      <c r="AH114" s="942"/>
      <c r="AI114" s="942"/>
      <c r="AJ114" s="943"/>
      <c r="AK114" s="944" t="s">
        <v>434</v>
      </c>
      <c r="AL114" s="942"/>
      <c r="AM114" s="942"/>
      <c r="AN114" s="942"/>
      <c r="AO114" s="943"/>
      <c r="AP114" s="945" t="s">
        <v>435</v>
      </c>
      <c r="AQ114" s="946"/>
      <c r="AR114" s="946"/>
      <c r="AS114" s="946"/>
      <c r="AT114" s="947"/>
      <c r="AU114" s="891"/>
      <c r="AV114" s="892"/>
      <c r="AW114" s="892"/>
      <c r="AX114" s="892"/>
      <c r="AY114" s="892"/>
      <c r="AZ114" s="905" t="s">
        <v>448</v>
      </c>
      <c r="BA114" s="906"/>
      <c r="BB114" s="906"/>
      <c r="BC114" s="906"/>
      <c r="BD114" s="906"/>
      <c r="BE114" s="906"/>
      <c r="BF114" s="906"/>
      <c r="BG114" s="906"/>
      <c r="BH114" s="906"/>
      <c r="BI114" s="906"/>
      <c r="BJ114" s="906"/>
      <c r="BK114" s="906"/>
      <c r="BL114" s="906"/>
      <c r="BM114" s="906"/>
      <c r="BN114" s="906"/>
      <c r="BO114" s="906"/>
      <c r="BP114" s="907"/>
      <c r="BQ114" s="908">
        <v>24535164</v>
      </c>
      <c r="BR114" s="909"/>
      <c r="BS114" s="909"/>
      <c r="BT114" s="909"/>
      <c r="BU114" s="909"/>
      <c r="BV114" s="909">
        <v>23518621</v>
      </c>
      <c r="BW114" s="909"/>
      <c r="BX114" s="909"/>
      <c r="BY114" s="909"/>
      <c r="BZ114" s="909"/>
      <c r="CA114" s="909">
        <v>22969536</v>
      </c>
      <c r="CB114" s="909"/>
      <c r="CC114" s="909"/>
      <c r="CD114" s="909"/>
      <c r="CE114" s="909"/>
      <c r="CF114" s="903">
        <v>27.3</v>
      </c>
      <c r="CG114" s="904"/>
      <c r="CH114" s="904"/>
      <c r="CI114" s="904"/>
      <c r="CJ114" s="904"/>
      <c r="CK114" s="931"/>
      <c r="CL114" s="932"/>
      <c r="CM114" s="905" t="s">
        <v>449</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434</v>
      </c>
      <c r="DH114" s="942"/>
      <c r="DI114" s="942"/>
      <c r="DJ114" s="942"/>
      <c r="DK114" s="943"/>
      <c r="DL114" s="944" t="s">
        <v>434</v>
      </c>
      <c r="DM114" s="942"/>
      <c r="DN114" s="942"/>
      <c r="DO114" s="942"/>
      <c r="DP114" s="943"/>
      <c r="DQ114" s="944" t="s">
        <v>434</v>
      </c>
      <c r="DR114" s="942"/>
      <c r="DS114" s="942"/>
      <c r="DT114" s="942"/>
      <c r="DU114" s="943"/>
      <c r="DV114" s="945" t="s">
        <v>442</v>
      </c>
      <c r="DW114" s="946"/>
      <c r="DX114" s="946"/>
      <c r="DY114" s="946"/>
      <c r="DZ114" s="947"/>
    </row>
    <row r="115" spans="1:130" s="216" customFormat="1" ht="26.25" customHeight="1" x14ac:dyDescent="0.2">
      <c r="A115" s="937"/>
      <c r="B115" s="938"/>
      <c r="C115" s="906" t="s">
        <v>450</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v>1551333</v>
      </c>
      <c r="AB115" s="921"/>
      <c r="AC115" s="921"/>
      <c r="AD115" s="921"/>
      <c r="AE115" s="922"/>
      <c r="AF115" s="923">
        <v>1675317</v>
      </c>
      <c r="AG115" s="921"/>
      <c r="AH115" s="921"/>
      <c r="AI115" s="921"/>
      <c r="AJ115" s="922"/>
      <c r="AK115" s="923">
        <v>1578832</v>
      </c>
      <c r="AL115" s="921"/>
      <c r="AM115" s="921"/>
      <c r="AN115" s="921"/>
      <c r="AO115" s="922"/>
      <c r="AP115" s="924">
        <v>1.9</v>
      </c>
      <c r="AQ115" s="925"/>
      <c r="AR115" s="925"/>
      <c r="AS115" s="925"/>
      <c r="AT115" s="926"/>
      <c r="AU115" s="891"/>
      <c r="AV115" s="892"/>
      <c r="AW115" s="892"/>
      <c r="AX115" s="892"/>
      <c r="AY115" s="892"/>
      <c r="AZ115" s="905" t="s">
        <v>451</v>
      </c>
      <c r="BA115" s="906"/>
      <c r="BB115" s="906"/>
      <c r="BC115" s="906"/>
      <c r="BD115" s="906"/>
      <c r="BE115" s="906"/>
      <c r="BF115" s="906"/>
      <c r="BG115" s="906"/>
      <c r="BH115" s="906"/>
      <c r="BI115" s="906"/>
      <c r="BJ115" s="906"/>
      <c r="BK115" s="906"/>
      <c r="BL115" s="906"/>
      <c r="BM115" s="906"/>
      <c r="BN115" s="906"/>
      <c r="BO115" s="906"/>
      <c r="BP115" s="907"/>
      <c r="BQ115" s="908">
        <v>19659</v>
      </c>
      <c r="BR115" s="909"/>
      <c r="BS115" s="909"/>
      <c r="BT115" s="909"/>
      <c r="BU115" s="909"/>
      <c r="BV115" s="909">
        <v>12068</v>
      </c>
      <c r="BW115" s="909"/>
      <c r="BX115" s="909"/>
      <c r="BY115" s="909"/>
      <c r="BZ115" s="909"/>
      <c r="CA115" s="909">
        <v>10407</v>
      </c>
      <c r="CB115" s="909"/>
      <c r="CC115" s="909"/>
      <c r="CD115" s="909"/>
      <c r="CE115" s="909"/>
      <c r="CF115" s="903">
        <v>0</v>
      </c>
      <c r="CG115" s="904"/>
      <c r="CH115" s="904"/>
      <c r="CI115" s="904"/>
      <c r="CJ115" s="904"/>
      <c r="CK115" s="931"/>
      <c r="CL115" s="932"/>
      <c r="CM115" s="905" t="s">
        <v>452</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v>791194</v>
      </c>
      <c r="DH115" s="942"/>
      <c r="DI115" s="942"/>
      <c r="DJ115" s="942"/>
      <c r="DK115" s="943"/>
      <c r="DL115" s="944">
        <v>371316</v>
      </c>
      <c r="DM115" s="942"/>
      <c r="DN115" s="942"/>
      <c r="DO115" s="942"/>
      <c r="DP115" s="943"/>
      <c r="DQ115" s="944">
        <v>366007</v>
      </c>
      <c r="DR115" s="942"/>
      <c r="DS115" s="942"/>
      <c r="DT115" s="942"/>
      <c r="DU115" s="943"/>
      <c r="DV115" s="945">
        <v>0.4</v>
      </c>
      <c r="DW115" s="946"/>
      <c r="DX115" s="946"/>
      <c r="DY115" s="946"/>
      <c r="DZ115" s="947"/>
    </row>
    <row r="116" spans="1:130" s="216" customFormat="1" ht="26.25" customHeight="1" x14ac:dyDescent="0.2">
      <c r="A116" s="939"/>
      <c r="B116" s="940"/>
      <c r="C116" s="948" t="s">
        <v>453</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434</v>
      </c>
      <c r="AB116" s="942"/>
      <c r="AC116" s="942"/>
      <c r="AD116" s="942"/>
      <c r="AE116" s="943"/>
      <c r="AF116" s="944" t="s">
        <v>443</v>
      </c>
      <c r="AG116" s="942"/>
      <c r="AH116" s="942"/>
      <c r="AI116" s="942"/>
      <c r="AJ116" s="943"/>
      <c r="AK116" s="944" t="s">
        <v>435</v>
      </c>
      <c r="AL116" s="942"/>
      <c r="AM116" s="942"/>
      <c r="AN116" s="942"/>
      <c r="AO116" s="943"/>
      <c r="AP116" s="945" t="s">
        <v>434</v>
      </c>
      <c r="AQ116" s="946"/>
      <c r="AR116" s="946"/>
      <c r="AS116" s="946"/>
      <c r="AT116" s="947"/>
      <c r="AU116" s="891"/>
      <c r="AV116" s="892"/>
      <c r="AW116" s="892"/>
      <c r="AX116" s="892"/>
      <c r="AY116" s="892"/>
      <c r="AZ116" s="950" t="s">
        <v>454</v>
      </c>
      <c r="BA116" s="951"/>
      <c r="BB116" s="951"/>
      <c r="BC116" s="951"/>
      <c r="BD116" s="951"/>
      <c r="BE116" s="951"/>
      <c r="BF116" s="951"/>
      <c r="BG116" s="951"/>
      <c r="BH116" s="951"/>
      <c r="BI116" s="951"/>
      <c r="BJ116" s="951"/>
      <c r="BK116" s="951"/>
      <c r="BL116" s="951"/>
      <c r="BM116" s="951"/>
      <c r="BN116" s="951"/>
      <c r="BO116" s="951"/>
      <c r="BP116" s="952"/>
      <c r="BQ116" s="908" t="s">
        <v>129</v>
      </c>
      <c r="BR116" s="909"/>
      <c r="BS116" s="909"/>
      <c r="BT116" s="909"/>
      <c r="BU116" s="909"/>
      <c r="BV116" s="909" t="s">
        <v>434</v>
      </c>
      <c r="BW116" s="909"/>
      <c r="BX116" s="909"/>
      <c r="BY116" s="909"/>
      <c r="BZ116" s="909"/>
      <c r="CA116" s="909" t="s">
        <v>434</v>
      </c>
      <c r="CB116" s="909"/>
      <c r="CC116" s="909"/>
      <c r="CD116" s="909"/>
      <c r="CE116" s="909"/>
      <c r="CF116" s="903" t="s">
        <v>434</v>
      </c>
      <c r="CG116" s="904"/>
      <c r="CH116" s="904"/>
      <c r="CI116" s="904"/>
      <c r="CJ116" s="904"/>
      <c r="CK116" s="931"/>
      <c r="CL116" s="932"/>
      <c r="CM116" s="905" t="s">
        <v>455</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t="s">
        <v>434</v>
      </c>
      <c r="DH116" s="942"/>
      <c r="DI116" s="942"/>
      <c r="DJ116" s="942"/>
      <c r="DK116" s="943"/>
      <c r="DL116" s="944" t="s">
        <v>443</v>
      </c>
      <c r="DM116" s="942"/>
      <c r="DN116" s="942"/>
      <c r="DO116" s="942"/>
      <c r="DP116" s="943"/>
      <c r="DQ116" s="944" t="s">
        <v>129</v>
      </c>
      <c r="DR116" s="942"/>
      <c r="DS116" s="942"/>
      <c r="DT116" s="942"/>
      <c r="DU116" s="943"/>
      <c r="DV116" s="945" t="s">
        <v>435</v>
      </c>
      <c r="DW116" s="946"/>
      <c r="DX116" s="946"/>
      <c r="DY116" s="946"/>
      <c r="DZ116" s="947"/>
    </row>
    <row r="117" spans="1:130" s="216" customFormat="1" ht="26.25" customHeight="1" x14ac:dyDescent="0.2">
      <c r="A117" s="895" t="s">
        <v>186</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456</v>
      </c>
      <c r="Z117" s="877"/>
      <c r="AA117" s="961">
        <v>11397566</v>
      </c>
      <c r="AB117" s="962"/>
      <c r="AC117" s="962"/>
      <c r="AD117" s="962"/>
      <c r="AE117" s="963"/>
      <c r="AF117" s="964">
        <v>10983657</v>
      </c>
      <c r="AG117" s="962"/>
      <c r="AH117" s="962"/>
      <c r="AI117" s="962"/>
      <c r="AJ117" s="963"/>
      <c r="AK117" s="964">
        <v>10163240</v>
      </c>
      <c r="AL117" s="962"/>
      <c r="AM117" s="962"/>
      <c r="AN117" s="962"/>
      <c r="AO117" s="963"/>
      <c r="AP117" s="965"/>
      <c r="AQ117" s="966"/>
      <c r="AR117" s="966"/>
      <c r="AS117" s="966"/>
      <c r="AT117" s="967"/>
      <c r="AU117" s="891"/>
      <c r="AV117" s="892"/>
      <c r="AW117" s="892"/>
      <c r="AX117" s="892"/>
      <c r="AY117" s="892"/>
      <c r="AZ117" s="957" t="s">
        <v>457</v>
      </c>
      <c r="BA117" s="958"/>
      <c r="BB117" s="958"/>
      <c r="BC117" s="958"/>
      <c r="BD117" s="958"/>
      <c r="BE117" s="958"/>
      <c r="BF117" s="958"/>
      <c r="BG117" s="958"/>
      <c r="BH117" s="958"/>
      <c r="BI117" s="958"/>
      <c r="BJ117" s="958"/>
      <c r="BK117" s="958"/>
      <c r="BL117" s="958"/>
      <c r="BM117" s="958"/>
      <c r="BN117" s="958"/>
      <c r="BO117" s="958"/>
      <c r="BP117" s="959"/>
      <c r="BQ117" s="908" t="s">
        <v>129</v>
      </c>
      <c r="BR117" s="909"/>
      <c r="BS117" s="909"/>
      <c r="BT117" s="909"/>
      <c r="BU117" s="909"/>
      <c r="BV117" s="909" t="s">
        <v>435</v>
      </c>
      <c r="BW117" s="909"/>
      <c r="BX117" s="909"/>
      <c r="BY117" s="909"/>
      <c r="BZ117" s="909"/>
      <c r="CA117" s="909" t="s">
        <v>129</v>
      </c>
      <c r="CB117" s="909"/>
      <c r="CC117" s="909"/>
      <c r="CD117" s="909"/>
      <c r="CE117" s="909"/>
      <c r="CF117" s="903" t="s">
        <v>443</v>
      </c>
      <c r="CG117" s="904"/>
      <c r="CH117" s="904"/>
      <c r="CI117" s="904"/>
      <c r="CJ117" s="904"/>
      <c r="CK117" s="931"/>
      <c r="CL117" s="932"/>
      <c r="CM117" s="905" t="s">
        <v>458</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435</v>
      </c>
      <c r="DH117" s="942"/>
      <c r="DI117" s="942"/>
      <c r="DJ117" s="942"/>
      <c r="DK117" s="943"/>
      <c r="DL117" s="944" t="s">
        <v>435</v>
      </c>
      <c r="DM117" s="942"/>
      <c r="DN117" s="942"/>
      <c r="DO117" s="942"/>
      <c r="DP117" s="943"/>
      <c r="DQ117" s="944" t="s">
        <v>434</v>
      </c>
      <c r="DR117" s="942"/>
      <c r="DS117" s="942"/>
      <c r="DT117" s="942"/>
      <c r="DU117" s="943"/>
      <c r="DV117" s="945" t="s">
        <v>434</v>
      </c>
      <c r="DW117" s="946"/>
      <c r="DX117" s="946"/>
      <c r="DY117" s="946"/>
      <c r="DZ117" s="947"/>
    </row>
    <row r="118" spans="1:130" s="216" customFormat="1" ht="26.25" customHeight="1" x14ac:dyDescent="0.2">
      <c r="A118" s="895" t="s">
        <v>428</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425</v>
      </c>
      <c r="AB118" s="876"/>
      <c r="AC118" s="876"/>
      <c r="AD118" s="876"/>
      <c r="AE118" s="877"/>
      <c r="AF118" s="875" t="s">
        <v>426</v>
      </c>
      <c r="AG118" s="876"/>
      <c r="AH118" s="876"/>
      <c r="AI118" s="876"/>
      <c r="AJ118" s="877"/>
      <c r="AK118" s="875" t="s">
        <v>304</v>
      </c>
      <c r="AL118" s="876"/>
      <c r="AM118" s="876"/>
      <c r="AN118" s="876"/>
      <c r="AO118" s="877"/>
      <c r="AP118" s="953" t="s">
        <v>427</v>
      </c>
      <c r="AQ118" s="954"/>
      <c r="AR118" s="954"/>
      <c r="AS118" s="954"/>
      <c r="AT118" s="955"/>
      <c r="AU118" s="891"/>
      <c r="AV118" s="892"/>
      <c r="AW118" s="892"/>
      <c r="AX118" s="892"/>
      <c r="AY118" s="892"/>
      <c r="AZ118" s="956" t="s">
        <v>459</v>
      </c>
      <c r="BA118" s="948"/>
      <c r="BB118" s="948"/>
      <c r="BC118" s="948"/>
      <c r="BD118" s="948"/>
      <c r="BE118" s="948"/>
      <c r="BF118" s="948"/>
      <c r="BG118" s="948"/>
      <c r="BH118" s="948"/>
      <c r="BI118" s="948"/>
      <c r="BJ118" s="948"/>
      <c r="BK118" s="948"/>
      <c r="BL118" s="948"/>
      <c r="BM118" s="948"/>
      <c r="BN118" s="948"/>
      <c r="BO118" s="948"/>
      <c r="BP118" s="949"/>
      <c r="BQ118" s="982" t="s">
        <v>435</v>
      </c>
      <c r="BR118" s="983"/>
      <c r="BS118" s="983"/>
      <c r="BT118" s="983"/>
      <c r="BU118" s="983"/>
      <c r="BV118" s="983" t="s">
        <v>435</v>
      </c>
      <c r="BW118" s="983"/>
      <c r="BX118" s="983"/>
      <c r="BY118" s="983"/>
      <c r="BZ118" s="983"/>
      <c r="CA118" s="983" t="s">
        <v>129</v>
      </c>
      <c r="CB118" s="983"/>
      <c r="CC118" s="983"/>
      <c r="CD118" s="983"/>
      <c r="CE118" s="983"/>
      <c r="CF118" s="903" t="s">
        <v>435</v>
      </c>
      <c r="CG118" s="904"/>
      <c r="CH118" s="904"/>
      <c r="CI118" s="904"/>
      <c r="CJ118" s="904"/>
      <c r="CK118" s="931"/>
      <c r="CL118" s="932"/>
      <c r="CM118" s="905" t="s">
        <v>460</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435</v>
      </c>
      <c r="DH118" s="942"/>
      <c r="DI118" s="942"/>
      <c r="DJ118" s="942"/>
      <c r="DK118" s="943"/>
      <c r="DL118" s="944" t="s">
        <v>129</v>
      </c>
      <c r="DM118" s="942"/>
      <c r="DN118" s="942"/>
      <c r="DO118" s="942"/>
      <c r="DP118" s="943"/>
      <c r="DQ118" s="944" t="s">
        <v>434</v>
      </c>
      <c r="DR118" s="942"/>
      <c r="DS118" s="942"/>
      <c r="DT118" s="942"/>
      <c r="DU118" s="943"/>
      <c r="DV118" s="945" t="s">
        <v>434</v>
      </c>
      <c r="DW118" s="946"/>
      <c r="DX118" s="946"/>
      <c r="DY118" s="946"/>
      <c r="DZ118" s="947"/>
    </row>
    <row r="119" spans="1:130" s="216" customFormat="1" ht="26.25" customHeight="1" x14ac:dyDescent="0.2">
      <c r="A119" s="1039" t="s">
        <v>431</v>
      </c>
      <c r="B119" s="930"/>
      <c r="C119" s="912" t="s">
        <v>432</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v>373687</v>
      </c>
      <c r="AB119" s="883"/>
      <c r="AC119" s="883"/>
      <c r="AD119" s="883"/>
      <c r="AE119" s="884"/>
      <c r="AF119" s="885">
        <v>180012</v>
      </c>
      <c r="AG119" s="883"/>
      <c r="AH119" s="883"/>
      <c r="AI119" s="883"/>
      <c r="AJ119" s="884"/>
      <c r="AK119" s="885">
        <v>217677</v>
      </c>
      <c r="AL119" s="883"/>
      <c r="AM119" s="883"/>
      <c r="AN119" s="883"/>
      <c r="AO119" s="884"/>
      <c r="AP119" s="886">
        <v>0.3</v>
      </c>
      <c r="AQ119" s="887"/>
      <c r="AR119" s="887"/>
      <c r="AS119" s="887"/>
      <c r="AT119" s="888"/>
      <c r="AU119" s="893"/>
      <c r="AV119" s="894"/>
      <c r="AW119" s="894"/>
      <c r="AX119" s="894"/>
      <c r="AY119" s="894"/>
      <c r="AZ119" s="237" t="s">
        <v>186</v>
      </c>
      <c r="BA119" s="237"/>
      <c r="BB119" s="237"/>
      <c r="BC119" s="237"/>
      <c r="BD119" s="237"/>
      <c r="BE119" s="237"/>
      <c r="BF119" s="237"/>
      <c r="BG119" s="237"/>
      <c r="BH119" s="237"/>
      <c r="BI119" s="237"/>
      <c r="BJ119" s="237"/>
      <c r="BK119" s="237"/>
      <c r="BL119" s="237"/>
      <c r="BM119" s="237"/>
      <c r="BN119" s="237"/>
      <c r="BO119" s="960" t="s">
        <v>461</v>
      </c>
      <c r="BP119" s="988"/>
      <c r="BQ119" s="982">
        <v>103812165</v>
      </c>
      <c r="BR119" s="983"/>
      <c r="BS119" s="983"/>
      <c r="BT119" s="983"/>
      <c r="BU119" s="983"/>
      <c r="BV119" s="983">
        <v>108709576</v>
      </c>
      <c r="BW119" s="983"/>
      <c r="BX119" s="983"/>
      <c r="BY119" s="983"/>
      <c r="BZ119" s="983"/>
      <c r="CA119" s="983">
        <v>107121140</v>
      </c>
      <c r="CB119" s="983"/>
      <c r="CC119" s="983"/>
      <c r="CD119" s="983"/>
      <c r="CE119" s="983"/>
      <c r="CF119" s="984"/>
      <c r="CG119" s="985"/>
      <c r="CH119" s="985"/>
      <c r="CI119" s="985"/>
      <c r="CJ119" s="986"/>
      <c r="CK119" s="933"/>
      <c r="CL119" s="934"/>
      <c r="CM119" s="956" t="s">
        <v>462</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v>2139679</v>
      </c>
      <c r="DH119" s="969"/>
      <c r="DI119" s="969"/>
      <c r="DJ119" s="969"/>
      <c r="DK119" s="970"/>
      <c r="DL119" s="968">
        <v>2640657</v>
      </c>
      <c r="DM119" s="969"/>
      <c r="DN119" s="969"/>
      <c r="DO119" s="969"/>
      <c r="DP119" s="970"/>
      <c r="DQ119" s="968">
        <v>2433708</v>
      </c>
      <c r="DR119" s="969"/>
      <c r="DS119" s="969"/>
      <c r="DT119" s="969"/>
      <c r="DU119" s="970"/>
      <c r="DV119" s="971">
        <v>2.9</v>
      </c>
      <c r="DW119" s="972"/>
      <c r="DX119" s="972"/>
      <c r="DY119" s="972"/>
      <c r="DZ119" s="973"/>
    </row>
    <row r="120" spans="1:130" s="216" customFormat="1" ht="26.25" customHeight="1" x14ac:dyDescent="0.2">
      <c r="A120" s="1040"/>
      <c r="B120" s="932"/>
      <c r="C120" s="905" t="s">
        <v>437</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v>43134</v>
      </c>
      <c r="AB120" s="942"/>
      <c r="AC120" s="942"/>
      <c r="AD120" s="942"/>
      <c r="AE120" s="943"/>
      <c r="AF120" s="944">
        <v>43134</v>
      </c>
      <c r="AG120" s="942"/>
      <c r="AH120" s="942"/>
      <c r="AI120" s="942"/>
      <c r="AJ120" s="943"/>
      <c r="AK120" s="944">
        <v>43134</v>
      </c>
      <c r="AL120" s="942"/>
      <c r="AM120" s="942"/>
      <c r="AN120" s="942"/>
      <c r="AO120" s="943"/>
      <c r="AP120" s="945">
        <v>0.1</v>
      </c>
      <c r="AQ120" s="946"/>
      <c r="AR120" s="946"/>
      <c r="AS120" s="946"/>
      <c r="AT120" s="947"/>
      <c r="AU120" s="974" t="s">
        <v>463</v>
      </c>
      <c r="AV120" s="975"/>
      <c r="AW120" s="975"/>
      <c r="AX120" s="975"/>
      <c r="AY120" s="976"/>
      <c r="AZ120" s="912" t="s">
        <v>464</v>
      </c>
      <c r="BA120" s="880"/>
      <c r="BB120" s="880"/>
      <c r="BC120" s="880"/>
      <c r="BD120" s="880"/>
      <c r="BE120" s="880"/>
      <c r="BF120" s="880"/>
      <c r="BG120" s="880"/>
      <c r="BH120" s="880"/>
      <c r="BI120" s="880"/>
      <c r="BJ120" s="880"/>
      <c r="BK120" s="880"/>
      <c r="BL120" s="880"/>
      <c r="BM120" s="880"/>
      <c r="BN120" s="880"/>
      <c r="BO120" s="880"/>
      <c r="BP120" s="881"/>
      <c r="BQ120" s="913">
        <v>40069768</v>
      </c>
      <c r="BR120" s="914"/>
      <c r="BS120" s="914"/>
      <c r="BT120" s="914"/>
      <c r="BU120" s="914"/>
      <c r="BV120" s="914">
        <v>41320309</v>
      </c>
      <c r="BW120" s="914"/>
      <c r="BX120" s="914"/>
      <c r="BY120" s="914"/>
      <c r="BZ120" s="914"/>
      <c r="CA120" s="914">
        <v>42635009</v>
      </c>
      <c r="CB120" s="914"/>
      <c r="CC120" s="914"/>
      <c r="CD120" s="914"/>
      <c r="CE120" s="914"/>
      <c r="CF120" s="927">
        <v>50.6</v>
      </c>
      <c r="CG120" s="928"/>
      <c r="CH120" s="928"/>
      <c r="CI120" s="928"/>
      <c r="CJ120" s="928"/>
      <c r="CK120" s="989" t="s">
        <v>465</v>
      </c>
      <c r="CL120" s="990"/>
      <c r="CM120" s="990"/>
      <c r="CN120" s="990"/>
      <c r="CO120" s="991"/>
      <c r="CP120" s="997" t="s">
        <v>466</v>
      </c>
      <c r="CQ120" s="998"/>
      <c r="CR120" s="998"/>
      <c r="CS120" s="998"/>
      <c r="CT120" s="998"/>
      <c r="CU120" s="998"/>
      <c r="CV120" s="998"/>
      <c r="CW120" s="998"/>
      <c r="CX120" s="998"/>
      <c r="CY120" s="998"/>
      <c r="CZ120" s="998"/>
      <c r="DA120" s="998"/>
      <c r="DB120" s="998"/>
      <c r="DC120" s="998"/>
      <c r="DD120" s="998"/>
      <c r="DE120" s="998"/>
      <c r="DF120" s="999"/>
      <c r="DG120" s="913">
        <v>17283210</v>
      </c>
      <c r="DH120" s="914"/>
      <c r="DI120" s="914"/>
      <c r="DJ120" s="914"/>
      <c r="DK120" s="914"/>
      <c r="DL120" s="914">
        <v>19252053</v>
      </c>
      <c r="DM120" s="914"/>
      <c r="DN120" s="914"/>
      <c r="DO120" s="914"/>
      <c r="DP120" s="914"/>
      <c r="DQ120" s="914">
        <v>21040245</v>
      </c>
      <c r="DR120" s="914"/>
      <c r="DS120" s="914"/>
      <c r="DT120" s="914"/>
      <c r="DU120" s="914"/>
      <c r="DV120" s="915">
        <v>25</v>
      </c>
      <c r="DW120" s="915"/>
      <c r="DX120" s="915"/>
      <c r="DY120" s="915"/>
      <c r="DZ120" s="916"/>
    </row>
    <row r="121" spans="1:130" s="216" customFormat="1" ht="26.25" customHeight="1" x14ac:dyDescent="0.2">
      <c r="A121" s="1040"/>
      <c r="B121" s="932"/>
      <c r="C121" s="957" t="s">
        <v>467</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435</v>
      </c>
      <c r="AB121" s="942"/>
      <c r="AC121" s="942"/>
      <c r="AD121" s="942"/>
      <c r="AE121" s="943"/>
      <c r="AF121" s="944" t="s">
        <v>435</v>
      </c>
      <c r="AG121" s="942"/>
      <c r="AH121" s="942"/>
      <c r="AI121" s="942"/>
      <c r="AJ121" s="943"/>
      <c r="AK121" s="944" t="s">
        <v>434</v>
      </c>
      <c r="AL121" s="942"/>
      <c r="AM121" s="942"/>
      <c r="AN121" s="942"/>
      <c r="AO121" s="943"/>
      <c r="AP121" s="945" t="s">
        <v>435</v>
      </c>
      <c r="AQ121" s="946"/>
      <c r="AR121" s="946"/>
      <c r="AS121" s="946"/>
      <c r="AT121" s="947"/>
      <c r="AU121" s="977"/>
      <c r="AV121" s="978"/>
      <c r="AW121" s="978"/>
      <c r="AX121" s="978"/>
      <c r="AY121" s="979"/>
      <c r="AZ121" s="905" t="s">
        <v>468</v>
      </c>
      <c r="BA121" s="906"/>
      <c r="BB121" s="906"/>
      <c r="BC121" s="906"/>
      <c r="BD121" s="906"/>
      <c r="BE121" s="906"/>
      <c r="BF121" s="906"/>
      <c r="BG121" s="906"/>
      <c r="BH121" s="906"/>
      <c r="BI121" s="906"/>
      <c r="BJ121" s="906"/>
      <c r="BK121" s="906"/>
      <c r="BL121" s="906"/>
      <c r="BM121" s="906"/>
      <c r="BN121" s="906"/>
      <c r="BO121" s="906"/>
      <c r="BP121" s="907"/>
      <c r="BQ121" s="908">
        <v>28467415</v>
      </c>
      <c r="BR121" s="909"/>
      <c r="BS121" s="909"/>
      <c r="BT121" s="909"/>
      <c r="BU121" s="909"/>
      <c r="BV121" s="909">
        <v>32485259</v>
      </c>
      <c r="BW121" s="909"/>
      <c r="BX121" s="909"/>
      <c r="BY121" s="909"/>
      <c r="BZ121" s="909"/>
      <c r="CA121" s="909">
        <v>38278878</v>
      </c>
      <c r="CB121" s="909"/>
      <c r="CC121" s="909"/>
      <c r="CD121" s="909"/>
      <c r="CE121" s="909"/>
      <c r="CF121" s="903">
        <v>45.4</v>
      </c>
      <c r="CG121" s="904"/>
      <c r="CH121" s="904"/>
      <c r="CI121" s="904"/>
      <c r="CJ121" s="904"/>
      <c r="CK121" s="992"/>
      <c r="CL121" s="993"/>
      <c r="CM121" s="993"/>
      <c r="CN121" s="993"/>
      <c r="CO121" s="994"/>
      <c r="CP121" s="1002" t="s">
        <v>469</v>
      </c>
      <c r="CQ121" s="1003"/>
      <c r="CR121" s="1003"/>
      <c r="CS121" s="1003"/>
      <c r="CT121" s="1003"/>
      <c r="CU121" s="1003"/>
      <c r="CV121" s="1003"/>
      <c r="CW121" s="1003"/>
      <c r="CX121" s="1003"/>
      <c r="CY121" s="1003"/>
      <c r="CZ121" s="1003"/>
      <c r="DA121" s="1003"/>
      <c r="DB121" s="1003"/>
      <c r="DC121" s="1003"/>
      <c r="DD121" s="1003"/>
      <c r="DE121" s="1003"/>
      <c r="DF121" s="1004"/>
      <c r="DG121" s="908" t="s">
        <v>435</v>
      </c>
      <c r="DH121" s="909"/>
      <c r="DI121" s="909"/>
      <c r="DJ121" s="909"/>
      <c r="DK121" s="909"/>
      <c r="DL121" s="909" t="s">
        <v>435</v>
      </c>
      <c r="DM121" s="909"/>
      <c r="DN121" s="909"/>
      <c r="DO121" s="909"/>
      <c r="DP121" s="909"/>
      <c r="DQ121" s="909" t="s">
        <v>435</v>
      </c>
      <c r="DR121" s="909"/>
      <c r="DS121" s="909"/>
      <c r="DT121" s="909"/>
      <c r="DU121" s="909"/>
      <c r="DV121" s="910" t="s">
        <v>434</v>
      </c>
      <c r="DW121" s="910"/>
      <c r="DX121" s="910"/>
      <c r="DY121" s="910"/>
      <c r="DZ121" s="911"/>
    </row>
    <row r="122" spans="1:130" s="216" customFormat="1" ht="26.25" customHeight="1" x14ac:dyDescent="0.2">
      <c r="A122" s="1040"/>
      <c r="B122" s="932"/>
      <c r="C122" s="905" t="s">
        <v>449</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435</v>
      </c>
      <c r="AB122" s="942"/>
      <c r="AC122" s="942"/>
      <c r="AD122" s="942"/>
      <c r="AE122" s="943"/>
      <c r="AF122" s="944" t="s">
        <v>434</v>
      </c>
      <c r="AG122" s="942"/>
      <c r="AH122" s="942"/>
      <c r="AI122" s="942"/>
      <c r="AJ122" s="943"/>
      <c r="AK122" s="944" t="s">
        <v>434</v>
      </c>
      <c r="AL122" s="942"/>
      <c r="AM122" s="942"/>
      <c r="AN122" s="942"/>
      <c r="AO122" s="943"/>
      <c r="AP122" s="945" t="s">
        <v>435</v>
      </c>
      <c r="AQ122" s="946"/>
      <c r="AR122" s="946"/>
      <c r="AS122" s="946"/>
      <c r="AT122" s="947"/>
      <c r="AU122" s="977"/>
      <c r="AV122" s="978"/>
      <c r="AW122" s="978"/>
      <c r="AX122" s="978"/>
      <c r="AY122" s="979"/>
      <c r="AZ122" s="956" t="s">
        <v>470</v>
      </c>
      <c r="BA122" s="948"/>
      <c r="BB122" s="948"/>
      <c r="BC122" s="948"/>
      <c r="BD122" s="948"/>
      <c r="BE122" s="948"/>
      <c r="BF122" s="948"/>
      <c r="BG122" s="948"/>
      <c r="BH122" s="948"/>
      <c r="BI122" s="948"/>
      <c r="BJ122" s="948"/>
      <c r="BK122" s="948"/>
      <c r="BL122" s="948"/>
      <c r="BM122" s="948"/>
      <c r="BN122" s="948"/>
      <c r="BO122" s="948"/>
      <c r="BP122" s="949"/>
      <c r="BQ122" s="982">
        <v>49349751</v>
      </c>
      <c r="BR122" s="983"/>
      <c r="BS122" s="983"/>
      <c r="BT122" s="983"/>
      <c r="BU122" s="983"/>
      <c r="BV122" s="983">
        <v>47529579</v>
      </c>
      <c r="BW122" s="983"/>
      <c r="BX122" s="983"/>
      <c r="BY122" s="983"/>
      <c r="BZ122" s="983"/>
      <c r="CA122" s="983">
        <v>47324149</v>
      </c>
      <c r="CB122" s="983"/>
      <c r="CC122" s="983"/>
      <c r="CD122" s="983"/>
      <c r="CE122" s="983"/>
      <c r="CF122" s="1000">
        <v>56.2</v>
      </c>
      <c r="CG122" s="1001"/>
      <c r="CH122" s="1001"/>
      <c r="CI122" s="1001"/>
      <c r="CJ122" s="1001"/>
      <c r="CK122" s="992"/>
      <c r="CL122" s="993"/>
      <c r="CM122" s="993"/>
      <c r="CN122" s="993"/>
      <c r="CO122" s="994"/>
      <c r="CP122" s="1002" t="s">
        <v>471</v>
      </c>
      <c r="CQ122" s="1003"/>
      <c r="CR122" s="1003"/>
      <c r="CS122" s="1003"/>
      <c r="CT122" s="1003"/>
      <c r="CU122" s="1003"/>
      <c r="CV122" s="1003"/>
      <c r="CW122" s="1003"/>
      <c r="CX122" s="1003"/>
      <c r="CY122" s="1003"/>
      <c r="CZ122" s="1003"/>
      <c r="DA122" s="1003"/>
      <c r="DB122" s="1003"/>
      <c r="DC122" s="1003"/>
      <c r="DD122" s="1003"/>
      <c r="DE122" s="1003"/>
      <c r="DF122" s="1004"/>
      <c r="DG122" s="908" t="s">
        <v>443</v>
      </c>
      <c r="DH122" s="909"/>
      <c r="DI122" s="909"/>
      <c r="DJ122" s="909"/>
      <c r="DK122" s="909"/>
      <c r="DL122" s="909" t="s">
        <v>435</v>
      </c>
      <c r="DM122" s="909"/>
      <c r="DN122" s="909"/>
      <c r="DO122" s="909"/>
      <c r="DP122" s="909"/>
      <c r="DQ122" s="909" t="s">
        <v>435</v>
      </c>
      <c r="DR122" s="909"/>
      <c r="DS122" s="909"/>
      <c r="DT122" s="909"/>
      <c r="DU122" s="909"/>
      <c r="DV122" s="910" t="s">
        <v>435</v>
      </c>
      <c r="DW122" s="910"/>
      <c r="DX122" s="910"/>
      <c r="DY122" s="910"/>
      <c r="DZ122" s="911"/>
    </row>
    <row r="123" spans="1:130" s="216" customFormat="1" ht="26.25" customHeight="1" x14ac:dyDescent="0.2">
      <c r="A123" s="1040"/>
      <c r="B123" s="932"/>
      <c r="C123" s="905" t="s">
        <v>455</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t="s">
        <v>435</v>
      </c>
      <c r="AB123" s="942"/>
      <c r="AC123" s="942"/>
      <c r="AD123" s="942"/>
      <c r="AE123" s="943"/>
      <c r="AF123" s="944" t="s">
        <v>435</v>
      </c>
      <c r="AG123" s="942"/>
      <c r="AH123" s="942"/>
      <c r="AI123" s="942"/>
      <c r="AJ123" s="943"/>
      <c r="AK123" s="944" t="s">
        <v>435</v>
      </c>
      <c r="AL123" s="942"/>
      <c r="AM123" s="942"/>
      <c r="AN123" s="942"/>
      <c r="AO123" s="943"/>
      <c r="AP123" s="945" t="s">
        <v>435</v>
      </c>
      <c r="AQ123" s="946"/>
      <c r="AR123" s="946"/>
      <c r="AS123" s="946"/>
      <c r="AT123" s="947"/>
      <c r="AU123" s="980"/>
      <c r="AV123" s="981"/>
      <c r="AW123" s="981"/>
      <c r="AX123" s="981"/>
      <c r="AY123" s="981"/>
      <c r="AZ123" s="237" t="s">
        <v>186</v>
      </c>
      <c r="BA123" s="237"/>
      <c r="BB123" s="237"/>
      <c r="BC123" s="237"/>
      <c r="BD123" s="237"/>
      <c r="BE123" s="237"/>
      <c r="BF123" s="237"/>
      <c r="BG123" s="237"/>
      <c r="BH123" s="237"/>
      <c r="BI123" s="237"/>
      <c r="BJ123" s="237"/>
      <c r="BK123" s="237"/>
      <c r="BL123" s="237"/>
      <c r="BM123" s="237"/>
      <c r="BN123" s="237"/>
      <c r="BO123" s="960" t="s">
        <v>472</v>
      </c>
      <c r="BP123" s="988"/>
      <c r="BQ123" s="1046">
        <v>117886934</v>
      </c>
      <c r="BR123" s="1047"/>
      <c r="BS123" s="1047"/>
      <c r="BT123" s="1047"/>
      <c r="BU123" s="1047"/>
      <c r="BV123" s="1047">
        <v>121335147</v>
      </c>
      <c r="BW123" s="1047"/>
      <c r="BX123" s="1047"/>
      <c r="BY123" s="1047"/>
      <c r="BZ123" s="1047"/>
      <c r="CA123" s="1047">
        <v>128238036</v>
      </c>
      <c r="CB123" s="1047"/>
      <c r="CC123" s="1047"/>
      <c r="CD123" s="1047"/>
      <c r="CE123" s="1047"/>
      <c r="CF123" s="984"/>
      <c r="CG123" s="985"/>
      <c r="CH123" s="985"/>
      <c r="CI123" s="985"/>
      <c r="CJ123" s="986"/>
      <c r="CK123" s="992"/>
      <c r="CL123" s="993"/>
      <c r="CM123" s="993"/>
      <c r="CN123" s="993"/>
      <c r="CO123" s="994"/>
      <c r="CP123" s="1002" t="s">
        <v>473</v>
      </c>
      <c r="CQ123" s="1003"/>
      <c r="CR123" s="1003"/>
      <c r="CS123" s="1003"/>
      <c r="CT123" s="1003"/>
      <c r="CU123" s="1003"/>
      <c r="CV123" s="1003"/>
      <c r="CW123" s="1003"/>
      <c r="CX123" s="1003"/>
      <c r="CY123" s="1003"/>
      <c r="CZ123" s="1003"/>
      <c r="DA123" s="1003"/>
      <c r="DB123" s="1003"/>
      <c r="DC123" s="1003"/>
      <c r="DD123" s="1003"/>
      <c r="DE123" s="1003"/>
      <c r="DF123" s="1004"/>
      <c r="DG123" s="941" t="s">
        <v>129</v>
      </c>
      <c r="DH123" s="942"/>
      <c r="DI123" s="942"/>
      <c r="DJ123" s="942"/>
      <c r="DK123" s="943"/>
      <c r="DL123" s="944" t="s">
        <v>129</v>
      </c>
      <c r="DM123" s="942"/>
      <c r="DN123" s="942"/>
      <c r="DO123" s="942"/>
      <c r="DP123" s="943"/>
      <c r="DQ123" s="944" t="s">
        <v>129</v>
      </c>
      <c r="DR123" s="942"/>
      <c r="DS123" s="942"/>
      <c r="DT123" s="942"/>
      <c r="DU123" s="943"/>
      <c r="DV123" s="945" t="s">
        <v>474</v>
      </c>
      <c r="DW123" s="946"/>
      <c r="DX123" s="946"/>
      <c r="DY123" s="946"/>
      <c r="DZ123" s="947"/>
    </row>
    <row r="124" spans="1:130" s="216" customFormat="1" ht="26.25" customHeight="1" thickBot="1" x14ac:dyDescent="0.25">
      <c r="A124" s="1040"/>
      <c r="B124" s="932"/>
      <c r="C124" s="905" t="s">
        <v>458</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129</v>
      </c>
      <c r="AB124" s="942"/>
      <c r="AC124" s="942"/>
      <c r="AD124" s="942"/>
      <c r="AE124" s="943"/>
      <c r="AF124" s="944" t="s">
        <v>435</v>
      </c>
      <c r="AG124" s="942"/>
      <c r="AH124" s="942"/>
      <c r="AI124" s="942"/>
      <c r="AJ124" s="943"/>
      <c r="AK124" s="944" t="s">
        <v>474</v>
      </c>
      <c r="AL124" s="942"/>
      <c r="AM124" s="942"/>
      <c r="AN124" s="942"/>
      <c r="AO124" s="943"/>
      <c r="AP124" s="945" t="s">
        <v>129</v>
      </c>
      <c r="AQ124" s="946"/>
      <c r="AR124" s="946"/>
      <c r="AS124" s="946"/>
      <c r="AT124" s="947"/>
      <c r="AU124" s="1042" t="s">
        <v>475</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129</v>
      </c>
      <c r="BR124" s="1010"/>
      <c r="BS124" s="1010"/>
      <c r="BT124" s="1010"/>
      <c r="BU124" s="1010"/>
      <c r="BV124" s="1010" t="s">
        <v>435</v>
      </c>
      <c r="BW124" s="1010"/>
      <c r="BX124" s="1010"/>
      <c r="BY124" s="1010"/>
      <c r="BZ124" s="1010"/>
      <c r="CA124" s="1010" t="s">
        <v>129</v>
      </c>
      <c r="CB124" s="1010"/>
      <c r="CC124" s="1010"/>
      <c r="CD124" s="1010"/>
      <c r="CE124" s="1010"/>
      <c r="CF124" s="1011"/>
      <c r="CG124" s="1012"/>
      <c r="CH124" s="1012"/>
      <c r="CI124" s="1012"/>
      <c r="CJ124" s="1013"/>
      <c r="CK124" s="995"/>
      <c r="CL124" s="995"/>
      <c r="CM124" s="995"/>
      <c r="CN124" s="995"/>
      <c r="CO124" s="996"/>
      <c r="CP124" s="1002" t="s">
        <v>476</v>
      </c>
      <c r="CQ124" s="1003"/>
      <c r="CR124" s="1003"/>
      <c r="CS124" s="1003"/>
      <c r="CT124" s="1003"/>
      <c r="CU124" s="1003"/>
      <c r="CV124" s="1003"/>
      <c r="CW124" s="1003"/>
      <c r="CX124" s="1003"/>
      <c r="CY124" s="1003"/>
      <c r="CZ124" s="1003"/>
      <c r="DA124" s="1003"/>
      <c r="DB124" s="1003"/>
      <c r="DC124" s="1003"/>
      <c r="DD124" s="1003"/>
      <c r="DE124" s="1003"/>
      <c r="DF124" s="1004"/>
      <c r="DG124" s="987" t="s">
        <v>129</v>
      </c>
      <c r="DH124" s="969"/>
      <c r="DI124" s="969"/>
      <c r="DJ124" s="969"/>
      <c r="DK124" s="970"/>
      <c r="DL124" s="968" t="s">
        <v>129</v>
      </c>
      <c r="DM124" s="969"/>
      <c r="DN124" s="969"/>
      <c r="DO124" s="969"/>
      <c r="DP124" s="970"/>
      <c r="DQ124" s="968" t="s">
        <v>477</v>
      </c>
      <c r="DR124" s="969"/>
      <c r="DS124" s="969"/>
      <c r="DT124" s="969"/>
      <c r="DU124" s="970"/>
      <c r="DV124" s="971" t="s">
        <v>129</v>
      </c>
      <c r="DW124" s="972"/>
      <c r="DX124" s="972"/>
      <c r="DY124" s="972"/>
      <c r="DZ124" s="973"/>
    </row>
    <row r="125" spans="1:130" s="216" customFormat="1" ht="26.25" customHeight="1" x14ac:dyDescent="0.2">
      <c r="A125" s="1040"/>
      <c r="B125" s="932"/>
      <c r="C125" s="905" t="s">
        <v>460</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129</v>
      </c>
      <c r="AB125" s="942"/>
      <c r="AC125" s="942"/>
      <c r="AD125" s="942"/>
      <c r="AE125" s="943"/>
      <c r="AF125" s="944" t="s">
        <v>129</v>
      </c>
      <c r="AG125" s="942"/>
      <c r="AH125" s="942"/>
      <c r="AI125" s="942"/>
      <c r="AJ125" s="943"/>
      <c r="AK125" s="944" t="s">
        <v>129</v>
      </c>
      <c r="AL125" s="942"/>
      <c r="AM125" s="942"/>
      <c r="AN125" s="942"/>
      <c r="AO125" s="943"/>
      <c r="AP125" s="945" t="s">
        <v>474</v>
      </c>
      <c r="AQ125" s="946"/>
      <c r="AR125" s="946"/>
      <c r="AS125" s="946"/>
      <c r="AT125" s="947"/>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05" t="s">
        <v>478</v>
      </c>
      <c r="CL125" s="990"/>
      <c r="CM125" s="990"/>
      <c r="CN125" s="990"/>
      <c r="CO125" s="991"/>
      <c r="CP125" s="912" t="s">
        <v>479</v>
      </c>
      <c r="CQ125" s="880"/>
      <c r="CR125" s="880"/>
      <c r="CS125" s="880"/>
      <c r="CT125" s="880"/>
      <c r="CU125" s="880"/>
      <c r="CV125" s="880"/>
      <c r="CW125" s="880"/>
      <c r="CX125" s="880"/>
      <c r="CY125" s="880"/>
      <c r="CZ125" s="880"/>
      <c r="DA125" s="880"/>
      <c r="DB125" s="880"/>
      <c r="DC125" s="880"/>
      <c r="DD125" s="880"/>
      <c r="DE125" s="880"/>
      <c r="DF125" s="881"/>
      <c r="DG125" s="913" t="s">
        <v>477</v>
      </c>
      <c r="DH125" s="914"/>
      <c r="DI125" s="914"/>
      <c r="DJ125" s="914"/>
      <c r="DK125" s="914"/>
      <c r="DL125" s="914" t="s">
        <v>477</v>
      </c>
      <c r="DM125" s="914"/>
      <c r="DN125" s="914"/>
      <c r="DO125" s="914"/>
      <c r="DP125" s="914"/>
      <c r="DQ125" s="914" t="s">
        <v>129</v>
      </c>
      <c r="DR125" s="914"/>
      <c r="DS125" s="914"/>
      <c r="DT125" s="914"/>
      <c r="DU125" s="914"/>
      <c r="DV125" s="915" t="s">
        <v>129</v>
      </c>
      <c r="DW125" s="915"/>
      <c r="DX125" s="915"/>
      <c r="DY125" s="915"/>
      <c r="DZ125" s="916"/>
    </row>
    <row r="126" spans="1:130" s="216" customFormat="1" ht="26.25" customHeight="1" thickBot="1" x14ac:dyDescent="0.25">
      <c r="A126" s="1040"/>
      <c r="B126" s="932"/>
      <c r="C126" s="905" t="s">
        <v>462</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v>1134512</v>
      </c>
      <c r="AB126" s="942"/>
      <c r="AC126" s="942"/>
      <c r="AD126" s="942"/>
      <c r="AE126" s="943"/>
      <c r="AF126" s="944">
        <v>1452171</v>
      </c>
      <c r="AG126" s="942"/>
      <c r="AH126" s="942"/>
      <c r="AI126" s="942"/>
      <c r="AJ126" s="943"/>
      <c r="AK126" s="944">
        <v>1318021</v>
      </c>
      <c r="AL126" s="942"/>
      <c r="AM126" s="942"/>
      <c r="AN126" s="942"/>
      <c r="AO126" s="943"/>
      <c r="AP126" s="945">
        <v>1.6</v>
      </c>
      <c r="AQ126" s="946"/>
      <c r="AR126" s="946"/>
      <c r="AS126" s="946"/>
      <c r="AT126" s="947"/>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06"/>
      <c r="CL126" s="993"/>
      <c r="CM126" s="993"/>
      <c r="CN126" s="993"/>
      <c r="CO126" s="994"/>
      <c r="CP126" s="905" t="s">
        <v>480</v>
      </c>
      <c r="CQ126" s="906"/>
      <c r="CR126" s="906"/>
      <c r="CS126" s="906"/>
      <c r="CT126" s="906"/>
      <c r="CU126" s="906"/>
      <c r="CV126" s="906"/>
      <c r="CW126" s="906"/>
      <c r="CX126" s="906"/>
      <c r="CY126" s="906"/>
      <c r="CZ126" s="906"/>
      <c r="DA126" s="906"/>
      <c r="DB126" s="906"/>
      <c r="DC126" s="906"/>
      <c r="DD126" s="906"/>
      <c r="DE126" s="906"/>
      <c r="DF126" s="907"/>
      <c r="DG126" s="908" t="s">
        <v>129</v>
      </c>
      <c r="DH126" s="909"/>
      <c r="DI126" s="909"/>
      <c r="DJ126" s="909"/>
      <c r="DK126" s="909"/>
      <c r="DL126" s="909" t="s">
        <v>129</v>
      </c>
      <c r="DM126" s="909"/>
      <c r="DN126" s="909"/>
      <c r="DO126" s="909"/>
      <c r="DP126" s="909"/>
      <c r="DQ126" s="909" t="s">
        <v>129</v>
      </c>
      <c r="DR126" s="909"/>
      <c r="DS126" s="909"/>
      <c r="DT126" s="909"/>
      <c r="DU126" s="909"/>
      <c r="DV126" s="910" t="s">
        <v>129</v>
      </c>
      <c r="DW126" s="910"/>
      <c r="DX126" s="910"/>
      <c r="DY126" s="910"/>
      <c r="DZ126" s="911"/>
    </row>
    <row r="127" spans="1:130" s="216" customFormat="1" ht="26.25" customHeight="1" x14ac:dyDescent="0.2">
      <c r="A127" s="1041"/>
      <c r="B127" s="934"/>
      <c r="C127" s="956" t="s">
        <v>481</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129</v>
      </c>
      <c r="AB127" s="942"/>
      <c r="AC127" s="942"/>
      <c r="AD127" s="942"/>
      <c r="AE127" s="943"/>
      <c r="AF127" s="944" t="s">
        <v>129</v>
      </c>
      <c r="AG127" s="942"/>
      <c r="AH127" s="942"/>
      <c r="AI127" s="942"/>
      <c r="AJ127" s="943"/>
      <c r="AK127" s="944" t="s">
        <v>129</v>
      </c>
      <c r="AL127" s="942"/>
      <c r="AM127" s="942"/>
      <c r="AN127" s="942"/>
      <c r="AO127" s="943"/>
      <c r="AP127" s="945" t="s">
        <v>129</v>
      </c>
      <c r="AQ127" s="946"/>
      <c r="AR127" s="946"/>
      <c r="AS127" s="946"/>
      <c r="AT127" s="947"/>
      <c r="AU127" s="218"/>
      <c r="AV127" s="218"/>
      <c r="AW127" s="218"/>
      <c r="AX127" s="1014" t="s">
        <v>482</v>
      </c>
      <c r="AY127" s="1015"/>
      <c r="AZ127" s="1015"/>
      <c r="BA127" s="1015"/>
      <c r="BB127" s="1015"/>
      <c r="BC127" s="1015"/>
      <c r="BD127" s="1015"/>
      <c r="BE127" s="1016"/>
      <c r="BF127" s="1017" t="s">
        <v>483</v>
      </c>
      <c r="BG127" s="1015"/>
      <c r="BH127" s="1015"/>
      <c r="BI127" s="1015"/>
      <c r="BJ127" s="1015"/>
      <c r="BK127" s="1015"/>
      <c r="BL127" s="1016"/>
      <c r="BM127" s="1017" t="s">
        <v>484</v>
      </c>
      <c r="BN127" s="1015"/>
      <c r="BO127" s="1015"/>
      <c r="BP127" s="1015"/>
      <c r="BQ127" s="1015"/>
      <c r="BR127" s="1015"/>
      <c r="BS127" s="1016"/>
      <c r="BT127" s="1017" t="s">
        <v>485</v>
      </c>
      <c r="BU127" s="1015"/>
      <c r="BV127" s="1015"/>
      <c r="BW127" s="1015"/>
      <c r="BX127" s="1015"/>
      <c r="BY127" s="1015"/>
      <c r="BZ127" s="1038"/>
      <c r="CA127" s="218"/>
      <c r="CB127" s="218"/>
      <c r="CC127" s="218"/>
      <c r="CD127" s="241"/>
      <c r="CE127" s="241"/>
      <c r="CF127" s="241"/>
      <c r="CG127" s="218"/>
      <c r="CH127" s="218"/>
      <c r="CI127" s="218"/>
      <c r="CJ127" s="240"/>
      <c r="CK127" s="1006"/>
      <c r="CL127" s="993"/>
      <c r="CM127" s="993"/>
      <c r="CN127" s="993"/>
      <c r="CO127" s="994"/>
      <c r="CP127" s="905" t="s">
        <v>486</v>
      </c>
      <c r="CQ127" s="906"/>
      <c r="CR127" s="906"/>
      <c r="CS127" s="906"/>
      <c r="CT127" s="906"/>
      <c r="CU127" s="906"/>
      <c r="CV127" s="906"/>
      <c r="CW127" s="906"/>
      <c r="CX127" s="906"/>
      <c r="CY127" s="906"/>
      <c r="CZ127" s="906"/>
      <c r="DA127" s="906"/>
      <c r="DB127" s="906"/>
      <c r="DC127" s="906"/>
      <c r="DD127" s="906"/>
      <c r="DE127" s="906"/>
      <c r="DF127" s="907"/>
      <c r="DG127" s="908" t="s">
        <v>129</v>
      </c>
      <c r="DH127" s="909"/>
      <c r="DI127" s="909"/>
      <c r="DJ127" s="909"/>
      <c r="DK127" s="909"/>
      <c r="DL127" s="909" t="s">
        <v>129</v>
      </c>
      <c r="DM127" s="909"/>
      <c r="DN127" s="909"/>
      <c r="DO127" s="909"/>
      <c r="DP127" s="909"/>
      <c r="DQ127" s="909" t="s">
        <v>129</v>
      </c>
      <c r="DR127" s="909"/>
      <c r="DS127" s="909"/>
      <c r="DT127" s="909"/>
      <c r="DU127" s="909"/>
      <c r="DV127" s="910" t="s">
        <v>129</v>
      </c>
      <c r="DW127" s="910"/>
      <c r="DX127" s="910"/>
      <c r="DY127" s="910"/>
      <c r="DZ127" s="911"/>
    </row>
    <row r="128" spans="1:130" s="216" customFormat="1" ht="26.25" customHeight="1" thickBot="1" x14ac:dyDescent="0.25">
      <c r="A128" s="1024" t="s">
        <v>487</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488</v>
      </c>
      <c r="X128" s="1026"/>
      <c r="Y128" s="1026"/>
      <c r="Z128" s="1027"/>
      <c r="AA128" s="1028">
        <v>4160682</v>
      </c>
      <c r="AB128" s="1029"/>
      <c r="AC128" s="1029"/>
      <c r="AD128" s="1029"/>
      <c r="AE128" s="1030"/>
      <c r="AF128" s="1031">
        <v>4001484</v>
      </c>
      <c r="AG128" s="1029"/>
      <c r="AH128" s="1029"/>
      <c r="AI128" s="1029"/>
      <c r="AJ128" s="1030"/>
      <c r="AK128" s="1031">
        <v>3839257</v>
      </c>
      <c r="AL128" s="1029"/>
      <c r="AM128" s="1029"/>
      <c r="AN128" s="1029"/>
      <c r="AO128" s="1030"/>
      <c r="AP128" s="1032"/>
      <c r="AQ128" s="1033"/>
      <c r="AR128" s="1033"/>
      <c r="AS128" s="1033"/>
      <c r="AT128" s="1034"/>
      <c r="AU128" s="218"/>
      <c r="AV128" s="218"/>
      <c r="AW128" s="218"/>
      <c r="AX128" s="879" t="s">
        <v>489</v>
      </c>
      <c r="AY128" s="880"/>
      <c r="AZ128" s="880"/>
      <c r="BA128" s="880"/>
      <c r="BB128" s="880"/>
      <c r="BC128" s="880"/>
      <c r="BD128" s="880"/>
      <c r="BE128" s="881"/>
      <c r="BF128" s="1035" t="s">
        <v>129</v>
      </c>
      <c r="BG128" s="1036"/>
      <c r="BH128" s="1036"/>
      <c r="BI128" s="1036"/>
      <c r="BJ128" s="1036"/>
      <c r="BK128" s="1036"/>
      <c r="BL128" s="1037"/>
      <c r="BM128" s="1035">
        <v>11.25</v>
      </c>
      <c r="BN128" s="1036"/>
      <c r="BO128" s="1036"/>
      <c r="BP128" s="1036"/>
      <c r="BQ128" s="1036"/>
      <c r="BR128" s="1036"/>
      <c r="BS128" s="1037"/>
      <c r="BT128" s="1035">
        <v>20</v>
      </c>
      <c r="BU128" s="1036"/>
      <c r="BV128" s="1036"/>
      <c r="BW128" s="1036"/>
      <c r="BX128" s="1036"/>
      <c r="BY128" s="1036"/>
      <c r="BZ128" s="1059"/>
      <c r="CA128" s="241"/>
      <c r="CB128" s="241"/>
      <c r="CC128" s="241"/>
      <c r="CD128" s="241"/>
      <c r="CE128" s="241"/>
      <c r="CF128" s="241"/>
      <c r="CG128" s="218"/>
      <c r="CH128" s="218"/>
      <c r="CI128" s="218"/>
      <c r="CJ128" s="240"/>
      <c r="CK128" s="1007"/>
      <c r="CL128" s="1008"/>
      <c r="CM128" s="1008"/>
      <c r="CN128" s="1008"/>
      <c r="CO128" s="1009"/>
      <c r="CP128" s="1018" t="s">
        <v>490</v>
      </c>
      <c r="CQ128" s="709"/>
      <c r="CR128" s="709"/>
      <c r="CS128" s="709"/>
      <c r="CT128" s="709"/>
      <c r="CU128" s="709"/>
      <c r="CV128" s="709"/>
      <c r="CW128" s="709"/>
      <c r="CX128" s="709"/>
      <c r="CY128" s="709"/>
      <c r="CZ128" s="709"/>
      <c r="DA128" s="709"/>
      <c r="DB128" s="709"/>
      <c r="DC128" s="709"/>
      <c r="DD128" s="709"/>
      <c r="DE128" s="709"/>
      <c r="DF128" s="1019"/>
      <c r="DG128" s="1020">
        <v>19659</v>
      </c>
      <c r="DH128" s="1021"/>
      <c r="DI128" s="1021"/>
      <c r="DJ128" s="1021"/>
      <c r="DK128" s="1021"/>
      <c r="DL128" s="1021">
        <v>12068</v>
      </c>
      <c r="DM128" s="1021"/>
      <c r="DN128" s="1021"/>
      <c r="DO128" s="1021"/>
      <c r="DP128" s="1021"/>
      <c r="DQ128" s="1021">
        <v>10407</v>
      </c>
      <c r="DR128" s="1021"/>
      <c r="DS128" s="1021"/>
      <c r="DT128" s="1021"/>
      <c r="DU128" s="1021"/>
      <c r="DV128" s="1022">
        <v>0</v>
      </c>
      <c r="DW128" s="1022"/>
      <c r="DX128" s="1022"/>
      <c r="DY128" s="1022"/>
      <c r="DZ128" s="1023"/>
    </row>
    <row r="129" spans="1:131" s="216" customFormat="1" ht="26.25" customHeight="1" x14ac:dyDescent="0.2">
      <c r="A129" s="917" t="s">
        <v>107</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491</v>
      </c>
      <c r="X129" s="1054"/>
      <c r="Y129" s="1054"/>
      <c r="Z129" s="1055"/>
      <c r="AA129" s="941">
        <v>87859827</v>
      </c>
      <c r="AB129" s="942"/>
      <c r="AC129" s="942"/>
      <c r="AD129" s="942"/>
      <c r="AE129" s="943"/>
      <c r="AF129" s="944">
        <v>91676215</v>
      </c>
      <c r="AG129" s="942"/>
      <c r="AH129" s="942"/>
      <c r="AI129" s="942"/>
      <c r="AJ129" s="943"/>
      <c r="AK129" s="944">
        <v>89327830</v>
      </c>
      <c r="AL129" s="942"/>
      <c r="AM129" s="942"/>
      <c r="AN129" s="942"/>
      <c r="AO129" s="943"/>
      <c r="AP129" s="1056"/>
      <c r="AQ129" s="1057"/>
      <c r="AR129" s="1057"/>
      <c r="AS129" s="1057"/>
      <c r="AT129" s="1058"/>
      <c r="AU129" s="219"/>
      <c r="AV129" s="219"/>
      <c r="AW129" s="219"/>
      <c r="AX129" s="1048" t="s">
        <v>492</v>
      </c>
      <c r="AY129" s="906"/>
      <c r="AZ129" s="906"/>
      <c r="BA129" s="906"/>
      <c r="BB129" s="906"/>
      <c r="BC129" s="906"/>
      <c r="BD129" s="906"/>
      <c r="BE129" s="907"/>
      <c r="BF129" s="1049" t="s">
        <v>129</v>
      </c>
      <c r="BG129" s="1050"/>
      <c r="BH129" s="1050"/>
      <c r="BI129" s="1050"/>
      <c r="BJ129" s="1050"/>
      <c r="BK129" s="1050"/>
      <c r="BL129" s="1051"/>
      <c r="BM129" s="1049">
        <v>16.25</v>
      </c>
      <c r="BN129" s="1050"/>
      <c r="BO129" s="1050"/>
      <c r="BP129" s="1050"/>
      <c r="BQ129" s="1050"/>
      <c r="BR129" s="1050"/>
      <c r="BS129" s="1051"/>
      <c r="BT129" s="1049">
        <v>30</v>
      </c>
      <c r="BU129" s="1050"/>
      <c r="BV129" s="1050"/>
      <c r="BW129" s="1050"/>
      <c r="BX129" s="1050"/>
      <c r="BY129" s="1050"/>
      <c r="BZ129" s="1052"/>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x14ac:dyDescent="0.2">
      <c r="A130" s="917" t="s">
        <v>493</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494</v>
      </c>
      <c r="X130" s="1054"/>
      <c r="Y130" s="1054"/>
      <c r="Z130" s="1055"/>
      <c r="AA130" s="941">
        <v>5943238</v>
      </c>
      <c r="AB130" s="942"/>
      <c r="AC130" s="942"/>
      <c r="AD130" s="942"/>
      <c r="AE130" s="943"/>
      <c r="AF130" s="944">
        <v>5357135</v>
      </c>
      <c r="AG130" s="942"/>
      <c r="AH130" s="942"/>
      <c r="AI130" s="942"/>
      <c r="AJ130" s="943"/>
      <c r="AK130" s="944">
        <v>5102121</v>
      </c>
      <c r="AL130" s="942"/>
      <c r="AM130" s="942"/>
      <c r="AN130" s="942"/>
      <c r="AO130" s="943"/>
      <c r="AP130" s="1056"/>
      <c r="AQ130" s="1057"/>
      <c r="AR130" s="1057"/>
      <c r="AS130" s="1057"/>
      <c r="AT130" s="1058"/>
      <c r="AU130" s="219"/>
      <c r="AV130" s="219"/>
      <c r="AW130" s="219"/>
      <c r="AX130" s="1048" t="s">
        <v>495</v>
      </c>
      <c r="AY130" s="906"/>
      <c r="AZ130" s="906"/>
      <c r="BA130" s="906"/>
      <c r="BB130" s="906"/>
      <c r="BC130" s="906"/>
      <c r="BD130" s="906"/>
      <c r="BE130" s="907"/>
      <c r="BF130" s="1084">
        <v>1.6</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x14ac:dyDescent="0.25">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496</v>
      </c>
      <c r="X131" s="1091"/>
      <c r="Y131" s="1091"/>
      <c r="Z131" s="1092"/>
      <c r="AA131" s="987">
        <v>81916589</v>
      </c>
      <c r="AB131" s="969"/>
      <c r="AC131" s="969"/>
      <c r="AD131" s="969"/>
      <c r="AE131" s="970"/>
      <c r="AF131" s="968">
        <v>86319080</v>
      </c>
      <c r="AG131" s="969"/>
      <c r="AH131" s="969"/>
      <c r="AI131" s="969"/>
      <c r="AJ131" s="970"/>
      <c r="AK131" s="968">
        <v>84225709</v>
      </c>
      <c r="AL131" s="969"/>
      <c r="AM131" s="969"/>
      <c r="AN131" s="969"/>
      <c r="AO131" s="970"/>
      <c r="AP131" s="1093"/>
      <c r="AQ131" s="1094"/>
      <c r="AR131" s="1094"/>
      <c r="AS131" s="1094"/>
      <c r="AT131" s="1095"/>
      <c r="AU131" s="219"/>
      <c r="AV131" s="219"/>
      <c r="AW131" s="219"/>
      <c r="AX131" s="1066" t="s">
        <v>497</v>
      </c>
      <c r="AY131" s="709"/>
      <c r="AZ131" s="709"/>
      <c r="BA131" s="709"/>
      <c r="BB131" s="709"/>
      <c r="BC131" s="709"/>
      <c r="BD131" s="709"/>
      <c r="BE131" s="1019"/>
      <c r="BF131" s="1067" t="s">
        <v>129</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x14ac:dyDescent="0.2">
      <c r="A132" s="1073" t="s">
        <v>498</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499</v>
      </c>
      <c r="W132" s="1077"/>
      <c r="X132" s="1077"/>
      <c r="Y132" s="1077"/>
      <c r="Z132" s="1078"/>
      <c r="AA132" s="1079">
        <v>1.5792234709999999</v>
      </c>
      <c r="AB132" s="1080"/>
      <c r="AC132" s="1080"/>
      <c r="AD132" s="1080"/>
      <c r="AE132" s="1081"/>
      <c r="AF132" s="1082">
        <v>1.8825942069999999</v>
      </c>
      <c r="AG132" s="1080"/>
      <c r="AH132" s="1080"/>
      <c r="AI132" s="1080"/>
      <c r="AJ132" s="1081"/>
      <c r="AK132" s="1082">
        <v>1.450699572</v>
      </c>
      <c r="AL132" s="1080"/>
      <c r="AM132" s="1080"/>
      <c r="AN132" s="1080"/>
      <c r="AO132" s="1081"/>
      <c r="AP132" s="984"/>
      <c r="AQ132" s="985"/>
      <c r="AR132" s="985"/>
      <c r="AS132" s="985"/>
      <c r="AT132" s="1083"/>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x14ac:dyDescent="0.25">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500</v>
      </c>
      <c r="W133" s="1060"/>
      <c r="X133" s="1060"/>
      <c r="Y133" s="1060"/>
      <c r="Z133" s="1061"/>
      <c r="AA133" s="1062">
        <v>1.6</v>
      </c>
      <c r="AB133" s="1063"/>
      <c r="AC133" s="1063"/>
      <c r="AD133" s="1063"/>
      <c r="AE133" s="1064"/>
      <c r="AF133" s="1062">
        <v>1.7</v>
      </c>
      <c r="AG133" s="1063"/>
      <c r="AH133" s="1063"/>
      <c r="AI133" s="1063"/>
      <c r="AJ133" s="1064"/>
      <c r="AK133" s="1062">
        <v>1.6</v>
      </c>
      <c r="AL133" s="1063"/>
      <c r="AM133" s="1063"/>
      <c r="AN133" s="1063"/>
      <c r="AO133" s="1064"/>
      <c r="AP133" s="1011"/>
      <c r="AQ133" s="1012"/>
      <c r="AR133" s="1012"/>
      <c r="AS133" s="1012"/>
      <c r="AT133" s="1065"/>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x14ac:dyDescent="0.2">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 hidden="1" x14ac:dyDescent="0.2">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A97Wk7iIna6uk+/vl+GdqGwetkjrT6EihEiGYlLKMIzIA/nSLhLxZ4wb8MunJ6knppLoXENICyGx0T9INhK+xw==" saltValue="D2R5BiyWskQ9FQEbJCu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6" customWidth="1"/>
    <col min="121" max="121" width="0" style="245" hidden="1" customWidth="1"/>
    <col min="122" max="16384" width="9" style="245" hidden="1"/>
  </cols>
  <sheetData>
    <row r="1" spans="1:120" ht="13"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5"/>
    </row>
    <row r="17" spans="119:120" ht="13" x14ac:dyDescent="0.2">
      <c r="DP17" s="245"/>
    </row>
    <row r="18" spans="119:120" ht="13" x14ac:dyDescent="0.2"/>
    <row r="19" spans="119:120" ht="13" x14ac:dyDescent="0.2"/>
    <row r="20" spans="119:120" ht="13" x14ac:dyDescent="0.2">
      <c r="DO20" s="245"/>
      <c r="DP20" s="245"/>
    </row>
    <row r="21" spans="119:120" ht="13" x14ac:dyDescent="0.2">
      <c r="DP21" s="245"/>
    </row>
    <row r="22" spans="119:120" ht="13" x14ac:dyDescent="0.2"/>
    <row r="23" spans="119:120" ht="13" x14ac:dyDescent="0.2">
      <c r="DO23" s="245"/>
      <c r="DP23" s="245"/>
    </row>
    <row r="24" spans="119:120" ht="13" x14ac:dyDescent="0.2">
      <c r="DP24" s="245"/>
    </row>
    <row r="25" spans="119:120" ht="13" x14ac:dyDescent="0.2">
      <c r="DP25" s="245"/>
    </row>
    <row r="26" spans="119:120" ht="13" x14ac:dyDescent="0.2">
      <c r="DO26" s="245"/>
      <c r="DP26" s="245"/>
    </row>
    <row r="27" spans="119:120" ht="13" x14ac:dyDescent="0.2"/>
    <row r="28" spans="119:120" ht="13" x14ac:dyDescent="0.2">
      <c r="DO28" s="245"/>
      <c r="DP28" s="245"/>
    </row>
    <row r="29" spans="119:120" ht="13" x14ac:dyDescent="0.2">
      <c r="DP29" s="245"/>
    </row>
    <row r="30" spans="119:120" ht="13" x14ac:dyDescent="0.2"/>
    <row r="31" spans="119:120" ht="13" x14ac:dyDescent="0.2">
      <c r="DO31" s="245"/>
      <c r="DP31" s="245"/>
    </row>
    <row r="32" spans="119:120" ht="13" x14ac:dyDescent="0.2"/>
    <row r="33" spans="98:120" ht="13" x14ac:dyDescent="0.2">
      <c r="DO33" s="245"/>
      <c r="DP33" s="245"/>
    </row>
    <row r="34" spans="98:120" ht="13" x14ac:dyDescent="0.2">
      <c r="DM34" s="245"/>
    </row>
    <row r="35" spans="98:120" ht="13" x14ac:dyDescent="0.2">
      <c r="CT35" s="245"/>
      <c r="CU35" s="245"/>
      <c r="CV35" s="245"/>
      <c r="CY35" s="245"/>
      <c r="CZ35" s="245"/>
      <c r="DA35" s="245"/>
      <c r="DD35" s="245"/>
      <c r="DE35" s="245"/>
      <c r="DF35" s="245"/>
      <c r="DI35" s="245"/>
      <c r="DJ35" s="245"/>
      <c r="DK35" s="245"/>
      <c r="DM35" s="245"/>
      <c r="DN35" s="245"/>
      <c r="DO35" s="245"/>
      <c r="DP35" s="245"/>
    </row>
    <row r="36" spans="98:120" ht="13" x14ac:dyDescent="0.2"/>
    <row r="37" spans="98:120" ht="13" x14ac:dyDescent="0.2">
      <c r="CW37" s="245"/>
      <c r="DB37" s="245"/>
      <c r="DG37" s="245"/>
      <c r="DL37" s="245"/>
      <c r="DP37" s="245"/>
    </row>
    <row r="38" spans="98:120" ht="13" x14ac:dyDescent="0.2">
      <c r="CT38" s="245"/>
      <c r="CU38" s="245"/>
      <c r="CV38" s="245"/>
      <c r="CW38" s="245"/>
      <c r="CY38" s="245"/>
      <c r="CZ38" s="245"/>
      <c r="DA38" s="245"/>
      <c r="DB38" s="245"/>
      <c r="DD38" s="245"/>
      <c r="DE38" s="245"/>
      <c r="DF38" s="245"/>
      <c r="DG38" s="245"/>
      <c r="DI38" s="245"/>
      <c r="DJ38" s="245"/>
      <c r="DK38" s="245"/>
      <c r="DL38" s="245"/>
      <c r="DN38" s="245"/>
      <c r="DO38" s="245"/>
      <c r="DP38" s="24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5"/>
      <c r="DO49" s="245"/>
      <c r="DP49" s="24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5"/>
      <c r="CS63" s="245"/>
      <c r="CX63" s="245"/>
      <c r="DC63" s="245"/>
      <c r="DH63" s="245"/>
    </row>
    <row r="64" spans="22:120" ht="13" x14ac:dyDescent="0.2">
      <c r="V64" s="245"/>
    </row>
    <row r="65" spans="15:120" ht="13" x14ac:dyDescent="0.2">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3" x14ac:dyDescent="0.2">
      <c r="Q66" s="245"/>
      <c r="S66" s="245"/>
      <c r="U66" s="245"/>
      <c r="DM66" s="245"/>
    </row>
    <row r="67" spans="15:120" ht="13" x14ac:dyDescent="0.2">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3" x14ac:dyDescent="0.2"/>
    <row r="69" spans="15:120" ht="13" x14ac:dyDescent="0.2"/>
    <row r="70" spans="15:120" ht="13" x14ac:dyDescent="0.2"/>
    <row r="71" spans="15:120" ht="13" x14ac:dyDescent="0.2"/>
    <row r="72" spans="15:120" ht="13" x14ac:dyDescent="0.2">
      <c r="DP72" s="245"/>
    </row>
    <row r="73" spans="15:120" ht="13" x14ac:dyDescent="0.2">
      <c r="DP73" s="24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5"/>
      <c r="CX96" s="245"/>
      <c r="DC96" s="245"/>
      <c r="DH96" s="245"/>
    </row>
    <row r="97" spans="24:120" ht="13" x14ac:dyDescent="0.2">
      <c r="CS97" s="245"/>
      <c r="CX97" s="245"/>
      <c r="DC97" s="245"/>
      <c r="DH97" s="245"/>
      <c r="DP97" s="246" t="s">
        <v>501</v>
      </c>
    </row>
    <row r="98" spans="24:120" ht="13" hidden="1" x14ac:dyDescent="0.2">
      <c r="CS98" s="245"/>
      <c r="CX98" s="245"/>
      <c r="DC98" s="245"/>
      <c r="DH98" s="245"/>
    </row>
    <row r="99" spans="24:120" ht="13" hidden="1" x14ac:dyDescent="0.2">
      <c r="CS99" s="245"/>
      <c r="CX99" s="245"/>
      <c r="DC99" s="245"/>
      <c r="DH99" s="245"/>
    </row>
    <row r="101" spans="24:120" ht="12" hidden="1" customHeight="1" x14ac:dyDescent="0.2">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x14ac:dyDescent="0.2">
      <c r="CU102" s="245"/>
      <c r="CZ102" s="245"/>
      <c r="DE102" s="245"/>
      <c r="DJ102" s="245"/>
      <c r="DM102" s="245"/>
    </row>
    <row r="103" spans="24:120" ht="13" hidden="1" x14ac:dyDescent="0.2">
      <c r="CT103" s="245"/>
      <c r="CV103" s="245"/>
      <c r="CW103" s="245"/>
      <c r="CY103" s="245"/>
      <c r="DA103" s="245"/>
      <c r="DB103" s="245"/>
      <c r="DD103" s="245"/>
      <c r="DF103" s="245"/>
      <c r="DG103" s="245"/>
      <c r="DI103" s="245"/>
      <c r="DK103" s="245"/>
      <c r="DL103" s="245"/>
      <c r="DM103" s="245"/>
      <c r="DN103" s="245"/>
      <c r="DO103" s="245"/>
      <c r="DP103" s="245"/>
    </row>
    <row r="104" spans="24:120" ht="13" hidden="1" x14ac:dyDescent="0.2">
      <c r="CV104" s="245"/>
      <c r="CW104" s="245"/>
      <c r="DA104" s="245"/>
      <c r="DB104" s="245"/>
      <c r="DF104" s="245"/>
      <c r="DG104" s="245"/>
      <c r="DK104" s="245"/>
      <c r="DL104" s="245"/>
      <c r="DN104" s="245"/>
      <c r="DO104" s="245"/>
      <c r="DP104" s="24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6" customWidth="1"/>
    <col min="117" max="16384" width="9" style="245" hidden="1"/>
  </cols>
  <sheetData>
    <row r="1" spans="2:116" ht="13"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3" x14ac:dyDescent="0.2"/>
    <row r="3" spans="2:116" ht="13" x14ac:dyDescent="0.2"/>
    <row r="4" spans="2:116" ht="13" x14ac:dyDescent="0.2">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3" x14ac:dyDescent="0.2">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3" x14ac:dyDescent="0.2"/>
    <row r="20" spans="9:116" ht="13" x14ac:dyDescent="0.2"/>
    <row r="21" spans="9:116" ht="13" x14ac:dyDescent="0.2">
      <c r="DL21" s="245"/>
    </row>
    <row r="22" spans="9:116" ht="13" x14ac:dyDescent="0.2">
      <c r="DI22" s="245"/>
      <c r="DJ22" s="245"/>
      <c r="DK22" s="245"/>
      <c r="DL22" s="245"/>
    </row>
    <row r="23" spans="9:116" ht="13" x14ac:dyDescent="0.2">
      <c r="CY23" s="245"/>
      <c r="CZ23" s="245"/>
      <c r="DA23" s="245"/>
      <c r="DB23" s="245"/>
      <c r="DC23" s="245"/>
      <c r="DD23" s="245"/>
      <c r="DE23" s="245"/>
      <c r="DF23" s="245"/>
      <c r="DG23" s="245"/>
      <c r="DH23" s="245"/>
      <c r="DI23" s="245"/>
      <c r="DJ23" s="245"/>
      <c r="DK23" s="245"/>
      <c r="DL23" s="24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5"/>
      <c r="DA35" s="245"/>
      <c r="DB35" s="245"/>
      <c r="DC35" s="245"/>
      <c r="DD35" s="245"/>
      <c r="DE35" s="245"/>
      <c r="DF35" s="245"/>
      <c r="DG35" s="245"/>
      <c r="DH35" s="245"/>
      <c r="DI35" s="245"/>
      <c r="DJ35" s="245"/>
      <c r="DK35" s="245"/>
      <c r="DL35" s="245"/>
    </row>
    <row r="36" spans="15:116" ht="13" x14ac:dyDescent="0.2"/>
    <row r="37" spans="15:116" ht="13" x14ac:dyDescent="0.2">
      <c r="DL37" s="245"/>
    </row>
    <row r="38" spans="15:116" ht="13" x14ac:dyDescent="0.2">
      <c r="DI38" s="245"/>
      <c r="DJ38" s="245"/>
      <c r="DK38" s="245"/>
      <c r="DL38" s="245"/>
    </row>
    <row r="39" spans="15:116" ht="13" x14ac:dyDescent="0.2"/>
    <row r="40" spans="15:116" ht="13" x14ac:dyDescent="0.2"/>
    <row r="41" spans="15:116" ht="13" x14ac:dyDescent="0.2"/>
    <row r="42" spans="15:116" ht="13" x14ac:dyDescent="0.2"/>
    <row r="43" spans="15:116" ht="13" x14ac:dyDescent="0.2">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3" x14ac:dyDescent="0.2">
      <c r="DL44" s="245"/>
    </row>
    <row r="45" spans="15:116" ht="13" x14ac:dyDescent="0.2"/>
    <row r="46" spans="15:116" ht="13" x14ac:dyDescent="0.2">
      <c r="DA46" s="245"/>
      <c r="DB46" s="245"/>
      <c r="DC46" s="245"/>
      <c r="DD46" s="245"/>
      <c r="DE46" s="245"/>
      <c r="DF46" s="245"/>
      <c r="DG46" s="245"/>
      <c r="DH46" s="245"/>
      <c r="DI46" s="245"/>
      <c r="DJ46" s="245"/>
      <c r="DK46" s="245"/>
      <c r="DL46" s="245"/>
    </row>
    <row r="47" spans="15:116" ht="13" x14ac:dyDescent="0.2"/>
    <row r="48" spans="15:116" ht="13" x14ac:dyDescent="0.2"/>
    <row r="49" spans="104:116" ht="13" x14ac:dyDescent="0.2"/>
    <row r="50" spans="104:116" ht="13" x14ac:dyDescent="0.2">
      <c r="CZ50" s="245"/>
      <c r="DA50" s="245"/>
      <c r="DB50" s="245"/>
      <c r="DC50" s="245"/>
      <c r="DD50" s="245"/>
      <c r="DE50" s="245"/>
      <c r="DF50" s="245"/>
      <c r="DG50" s="245"/>
      <c r="DH50" s="245"/>
      <c r="DI50" s="245"/>
      <c r="DJ50" s="245"/>
      <c r="DK50" s="245"/>
      <c r="DL50" s="245"/>
    </row>
    <row r="51" spans="104:116" ht="13" x14ac:dyDescent="0.2"/>
    <row r="52" spans="104:116" ht="13" x14ac:dyDescent="0.2"/>
    <row r="53" spans="104:116" ht="13" x14ac:dyDescent="0.2">
      <c r="DL53" s="24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5"/>
      <c r="DD67" s="245"/>
      <c r="DE67" s="245"/>
      <c r="DF67" s="245"/>
      <c r="DG67" s="245"/>
      <c r="DH67" s="245"/>
      <c r="DI67" s="245"/>
      <c r="DJ67" s="245"/>
      <c r="DK67" s="245"/>
      <c r="DL67" s="24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snSE/KTfOOmNVUuCCEkKvb7hEq4JKPplUbqkkNgPAbQFVEiZbfD2N/eHndbp8hQNtIqMUsScpWXwd6PTZGSMg==" saltValue="HORAAwKp5i6ZPL5RKblZow==" spinCount="100000" sheet="1" objects="1" scenarios="1"/>
  <dataConsolidate/>
  <phoneticPr fontId="2"/>
  <printOptions horizontalCentered="1" verticalCentered="1"/>
  <pageMargins left="0" right="0" top="0" bottom="0" header="0"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7" customWidth="1"/>
    <col min="37" max="44" width="17" style="247" customWidth="1"/>
    <col min="45" max="45" width="6.08984375" style="253" customWidth="1"/>
    <col min="46" max="46" width="3" style="251" customWidth="1"/>
    <col min="47" max="47" width="19.08984375" style="247" hidden="1" customWidth="1"/>
    <col min="48" max="52" width="12.6328125" style="247" hidden="1" customWidth="1"/>
    <col min="53" max="16384" width="8.6328125" style="247" hidden="1"/>
  </cols>
  <sheetData>
    <row r="1" spans="1:46" ht="13" x14ac:dyDescent="0.2">
      <c r="AS1" s="247"/>
      <c r="AT1" s="247"/>
    </row>
    <row r="2" spans="1:46" ht="13" x14ac:dyDescent="0.2">
      <c r="AS2" s="247"/>
      <c r="AT2" s="247"/>
    </row>
    <row r="3" spans="1:46" ht="13" x14ac:dyDescent="0.2">
      <c r="AS3" s="247"/>
      <c r="AT3" s="247"/>
    </row>
    <row r="4" spans="1:46" ht="13" x14ac:dyDescent="0.2">
      <c r="AS4" s="247"/>
      <c r="AT4" s="247"/>
    </row>
    <row r="5" spans="1:46" ht="16.5" x14ac:dyDescent="0.2">
      <c r="A5" s="248" t="s">
        <v>502</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 x14ac:dyDescent="0.2">
      <c r="A6" s="251"/>
      <c r="AK6" s="252" t="s">
        <v>503</v>
      </c>
      <c r="AL6" s="252"/>
      <c r="AM6" s="252"/>
      <c r="AN6" s="252"/>
    </row>
    <row r="7" spans="1:46" ht="13.5" customHeight="1" x14ac:dyDescent="0.2">
      <c r="A7" s="251"/>
      <c r="AK7" s="254"/>
      <c r="AL7" s="255"/>
      <c r="AM7" s="255"/>
      <c r="AN7" s="256"/>
      <c r="AO7" s="1097" t="s">
        <v>504</v>
      </c>
      <c r="AP7" s="257"/>
      <c r="AQ7" s="258" t="s">
        <v>505</v>
      </c>
      <c r="AR7" s="259"/>
    </row>
    <row r="8" spans="1:46" ht="13" x14ac:dyDescent="0.2">
      <c r="A8" s="251"/>
      <c r="AK8" s="260"/>
      <c r="AL8" s="261"/>
      <c r="AM8" s="261"/>
      <c r="AN8" s="262"/>
      <c r="AO8" s="1098"/>
      <c r="AP8" s="263" t="s">
        <v>506</v>
      </c>
      <c r="AQ8" s="264" t="s">
        <v>507</v>
      </c>
      <c r="AR8" s="265" t="s">
        <v>508</v>
      </c>
    </row>
    <row r="9" spans="1:46" ht="13" x14ac:dyDescent="0.2">
      <c r="A9" s="251"/>
      <c r="AK9" s="1099" t="s">
        <v>509</v>
      </c>
      <c r="AL9" s="1100"/>
      <c r="AM9" s="1100"/>
      <c r="AN9" s="1101"/>
      <c r="AO9" s="266">
        <v>31194530</v>
      </c>
      <c r="AP9" s="266">
        <v>63553</v>
      </c>
      <c r="AQ9" s="267">
        <v>61144</v>
      </c>
      <c r="AR9" s="268">
        <v>3.9</v>
      </c>
    </row>
    <row r="10" spans="1:46" ht="13.5" customHeight="1" x14ac:dyDescent="0.2">
      <c r="A10" s="251"/>
      <c r="AK10" s="1099" t="s">
        <v>510</v>
      </c>
      <c r="AL10" s="1100"/>
      <c r="AM10" s="1100"/>
      <c r="AN10" s="1101"/>
      <c r="AO10" s="269">
        <v>2502</v>
      </c>
      <c r="AP10" s="269">
        <v>5</v>
      </c>
      <c r="AQ10" s="270">
        <v>1318</v>
      </c>
      <c r="AR10" s="271">
        <v>-99.6</v>
      </c>
    </row>
    <row r="11" spans="1:46" ht="13.5" customHeight="1" x14ac:dyDescent="0.2">
      <c r="A11" s="251"/>
      <c r="AK11" s="1099" t="s">
        <v>511</v>
      </c>
      <c r="AL11" s="1100"/>
      <c r="AM11" s="1100"/>
      <c r="AN11" s="1101"/>
      <c r="AO11" s="269">
        <v>68608</v>
      </c>
      <c r="AP11" s="269">
        <v>140</v>
      </c>
      <c r="AQ11" s="270">
        <v>986</v>
      </c>
      <c r="AR11" s="271">
        <v>-85.8</v>
      </c>
    </row>
    <row r="12" spans="1:46" ht="13.5" customHeight="1" x14ac:dyDescent="0.2">
      <c r="A12" s="251"/>
      <c r="AK12" s="1099" t="s">
        <v>512</v>
      </c>
      <c r="AL12" s="1100"/>
      <c r="AM12" s="1100"/>
      <c r="AN12" s="1101"/>
      <c r="AO12" s="269" t="s">
        <v>513</v>
      </c>
      <c r="AP12" s="269" t="s">
        <v>513</v>
      </c>
      <c r="AQ12" s="270">
        <v>36</v>
      </c>
      <c r="AR12" s="271" t="s">
        <v>513</v>
      </c>
    </row>
    <row r="13" spans="1:46" ht="13.5" customHeight="1" x14ac:dyDescent="0.2">
      <c r="A13" s="251"/>
      <c r="AK13" s="1099" t="s">
        <v>514</v>
      </c>
      <c r="AL13" s="1100"/>
      <c r="AM13" s="1100"/>
      <c r="AN13" s="1101"/>
      <c r="AO13" s="269">
        <v>856820</v>
      </c>
      <c r="AP13" s="269">
        <v>1746</v>
      </c>
      <c r="AQ13" s="270">
        <v>2152</v>
      </c>
      <c r="AR13" s="271">
        <v>-18.899999999999999</v>
      </c>
    </row>
    <row r="14" spans="1:46" ht="13.5" customHeight="1" x14ac:dyDescent="0.2">
      <c r="A14" s="251"/>
      <c r="AK14" s="1099" t="s">
        <v>515</v>
      </c>
      <c r="AL14" s="1100"/>
      <c r="AM14" s="1100"/>
      <c r="AN14" s="1101"/>
      <c r="AO14" s="269">
        <v>1109198</v>
      </c>
      <c r="AP14" s="269">
        <v>2260</v>
      </c>
      <c r="AQ14" s="270">
        <v>1296</v>
      </c>
      <c r="AR14" s="271">
        <v>74.400000000000006</v>
      </c>
    </row>
    <row r="15" spans="1:46" ht="13.5" customHeight="1" x14ac:dyDescent="0.2">
      <c r="A15" s="251"/>
      <c r="AK15" s="1102" t="s">
        <v>516</v>
      </c>
      <c r="AL15" s="1103"/>
      <c r="AM15" s="1103"/>
      <c r="AN15" s="1104"/>
      <c r="AO15" s="269">
        <v>-2214337</v>
      </c>
      <c r="AP15" s="269">
        <v>-4511</v>
      </c>
      <c r="AQ15" s="270">
        <v>-3683</v>
      </c>
      <c r="AR15" s="271">
        <v>22.5</v>
      </c>
    </row>
    <row r="16" spans="1:46" ht="13" x14ac:dyDescent="0.2">
      <c r="A16" s="251"/>
      <c r="AK16" s="1102" t="s">
        <v>186</v>
      </c>
      <c r="AL16" s="1103"/>
      <c r="AM16" s="1103"/>
      <c r="AN16" s="1104"/>
      <c r="AO16" s="269">
        <v>31017321</v>
      </c>
      <c r="AP16" s="269">
        <v>63192</v>
      </c>
      <c r="AQ16" s="270">
        <v>63248</v>
      </c>
      <c r="AR16" s="271">
        <v>-0.1</v>
      </c>
    </row>
    <row r="17" spans="1:46" ht="13" x14ac:dyDescent="0.2">
      <c r="A17" s="251"/>
    </row>
    <row r="18" spans="1:46" ht="13" x14ac:dyDescent="0.2">
      <c r="A18" s="251"/>
      <c r="AQ18" s="272"/>
      <c r="AR18" s="272"/>
    </row>
    <row r="19" spans="1:46" ht="13" x14ac:dyDescent="0.2">
      <c r="A19" s="251"/>
      <c r="AK19" s="247" t="s">
        <v>517</v>
      </c>
    </row>
    <row r="20" spans="1:46" ht="13" x14ac:dyDescent="0.2">
      <c r="A20" s="251"/>
      <c r="AK20" s="273"/>
      <c r="AL20" s="274"/>
      <c r="AM20" s="274"/>
      <c r="AN20" s="275"/>
      <c r="AO20" s="276" t="s">
        <v>518</v>
      </c>
      <c r="AP20" s="277" t="s">
        <v>519</v>
      </c>
      <c r="AQ20" s="278" t="s">
        <v>520</v>
      </c>
      <c r="AR20" s="279"/>
    </row>
    <row r="21" spans="1:46" s="252" customFormat="1" ht="13" x14ac:dyDescent="0.2">
      <c r="A21" s="280"/>
      <c r="AK21" s="1105" t="s">
        <v>521</v>
      </c>
      <c r="AL21" s="1106"/>
      <c r="AM21" s="1106"/>
      <c r="AN21" s="1107"/>
      <c r="AO21" s="281">
        <v>6.03</v>
      </c>
      <c r="AP21" s="282">
        <v>6.03</v>
      </c>
      <c r="AQ21" s="283">
        <v>0</v>
      </c>
      <c r="AS21" s="284"/>
      <c r="AT21" s="280"/>
    </row>
    <row r="22" spans="1:46" s="252" customFormat="1" ht="13" x14ac:dyDescent="0.2">
      <c r="A22" s="280"/>
      <c r="AK22" s="1105" t="s">
        <v>522</v>
      </c>
      <c r="AL22" s="1106"/>
      <c r="AM22" s="1106"/>
      <c r="AN22" s="1107"/>
      <c r="AO22" s="285">
        <v>101.5</v>
      </c>
      <c r="AP22" s="286">
        <v>99.9</v>
      </c>
      <c r="AQ22" s="287">
        <v>1.6</v>
      </c>
      <c r="AR22" s="272"/>
      <c r="AS22" s="284"/>
      <c r="AT22" s="280"/>
    </row>
    <row r="23" spans="1:46" s="252" customFormat="1" ht="13" x14ac:dyDescent="0.2">
      <c r="A23" s="280"/>
      <c r="AP23" s="272"/>
      <c r="AQ23" s="272"/>
      <c r="AR23" s="272"/>
      <c r="AS23" s="284"/>
      <c r="AT23" s="280"/>
    </row>
    <row r="24" spans="1:46" s="252" customFormat="1" ht="13" x14ac:dyDescent="0.2">
      <c r="A24" s="280"/>
      <c r="AP24" s="272"/>
      <c r="AQ24" s="272"/>
      <c r="AR24" s="272"/>
      <c r="AS24" s="284"/>
      <c r="AT24" s="280"/>
    </row>
    <row r="25" spans="1:46" s="252"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3" x14ac:dyDescent="0.2">
      <c r="A26" s="1096" t="s">
        <v>523</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ht="13" x14ac:dyDescent="0.2">
      <c r="A27" s="292"/>
      <c r="AS27" s="247"/>
      <c r="AT27" s="247"/>
    </row>
    <row r="28" spans="1:46" ht="16.5" x14ac:dyDescent="0.2">
      <c r="A28" s="248" t="s">
        <v>524</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3" x14ac:dyDescent="0.2">
      <c r="A29" s="251"/>
      <c r="AK29" s="252" t="s">
        <v>525</v>
      </c>
      <c r="AL29" s="252"/>
      <c r="AM29" s="252"/>
      <c r="AN29" s="252"/>
      <c r="AS29" s="294"/>
    </row>
    <row r="30" spans="1:46" ht="13.5" customHeight="1" x14ac:dyDescent="0.2">
      <c r="A30" s="251"/>
      <c r="AK30" s="254"/>
      <c r="AL30" s="255"/>
      <c r="AM30" s="255"/>
      <c r="AN30" s="256"/>
      <c r="AO30" s="1097" t="s">
        <v>504</v>
      </c>
      <c r="AP30" s="257"/>
      <c r="AQ30" s="258" t="s">
        <v>505</v>
      </c>
      <c r="AR30" s="259"/>
    </row>
    <row r="31" spans="1:46" ht="13" x14ac:dyDescent="0.2">
      <c r="A31" s="251"/>
      <c r="AK31" s="260"/>
      <c r="AL31" s="261"/>
      <c r="AM31" s="261"/>
      <c r="AN31" s="262"/>
      <c r="AO31" s="1098"/>
      <c r="AP31" s="263" t="s">
        <v>506</v>
      </c>
      <c r="AQ31" s="264" t="s">
        <v>507</v>
      </c>
      <c r="AR31" s="265" t="s">
        <v>508</v>
      </c>
    </row>
    <row r="32" spans="1:46" ht="27" customHeight="1" x14ac:dyDescent="0.2">
      <c r="A32" s="251"/>
      <c r="AK32" s="1113" t="s">
        <v>526</v>
      </c>
      <c r="AL32" s="1114"/>
      <c r="AM32" s="1114"/>
      <c r="AN32" s="1115"/>
      <c r="AO32" s="295">
        <v>7634528</v>
      </c>
      <c r="AP32" s="295">
        <v>15554</v>
      </c>
      <c r="AQ32" s="296">
        <v>26067</v>
      </c>
      <c r="AR32" s="297">
        <v>-40.299999999999997</v>
      </c>
    </row>
    <row r="33" spans="1:46" ht="13.5" customHeight="1" x14ac:dyDescent="0.2">
      <c r="A33" s="251"/>
      <c r="AK33" s="1113" t="s">
        <v>527</v>
      </c>
      <c r="AL33" s="1114"/>
      <c r="AM33" s="1114"/>
      <c r="AN33" s="1115"/>
      <c r="AO33" s="295" t="s">
        <v>513</v>
      </c>
      <c r="AP33" s="295" t="s">
        <v>513</v>
      </c>
      <c r="AQ33" s="296">
        <v>0</v>
      </c>
      <c r="AR33" s="297" t="s">
        <v>513</v>
      </c>
    </row>
    <row r="34" spans="1:46" ht="27" customHeight="1" x14ac:dyDescent="0.2">
      <c r="A34" s="251"/>
      <c r="AK34" s="1113" t="s">
        <v>528</v>
      </c>
      <c r="AL34" s="1114"/>
      <c r="AM34" s="1114"/>
      <c r="AN34" s="1115"/>
      <c r="AO34" s="295" t="s">
        <v>513</v>
      </c>
      <c r="AP34" s="295" t="s">
        <v>513</v>
      </c>
      <c r="AQ34" s="296">
        <v>31</v>
      </c>
      <c r="AR34" s="297" t="s">
        <v>513</v>
      </c>
    </row>
    <row r="35" spans="1:46" ht="27" customHeight="1" x14ac:dyDescent="0.2">
      <c r="A35" s="251"/>
      <c r="AK35" s="1113" t="s">
        <v>529</v>
      </c>
      <c r="AL35" s="1114"/>
      <c r="AM35" s="1114"/>
      <c r="AN35" s="1115"/>
      <c r="AO35" s="295">
        <v>949880</v>
      </c>
      <c r="AP35" s="295">
        <v>1935</v>
      </c>
      <c r="AQ35" s="296">
        <v>5447</v>
      </c>
      <c r="AR35" s="297">
        <v>-64.5</v>
      </c>
    </row>
    <row r="36" spans="1:46" ht="27" customHeight="1" x14ac:dyDescent="0.2">
      <c r="A36" s="251"/>
      <c r="AK36" s="1113" t="s">
        <v>530</v>
      </c>
      <c r="AL36" s="1114"/>
      <c r="AM36" s="1114"/>
      <c r="AN36" s="1115"/>
      <c r="AO36" s="295" t="s">
        <v>513</v>
      </c>
      <c r="AP36" s="295" t="s">
        <v>513</v>
      </c>
      <c r="AQ36" s="296">
        <v>447</v>
      </c>
      <c r="AR36" s="297" t="s">
        <v>513</v>
      </c>
    </row>
    <row r="37" spans="1:46" ht="13.5" customHeight="1" x14ac:dyDescent="0.2">
      <c r="A37" s="251"/>
      <c r="AK37" s="1113" t="s">
        <v>531</v>
      </c>
      <c r="AL37" s="1114"/>
      <c r="AM37" s="1114"/>
      <c r="AN37" s="1115"/>
      <c r="AO37" s="295">
        <v>1578832</v>
      </c>
      <c r="AP37" s="295">
        <v>3217</v>
      </c>
      <c r="AQ37" s="296">
        <v>1408</v>
      </c>
      <c r="AR37" s="297">
        <v>128.5</v>
      </c>
    </row>
    <row r="38" spans="1:46" ht="27" customHeight="1" x14ac:dyDescent="0.2">
      <c r="A38" s="251"/>
      <c r="AK38" s="1116" t="s">
        <v>532</v>
      </c>
      <c r="AL38" s="1117"/>
      <c r="AM38" s="1117"/>
      <c r="AN38" s="1118"/>
      <c r="AO38" s="298" t="s">
        <v>513</v>
      </c>
      <c r="AP38" s="298" t="s">
        <v>513</v>
      </c>
      <c r="AQ38" s="299">
        <v>0</v>
      </c>
      <c r="AR38" s="287" t="s">
        <v>513</v>
      </c>
      <c r="AS38" s="294"/>
    </row>
    <row r="39" spans="1:46" ht="13" x14ac:dyDescent="0.2">
      <c r="A39" s="251"/>
      <c r="AK39" s="1116" t="s">
        <v>533</v>
      </c>
      <c r="AL39" s="1117"/>
      <c r="AM39" s="1117"/>
      <c r="AN39" s="1118"/>
      <c r="AO39" s="295">
        <v>-3839257</v>
      </c>
      <c r="AP39" s="295">
        <v>-7822</v>
      </c>
      <c r="AQ39" s="296">
        <v>-7310</v>
      </c>
      <c r="AR39" s="297">
        <v>7</v>
      </c>
      <c r="AS39" s="294"/>
    </row>
    <row r="40" spans="1:46" ht="27" customHeight="1" x14ac:dyDescent="0.2">
      <c r="A40" s="251"/>
      <c r="AK40" s="1113" t="s">
        <v>534</v>
      </c>
      <c r="AL40" s="1114"/>
      <c r="AM40" s="1114"/>
      <c r="AN40" s="1115"/>
      <c r="AO40" s="295">
        <v>-5102121</v>
      </c>
      <c r="AP40" s="295">
        <v>-10395</v>
      </c>
      <c r="AQ40" s="296">
        <v>-19218</v>
      </c>
      <c r="AR40" s="297">
        <v>-45.9</v>
      </c>
      <c r="AS40" s="294"/>
    </row>
    <row r="41" spans="1:46" ht="13" x14ac:dyDescent="0.2">
      <c r="A41" s="251"/>
      <c r="AK41" s="1119" t="s">
        <v>297</v>
      </c>
      <c r="AL41" s="1120"/>
      <c r="AM41" s="1120"/>
      <c r="AN41" s="1121"/>
      <c r="AO41" s="295">
        <v>1221862</v>
      </c>
      <c r="AP41" s="295">
        <v>2489</v>
      </c>
      <c r="AQ41" s="296">
        <v>6873</v>
      </c>
      <c r="AR41" s="297">
        <v>-63.8</v>
      </c>
      <c r="AS41" s="294"/>
    </row>
    <row r="42" spans="1:46" ht="13" x14ac:dyDescent="0.2">
      <c r="A42" s="251"/>
      <c r="AK42" s="300" t="s">
        <v>535</v>
      </c>
      <c r="AQ42" s="272"/>
      <c r="AR42" s="272"/>
      <c r="AS42" s="294"/>
    </row>
    <row r="43" spans="1:46" ht="13" x14ac:dyDescent="0.2">
      <c r="A43" s="251"/>
      <c r="AP43" s="301"/>
      <c r="AQ43" s="272"/>
      <c r="AS43" s="294"/>
    </row>
    <row r="44" spans="1:46" ht="13" x14ac:dyDescent="0.2">
      <c r="A44" s="251"/>
      <c r="AQ44" s="272"/>
    </row>
    <row r="45" spans="1:46" ht="13" x14ac:dyDescent="0.2">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ht="13" x14ac:dyDescent="0.2">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x14ac:dyDescent="0.2">
      <c r="A47" s="304" t="s">
        <v>536</v>
      </c>
    </row>
    <row r="48" spans="1:46" ht="13" x14ac:dyDescent="0.2">
      <c r="A48" s="251"/>
      <c r="AK48" s="305" t="s">
        <v>537</v>
      </c>
      <c r="AL48" s="305"/>
      <c r="AM48" s="305"/>
      <c r="AN48" s="305"/>
      <c r="AO48" s="305"/>
      <c r="AP48" s="305"/>
      <c r="AQ48" s="306"/>
      <c r="AR48" s="305"/>
    </row>
    <row r="49" spans="1:44" ht="13.5" customHeight="1" x14ac:dyDescent="0.2">
      <c r="A49" s="251"/>
      <c r="AK49" s="307"/>
      <c r="AL49" s="308"/>
      <c r="AM49" s="1108" t="s">
        <v>504</v>
      </c>
      <c r="AN49" s="1110" t="s">
        <v>538</v>
      </c>
      <c r="AO49" s="1111"/>
      <c r="AP49" s="1111"/>
      <c r="AQ49" s="1111"/>
      <c r="AR49" s="1112"/>
    </row>
    <row r="50" spans="1:44" ht="13" x14ac:dyDescent="0.2">
      <c r="A50" s="251"/>
      <c r="AK50" s="309"/>
      <c r="AL50" s="310"/>
      <c r="AM50" s="1109"/>
      <c r="AN50" s="311" t="s">
        <v>539</v>
      </c>
      <c r="AO50" s="312" t="s">
        <v>540</v>
      </c>
      <c r="AP50" s="313" t="s">
        <v>541</v>
      </c>
      <c r="AQ50" s="314" t="s">
        <v>542</v>
      </c>
      <c r="AR50" s="315" t="s">
        <v>543</v>
      </c>
    </row>
    <row r="51" spans="1:44" ht="13" x14ac:dyDescent="0.2">
      <c r="A51" s="251"/>
      <c r="AK51" s="307" t="s">
        <v>544</v>
      </c>
      <c r="AL51" s="308"/>
      <c r="AM51" s="316">
        <v>20521093</v>
      </c>
      <c r="AN51" s="317">
        <v>42346</v>
      </c>
      <c r="AO51" s="318">
        <v>63.7</v>
      </c>
      <c r="AP51" s="319">
        <v>41080</v>
      </c>
      <c r="AQ51" s="320">
        <v>3</v>
      </c>
      <c r="AR51" s="321">
        <v>60.7</v>
      </c>
    </row>
    <row r="52" spans="1:44" ht="13" x14ac:dyDescent="0.2">
      <c r="A52" s="251"/>
      <c r="AK52" s="322"/>
      <c r="AL52" s="323" t="s">
        <v>545</v>
      </c>
      <c r="AM52" s="324">
        <v>17954768</v>
      </c>
      <c r="AN52" s="325">
        <v>37050</v>
      </c>
      <c r="AO52" s="326">
        <v>60.1</v>
      </c>
      <c r="AP52" s="327">
        <v>27265</v>
      </c>
      <c r="AQ52" s="328">
        <v>4.2</v>
      </c>
      <c r="AR52" s="329">
        <v>55.9</v>
      </c>
    </row>
    <row r="53" spans="1:44" ht="13" x14ac:dyDescent="0.2">
      <c r="A53" s="251"/>
      <c r="AK53" s="307" t="s">
        <v>546</v>
      </c>
      <c r="AL53" s="308"/>
      <c r="AM53" s="316">
        <v>10694793</v>
      </c>
      <c r="AN53" s="317">
        <v>21936</v>
      </c>
      <c r="AO53" s="318">
        <v>-48.2</v>
      </c>
      <c r="AP53" s="319">
        <v>33173</v>
      </c>
      <c r="AQ53" s="320">
        <v>-19.2</v>
      </c>
      <c r="AR53" s="321">
        <v>-29</v>
      </c>
    </row>
    <row r="54" spans="1:44" ht="13" x14ac:dyDescent="0.2">
      <c r="A54" s="251"/>
      <c r="AK54" s="322"/>
      <c r="AL54" s="323" t="s">
        <v>545</v>
      </c>
      <c r="AM54" s="324">
        <v>9463470</v>
      </c>
      <c r="AN54" s="325">
        <v>19411</v>
      </c>
      <c r="AO54" s="326">
        <v>-47.6</v>
      </c>
      <c r="AP54" s="327">
        <v>20353</v>
      </c>
      <c r="AQ54" s="328">
        <v>-25.4</v>
      </c>
      <c r="AR54" s="329">
        <v>-22.2</v>
      </c>
    </row>
    <row r="55" spans="1:44" ht="13" x14ac:dyDescent="0.2">
      <c r="A55" s="251"/>
      <c r="AK55" s="307" t="s">
        <v>547</v>
      </c>
      <c r="AL55" s="308"/>
      <c r="AM55" s="316">
        <v>17300216</v>
      </c>
      <c r="AN55" s="317">
        <v>35293</v>
      </c>
      <c r="AO55" s="318">
        <v>60.9</v>
      </c>
      <c r="AP55" s="319">
        <v>37644</v>
      </c>
      <c r="AQ55" s="320">
        <v>13.5</v>
      </c>
      <c r="AR55" s="321">
        <v>47.4</v>
      </c>
    </row>
    <row r="56" spans="1:44" ht="13" x14ac:dyDescent="0.2">
      <c r="A56" s="251"/>
      <c r="AK56" s="322"/>
      <c r="AL56" s="323" t="s">
        <v>545</v>
      </c>
      <c r="AM56" s="324">
        <v>15105006</v>
      </c>
      <c r="AN56" s="325">
        <v>30814</v>
      </c>
      <c r="AO56" s="326">
        <v>58.7</v>
      </c>
      <c r="AP56" s="327">
        <v>24939</v>
      </c>
      <c r="AQ56" s="328">
        <v>22.5</v>
      </c>
      <c r="AR56" s="329">
        <v>36.200000000000003</v>
      </c>
    </row>
    <row r="57" spans="1:44" ht="13" x14ac:dyDescent="0.2">
      <c r="A57" s="251"/>
      <c r="AK57" s="307" t="s">
        <v>548</v>
      </c>
      <c r="AL57" s="308"/>
      <c r="AM57" s="316">
        <v>20444265</v>
      </c>
      <c r="AN57" s="317">
        <v>41573</v>
      </c>
      <c r="AO57" s="318">
        <v>17.8</v>
      </c>
      <c r="AP57" s="319">
        <v>39221</v>
      </c>
      <c r="AQ57" s="320">
        <v>4.2</v>
      </c>
      <c r="AR57" s="321">
        <v>13.6</v>
      </c>
    </row>
    <row r="58" spans="1:44" ht="13" x14ac:dyDescent="0.2">
      <c r="A58" s="251"/>
      <c r="AK58" s="322"/>
      <c r="AL58" s="323" t="s">
        <v>545</v>
      </c>
      <c r="AM58" s="324">
        <v>17914263</v>
      </c>
      <c r="AN58" s="325">
        <v>36429</v>
      </c>
      <c r="AO58" s="326">
        <v>18.2</v>
      </c>
      <c r="AP58" s="327">
        <v>24821</v>
      </c>
      <c r="AQ58" s="328">
        <v>-0.5</v>
      </c>
      <c r="AR58" s="329">
        <v>18.7</v>
      </c>
    </row>
    <row r="59" spans="1:44" ht="13" x14ac:dyDescent="0.2">
      <c r="A59" s="251"/>
      <c r="AK59" s="307" t="s">
        <v>549</v>
      </c>
      <c r="AL59" s="308"/>
      <c r="AM59" s="316">
        <v>14476121</v>
      </c>
      <c r="AN59" s="317">
        <v>29492</v>
      </c>
      <c r="AO59" s="318">
        <v>-29.1</v>
      </c>
      <c r="AP59" s="319">
        <v>38566</v>
      </c>
      <c r="AQ59" s="320">
        <v>-1.7</v>
      </c>
      <c r="AR59" s="321">
        <v>-27.4</v>
      </c>
    </row>
    <row r="60" spans="1:44" ht="13" x14ac:dyDescent="0.2">
      <c r="A60" s="251"/>
      <c r="AK60" s="322"/>
      <c r="AL60" s="323" t="s">
        <v>545</v>
      </c>
      <c r="AM60" s="324">
        <v>12595565</v>
      </c>
      <c r="AN60" s="325">
        <v>25661</v>
      </c>
      <c r="AO60" s="326">
        <v>-29.6</v>
      </c>
      <c r="AP60" s="327">
        <v>24059</v>
      </c>
      <c r="AQ60" s="328">
        <v>-3.1</v>
      </c>
      <c r="AR60" s="329">
        <v>-26.5</v>
      </c>
    </row>
    <row r="61" spans="1:44" ht="13" x14ac:dyDescent="0.2">
      <c r="A61" s="251"/>
      <c r="AK61" s="307" t="s">
        <v>550</v>
      </c>
      <c r="AL61" s="330"/>
      <c r="AM61" s="316">
        <v>16687298</v>
      </c>
      <c r="AN61" s="317">
        <v>34128</v>
      </c>
      <c r="AO61" s="318">
        <v>13</v>
      </c>
      <c r="AP61" s="319">
        <v>37937</v>
      </c>
      <c r="AQ61" s="331">
        <v>0</v>
      </c>
      <c r="AR61" s="321">
        <v>13</v>
      </c>
    </row>
    <row r="62" spans="1:44" ht="13" x14ac:dyDescent="0.2">
      <c r="A62" s="251"/>
      <c r="AK62" s="322"/>
      <c r="AL62" s="323" t="s">
        <v>545</v>
      </c>
      <c r="AM62" s="324">
        <v>14606614</v>
      </c>
      <c r="AN62" s="325">
        <v>29873</v>
      </c>
      <c r="AO62" s="326">
        <v>12</v>
      </c>
      <c r="AP62" s="327">
        <v>24287</v>
      </c>
      <c r="AQ62" s="328">
        <v>-0.5</v>
      </c>
      <c r="AR62" s="329">
        <v>12.5</v>
      </c>
    </row>
    <row r="63" spans="1:44" ht="13" x14ac:dyDescent="0.2">
      <c r="A63" s="251"/>
    </row>
    <row r="64" spans="1:44" ht="13" x14ac:dyDescent="0.2">
      <c r="A64" s="251"/>
    </row>
    <row r="65" spans="1:46" ht="13" x14ac:dyDescent="0.2">
      <c r="A65" s="251"/>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47"/>
      <c r="AT67" s="247"/>
    </row>
    <row r="70" spans="1:46" ht="13" hidden="1" x14ac:dyDescent="0.2"/>
    <row r="71" spans="1:46" ht="13" hidden="1" x14ac:dyDescent="0.2"/>
    <row r="72" spans="1:46" ht="13" hidden="1" x14ac:dyDescent="0.2"/>
    <row r="73" spans="1:46" ht="13" hidden="1" x14ac:dyDescent="0.2"/>
  </sheetData>
  <sheetProtection algorithmName="SHA-512" hashValue="X0X4EEGrwXhdFmkkOtpMahyT+WZYBYlCjpEtEVKEHfr0ZBwO5LKVJfkzYfAcvKj0lZa3AuXrENNxkBdW/DZp3g==" saltValue="9zwowa3sTsf8Dukimmn9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6" customWidth="1"/>
    <col min="126" max="16384" width="9" style="245" hidden="1"/>
  </cols>
  <sheetData>
    <row r="1" spans="2:125"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3" x14ac:dyDescent="0.2">
      <c r="B2" s="245"/>
      <c r="DG2" s="245"/>
    </row>
    <row r="3" spans="2:125" ht="13" x14ac:dyDescent="0.2">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3" x14ac:dyDescent="0.2"/>
    <row r="5" spans="2:125" ht="13" x14ac:dyDescent="0.2"/>
    <row r="6" spans="2:125" ht="13" x14ac:dyDescent="0.2"/>
    <row r="7" spans="2:125" ht="13" x14ac:dyDescent="0.2"/>
    <row r="8" spans="2:125" ht="13" x14ac:dyDescent="0.2"/>
    <row r="9" spans="2:125" ht="13" x14ac:dyDescent="0.2">
      <c r="DU9" s="24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5"/>
    </row>
    <row r="18" spans="125:125" ht="13" x14ac:dyDescent="0.2"/>
    <row r="19" spans="125:125" ht="13" x14ac:dyDescent="0.2"/>
    <row r="20" spans="125:125" ht="13" x14ac:dyDescent="0.2">
      <c r="DU20" s="245"/>
    </row>
    <row r="21" spans="125:125" ht="13" x14ac:dyDescent="0.2">
      <c r="DU21" s="24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5"/>
    </row>
    <row r="29" spans="125:125" ht="13" x14ac:dyDescent="0.2"/>
    <row r="30" spans="125:125" ht="13" x14ac:dyDescent="0.2"/>
    <row r="31" spans="125:125" ht="13" x14ac:dyDescent="0.2"/>
    <row r="32" spans="125:125" ht="13" x14ac:dyDescent="0.2"/>
    <row r="33" spans="2:125" ht="13" x14ac:dyDescent="0.2">
      <c r="B33" s="245"/>
      <c r="G33" s="245"/>
      <c r="I33" s="245"/>
    </row>
    <row r="34" spans="2:125" ht="13" x14ac:dyDescent="0.2">
      <c r="C34" s="245"/>
      <c r="P34" s="245"/>
      <c r="DE34" s="245"/>
      <c r="DH34" s="245"/>
    </row>
    <row r="35" spans="2:125" ht="13" x14ac:dyDescent="0.2">
      <c r="D35" s="245"/>
      <c r="E35" s="245"/>
      <c r="DG35" s="245"/>
      <c r="DJ35" s="245"/>
      <c r="DP35" s="245"/>
      <c r="DQ35" s="245"/>
      <c r="DR35" s="245"/>
      <c r="DS35" s="245"/>
      <c r="DT35" s="245"/>
      <c r="DU35" s="245"/>
    </row>
    <row r="36" spans="2:125" ht="13" x14ac:dyDescent="0.2">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3" x14ac:dyDescent="0.2">
      <c r="DU37" s="245"/>
    </row>
    <row r="38" spans="2:125" ht="13" x14ac:dyDescent="0.2">
      <c r="DT38" s="245"/>
      <c r="DU38" s="245"/>
    </row>
    <row r="39" spans="2:125" ht="13" x14ac:dyDescent="0.2"/>
    <row r="40" spans="2:125" ht="13" x14ac:dyDescent="0.2">
      <c r="DH40" s="245"/>
    </row>
    <row r="41" spans="2:125" ht="13" x14ac:dyDescent="0.2">
      <c r="DE41" s="245"/>
    </row>
    <row r="42" spans="2:125" ht="13" x14ac:dyDescent="0.2">
      <c r="DG42" s="245"/>
      <c r="DJ42" s="245"/>
    </row>
    <row r="43" spans="2:125" ht="13" x14ac:dyDescent="0.2">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3" x14ac:dyDescent="0.2">
      <c r="DU44" s="245"/>
    </row>
    <row r="45" spans="2:125" ht="13" x14ac:dyDescent="0.2"/>
    <row r="46" spans="2:125" ht="13" x14ac:dyDescent="0.2"/>
    <row r="47" spans="2:125" ht="13" x14ac:dyDescent="0.2"/>
    <row r="48" spans="2:125" ht="13" x14ac:dyDescent="0.2">
      <c r="DT48" s="245"/>
      <c r="DU48" s="245"/>
    </row>
    <row r="49" spans="120:125" ht="13" x14ac:dyDescent="0.2">
      <c r="DU49" s="245"/>
    </row>
    <row r="50" spans="120:125" ht="13" x14ac:dyDescent="0.2">
      <c r="DU50" s="245"/>
    </row>
    <row r="51" spans="120:125" ht="13" x14ac:dyDescent="0.2">
      <c r="DP51" s="245"/>
      <c r="DQ51" s="245"/>
      <c r="DR51" s="245"/>
      <c r="DS51" s="245"/>
      <c r="DT51" s="245"/>
      <c r="DU51" s="245"/>
    </row>
    <row r="52" spans="120:125" ht="13" x14ac:dyDescent="0.2"/>
    <row r="53" spans="120:125" ht="13" x14ac:dyDescent="0.2"/>
    <row r="54" spans="120:125" ht="13" x14ac:dyDescent="0.2">
      <c r="DU54" s="245"/>
    </row>
    <row r="55" spans="120:125" ht="13" x14ac:dyDescent="0.2"/>
    <row r="56" spans="120:125" ht="13" x14ac:dyDescent="0.2"/>
    <row r="57" spans="120:125" ht="13" x14ac:dyDescent="0.2"/>
    <row r="58" spans="120:125" ht="13" x14ac:dyDescent="0.2">
      <c r="DU58" s="245"/>
    </row>
    <row r="59" spans="120:125" ht="13" x14ac:dyDescent="0.2"/>
    <row r="60" spans="120:125" ht="13" x14ac:dyDescent="0.2"/>
    <row r="61" spans="120:125" ht="13" x14ac:dyDescent="0.2"/>
    <row r="62" spans="120:125" ht="13" x14ac:dyDescent="0.2"/>
    <row r="63" spans="120:125" ht="13" x14ac:dyDescent="0.2">
      <c r="DU63" s="245"/>
    </row>
    <row r="64" spans="120:125" ht="13" x14ac:dyDescent="0.2">
      <c r="DT64" s="245"/>
      <c r="DU64" s="245"/>
    </row>
    <row r="65" spans="123:125" ht="13" x14ac:dyDescent="0.2"/>
    <row r="66" spans="123:125" ht="13" x14ac:dyDescent="0.2"/>
    <row r="67" spans="123:125" ht="13" x14ac:dyDescent="0.2"/>
    <row r="68" spans="123:125" ht="13" x14ac:dyDescent="0.2"/>
    <row r="69" spans="123:125" ht="13" x14ac:dyDescent="0.2">
      <c r="DS69" s="245"/>
      <c r="DT69" s="245"/>
      <c r="DU69" s="24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5"/>
    </row>
    <row r="83" spans="116:125" ht="13" x14ac:dyDescent="0.2">
      <c r="DM83" s="245"/>
      <c r="DN83" s="245"/>
      <c r="DO83" s="245"/>
      <c r="DP83" s="245"/>
      <c r="DQ83" s="245"/>
      <c r="DR83" s="245"/>
      <c r="DS83" s="245"/>
      <c r="DT83" s="245"/>
      <c r="DU83" s="245"/>
    </row>
    <row r="84" spans="116:125" ht="13" x14ac:dyDescent="0.2"/>
    <row r="85" spans="116:125" ht="13" x14ac:dyDescent="0.2"/>
    <row r="86" spans="116:125" ht="13" x14ac:dyDescent="0.2"/>
    <row r="87" spans="116:125" ht="13" x14ac:dyDescent="0.2"/>
    <row r="88" spans="116:125" ht="13" x14ac:dyDescent="0.2">
      <c r="DU88" s="24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5"/>
      <c r="DT94" s="245"/>
      <c r="DU94" s="245"/>
    </row>
    <row r="95" spans="116:125" ht="13.5" customHeight="1" x14ac:dyDescent="0.2">
      <c r="DU95" s="24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5"/>
    </row>
    <row r="102" spans="124:125" ht="13.5" customHeight="1" x14ac:dyDescent="0.2"/>
    <row r="103" spans="124:125" ht="13.5" customHeight="1" x14ac:dyDescent="0.2"/>
    <row r="104" spans="124:125" ht="13.5" customHeight="1" x14ac:dyDescent="0.2">
      <c r="DT104" s="245"/>
      <c r="DU104" s="24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552</v>
      </c>
    </row>
    <row r="121" spans="125:125" ht="13.5" hidden="1" customHeight="1" x14ac:dyDescent="0.2">
      <c r="DU121" s="245"/>
    </row>
  </sheetData>
  <sheetProtection algorithmName="SHA-512" hashValue="bzVrEvyTrQMGnq+N3Dl8FLXNBN8zMTZxl1s7niwmz22J0vSin48+xZtIrS88y6dtxlWj9luM5pTUsHgBzqM87g==" saltValue="HFCbCI5gmyJPKX4j9X1y/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6" customWidth="1"/>
    <col min="126" max="142" width="0" style="245" hidden="1" customWidth="1"/>
    <col min="143" max="16384" width="9" style="245" hidden="1"/>
  </cols>
  <sheetData>
    <row r="1" spans="1:125"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3" x14ac:dyDescent="0.2">
      <c r="B2" s="245"/>
      <c r="T2" s="245"/>
    </row>
    <row r="3" spans="1:125" ht="13"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5"/>
      <c r="G33" s="245"/>
      <c r="I33" s="245"/>
    </row>
    <row r="34" spans="2:125" ht="13" x14ac:dyDescent="0.2">
      <c r="C34" s="245"/>
      <c r="P34" s="245"/>
      <c r="R34" s="245"/>
      <c r="U34" s="245"/>
    </row>
    <row r="35" spans="2:125" ht="13" x14ac:dyDescent="0.2">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3" x14ac:dyDescent="0.2">
      <c r="F36" s="245"/>
      <c r="H36" s="245"/>
      <c r="J36" s="245"/>
      <c r="K36" s="245"/>
      <c r="L36" s="245"/>
      <c r="M36" s="245"/>
      <c r="N36" s="245"/>
      <c r="O36" s="245"/>
      <c r="Q36" s="245"/>
      <c r="S36" s="245"/>
      <c r="V36" s="245"/>
    </row>
    <row r="37" spans="2:125" ht="13" x14ac:dyDescent="0.2"/>
    <row r="38" spans="2:125" ht="13" x14ac:dyDescent="0.2"/>
    <row r="39" spans="2:125" ht="13" x14ac:dyDescent="0.2"/>
    <row r="40" spans="2:125" ht="13" x14ac:dyDescent="0.2">
      <c r="U40" s="245"/>
    </row>
    <row r="41" spans="2:125" ht="13" x14ac:dyDescent="0.2">
      <c r="R41" s="245"/>
    </row>
    <row r="42" spans="2:125" ht="13" x14ac:dyDescent="0.2">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3" x14ac:dyDescent="0.2">
      <c r="Q43" s="245"/>
      <c r="S43" s="245"/>
      <c r="V43" s="24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553</v>
      </c>
    </row>
  </sheetData>
  <sheetProtection algorithmName="SHA-512" hashValue="L1WNCdU6nkKpH5Hj5FO+yPeolWHy5v2xIAwiH6pUyliRk8SnpfP32H8qDNWagVBcSrwhY6aeogD9sVgpDN9cjA==" saltValue="SjKx9teWj3fiOg8T13q1u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122" t="s">
        <v>3</v>
      </c>
      <c r="D47" s="1122"/>
      <c r="E47" s="1123"/>
      <c r="F47" s="11">
        <v>20.420000000000002</v>
      </c>
      <c r="G47" s="12">
        <v>22</v>
      </c>
      <c r="H47" s="12">
        <v>26.07</v>
      </c>
      <c r="I47" s="12">
        <v>25.98</v>
      </c>
      <c r="J47" s="13">
        <v>29.25</v>
      </c>
    </row>
    <row r="48" spans="2:10" ht="57.75" customHeight="1" x14ac:dyDescent="0.2">
      <c r="B48" s="14"/>
      <c r="C48" s="1124" t="s">
        <v>4</v>
      </c>
      <c r="D48" s="1124"/>
      <c r="E48" s="1125"/>
      <c r="F48" s="15">
        <v>4.1900000000000004</v>
      </c>
      <c r="G48" s="16">
        <v>5.33</v>
      </c>
      <c r="H48" s="16">
        <v>2.98</v>
      </c>
      <c r="I48" s="16">
        <v>4.18</v>
      </c>
      <c r="J48" s="17">
        <v>5.48</v>
      </c>
    </row>
    <row r="49" spans="2:10" ht="57.75" customHeight="1" thickBot="1" x14ac:dyDescent="0.25">
      <c r="B49" s="18"/>
      <c r="C49" s="1126" t="s">
        <v>5</v>
      </c>
      <c r="D49" s="1126"/>
      <c r="E49" s="1127"/>
      <c r="F49" s="19">
        <v>0.28999999999999998</v>
      </c>
      <c r="G49" s="20">
        <v>1.27</v>
      </c>
      <c r="H49" s="20">
        <v>0.75</v>
      </c>
      <c r="I49" s="20">
        <v>1.1100000000000001</v>
      </c>
      <c r="J49" s="21">
        <v>1.21</v>
      </c>
    </row>
    <row r="50" spans="2:10" ht="13" x14ac:dyDescent="0.2"/>
  </sheetData>
  <sheetProtection algorithmName="SHA-512" hashValue="Xi5mgtMTVvsNtHO/m1awO4FoKZdFmrpjaZpeHEXwh15pL4gCWluNt09gsSNv0N9jaYClYnmTi1DXvu6HkykK1A==" saltValue="UQBssbDN8stgM4Fc1bBD1Q=="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PCK24X0630</cp:lastModifiedBy>
  <cp:lastPrinted>2023-03-15T00:26:10Z</cp:lastPrinted>
  <dcterms:created xsi:type="dcterms:W3CDTF">2023-02-20T04:34:44Z</dcterms:created>
  <dcterms:modified xsi:type="dcterms:W3CDTF">2026-03-26T07:23:13Z</dcterms:modified>
  <cp:category/>
</cp:coreProperties>
</file>