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8年度\700_管理グループ\02_事業フォルダ\13_いちふぁみヘルプ\R8 委託契約に向けて\03_入札準備\掲載資料一式\"/>
    </mc:Choice>
  </mc:AlternateContent>
  <xr:revisionPtr revIDLastSave="0" documentId="13_ncr:1_{86E4CE82-95A4-4E38-8687-B5820A2B44BC}" xr6:coauthVersionLast="47" xr6:coauthVersionMax="47" xr10:uidLastSave="{00000000-0000-0000-0000-000000000000}"/>
  <bookViews>
    <workbookView xWindow="-110" yWindow="-110" windowWidth="19420" windowHeight="10300" tabRatio="751" firstSheet="2" activeTab="2" xr2:uid="{00000000-000D-0000-FFFF-FFFF00000000}"/>
  </bookViews>
  <sheets>
    <sheet name="入札書１回目（数式あり）ボツ" sheetId="59" state="hidden" r:id="rId1"/>
    <sheet name="入札書2回目（数式なし）ボツ" sheetId="64" state="hidden" r:id="rId2"/>
    <sheet name="１回目" sheetId="68" r:id="rId3"/>
    <sheet name="２回目" sheetId="70" r:id="rId4"/>
  </sheets>
  <definedNames>
    <definedName name="_xlnm.Print_Area" localSheetId="2">'１回目'!$A$1:$N$34</definedName>
    <definedName name="_xlnm.Print_Area" localSheetId="0">'入札書１回目（数式あり）ボツ'!$A:$L</definedName>
    <definedName name="_xlnm.Print_Area" localSheetId="1">'入札書2回目（数式なし）ボツ'!$A:$L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70" l="1"/>
  <c r="J21" i="70" s="1"/>
  <c r="C20" i="70"/>
  <c r="J20" i="70" s="1"/>
  <c r="L14" i="70"/>
  <c r="G14" i="70"/>
  <c r="L12" i="70"/>
  <c r="G12" i="70"/>
  <c r="L10" i="70"/>
  <c r="C19" i="70" s="1"/>
  <c r="J19" i="70" s="1"/>
  <c r="L12" i="68"/>
  <c r="G14" i="68"/>
  <c r="G12" i="68"/>
  <c r="L14" i="68"/>
  <c r="C21" i="68" s="1"/>
  <c r="J21" i="68" s="1"/>
  <c r="L10" i="68"/>
  <c r="C19" i="68" s="1"/>
  <c r="J19" i="68" s="1"/>
  <c r="I13" i="59"/>
  <c r="J22" i="70" l="1"/>
  <c r="L27" i="70" s="1"/>
  <c r="C20" i="68"/>
  <c r="J20" i="68" s="1"/>
  <c r="J22" i="68" s="1"/>
  <c r="L27" i="68" s="1"/>
  <c r="M15" i="64"/>
  <c r="M24" i="64"/>
  <c r="M14" i="64"/>
  <c r="M22" i="64"/>
  <c r="M13" i="64"/>
  <c r="M20" i="64" l="1"/>
  <c r="M26" i="64" s="1"/>
  <c r="I15" i="59" l="1"/>
  <c r="M15" i="59" s="1"/>
  <c r="I14" i="59"/>
  <c r="M14" i="59" s="1"/>
  <c r="M13" i="59"/>
  <c r="G22" i="59" l="1"/>
  <c r="K22" i="59" s="1"/>
  <c r="M22" i="59" s="1"/>
  <c r="G24" i="59"/>
  <c r="K24" i="59" s="1"/>
  <c r="M24" i="59" s="1"/>
  <c r="G20" i="59"/>
  <c r="K20" i="59" s="1"/>
  <c r="K25" i="59" l="1"/>
  <c r="M20" i="59"/>
  <c r="M26" i="59" s="1"/>
</calcChain>
</file>

<file path=xl/sharedStrings.xml><?xml version="1.0" encoding="utf-8"?>
<sst xmlns="http://schemas.openxmlformats.org/spreadsheetml/2006/main" count="320" uniqueCount="97">
  <si>
    <t>円</t>
    <rPh sb="0" eb="1">
      <t>エン</t>
    </rPh>
    <phoneticPr fontId="2"/>
  </si>
  <si>
    <t>件名</t>
    <rPh sb="0" eb="2">
      <t>ケンメイ</t>
    </rPh>
    <phoneticPr fontId="2"/>
  </si>
  <si>
    <t>契約期間</t>
    <rPh sb="0" eb="2">
      <t>ケイヤク</t>
    </rPh>
    <rPh sb="2" eb="4">
      <t>キカン</t>
    </rPh>
    <phoneticPr fontId="2"/>
  </si>
  <si>
    <t>施行場所</t>
    <rPh sb="0" eb="2">
      <t>セコウ</t>
    </rPh>
    <rPh sb="2" eb="4">
      <t>バショ</t>
    </rPh>
    <phoneticPr fontId="2"/>
  </si>
  <si>
    <t>㊞</t>
    <phoneticPr fontId="2"/>
  </si>
  <si>
    <t>利用者区分</t>
    <rPh sb="0" eb="3">
      <t>リヨウシャ</t>
    </rPh>
    <rPh sb="3" eb="5">
      <t>クブン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</si>
  <si>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</si>
  <si>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費用総額</t>
    <rPh sb="0" eb="2">
      <t>ヒヨウ</t>
    </rPh>
    <rPh sb="2" eb="4">
      <t>ソウガク</t>
    </rPh>
    <phoneticPr fontId="2"/>
  </si>
  <si>
    <t>利用対象者以外がいる世帯</t>
    <rPh sb="0" eb="2">
      <t>リヨウ</t>
    </rPh>
    <rPh sb="2" eb="5">
      <t>タイショウシャ</t>
    </rPh>
    <rPh sb="5" eb="7">
      <t>イガイ</t>
    </rPh>
    <rPh sb="10" eb="12">
      <t>セタイ</t>
    </rPh>
    <phoneticPr fontId="2"/>
  </si>
  <si>
    <t>Ａ</t>
    <phoneticPr fontId="2"/>
  </si>
  <si>
    <t>市民税課税世帯
（利用対象者のみの世帯）</t>
    <rPh sb="0" eb="3">
      <t>シミンゼイ</t>
    </rPh>
    <rPh sb="3" eb="5">
      <t>カゼイ</t>
    </rPh>
    <rPh sb="5" eb="7">
      <t>セタイ</t>
    </rPh>
    <rPh sb="9" eb="11">
      <t>リヨウ</t>
    </rPh>
    <rPh sb="11" eb="14">
      <t>タイショウシャ</t>
    </rPh>
    <rPh sb="17" eb="19">
      <t>セタイ</t>
    </rPh>
    <phoneticPr fontId="2"/>
  </si>
  <si>
    <t>＝</t>
    <phoneticPr fontId="2"/>
  </si>
  <si>
    <t>（税抜き）</t>
    <rPh sb="1" eb="2">
      <t>ゼイ</t>
    </rPh>
    <rPh sb="2" eb="3">
      <t>ヌ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</si>
  <si>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</si>
  <si>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高齢者見守り支援事業対象者の市川市内の各居宅</t>
    <rPh sb="0" eb="3">
      <t>コウレイシャ</t>
    </rPh>
    <rPh sb="3" eb="5">
      <t>ミマモ</t>
    </rPh>
    <rPh sb="6" eb="8">
      <t>シエン</t>
    </rPh>
    <rPh sb="8" eb="10">
      <t>ジギョウ</t>
    </rPh>
    <rPh sb="10" eb="13">
      <t>タイショウシャ</t>
    </rPh>
    <rPh sb="14" eb="18">
      <t>イチカワシナイ</t>
    </rPh>
    <rPh sb="19" eb="20">
      <t>カク</t>
    </rPh>
    <rPh sb="20" eb="22">
      <t>キョタク</t>
    </rPh>
    <phoneticPr fontId="2"/>
  </si>
  <si>
    <t>ただし、記載金額は、見積もった契約希望金額（単価）の１００／１１０相当額</t>
    <rPh sb="4" eb="6">
      <t>キサイ</t>
    </rPh>
    <rPh sb="6" eb="8">
      <t>キンガク</t>
    </rPh>
    <rPh sb="10" eb="12">
      <t>ミツ</t>
    </rPh>
    <rPh sb="15" eb="17">
      <t>ケイヤク</t>
    </rPh>
    <rPh sb="17" eb="19">
      <t>キボウ</t>
    </rPh>
    <rPh sb="19" eb="21">
      <t>キンガク</t>
    </rPh>
    <rPh sb="22" eb="24">
      <t>タンカ</t>
    </rPh>
    <rPh sb="33" eb="35">
      <t>ソウトウ</t>
    </rPh>
    <rPh sb="35" eb="36">
      <t>ガク</t>
    </rPh>
    <phoneticPr fontId="2"/>
  </si>
  <si>
    <t>住　　　　所</t>
    <rPh sb="0" eb="1">
      <t>ジュウ</t>
    </rPh>
    <rPh sb="5" eb="6">
      <t>ショ</t>
    </rPh>
    <phoneticPr fontId="2"/>
  </si>
  <si>
    <t>氏　　　　名</t>
    <rPh sb="0" eb="1">
      <t>シ</t>
    </rPh>
    <rPh sb="5" eb="6">
      <t>メイ</t>
    </rPh>
    <phoneticPr fontId="2"/>
  </si>
  <si>
    <t>代理人氏名</t>
    <rPh sb="0" eb="1">
      <t>ダイ</t>
    </rPh>
    <rPh sb="1" eb="2">
      <t>リ</t>
    </rPh>
    <rPh sb="2" eb="3">
      <t>ヒト</t>
    </rPh>
    <rPh sb="3" eb="4">
      <t>シ</t>
    </rPh>
    <rPh sb="4" eb="5">
      <t>メイ</t>
    </rPh>
    <phoneticPr fontId="2"/>
  </si>
  <si>
    <t>＝</t>
    <phoneticPr fontId="2"/>
  </si>
  <si>
    <t>市民税非課税世帯（利用対象者のみの世帯）</t>
  </si>
  <si>
    <t>市民税課税世帯（利用対象者のみの世帯）</t>
    <phoneticPr fontId="2"/>
  </si>
  <si>
    <t>利用対象者以外がいる世帯</t>
  </si>
  <si>
    <t>単価（１件あたり）（ア）（月額）</t>
    <rPh sb="0" eb="2">
      <t>タンカ</t>
    </rPh>
    <rPh sb="4" eb="5">
      <t>ケン</t>
    </rPh>
    <rPh sb="13" eb="15">
      <t>ゲツガク</t>
    </rPh>
    <phoneticPr fontId="2"/>
  </si>
  <si>
    <t>予定金額
（ア)×（イ)</t>
    <rPh sb="0" eb="2">
      <t>ヨテイ</t>
    </rPh>
    <rPh sb="2" eb="4">
      <t>キンガク</t>
    </rPh>
    <phoneticPr fontId="2"/>
  </si>
  <si>
    <t>件</t>
    <rPh sb="0" eb="1">
      <t>ケン</t>
    </rPh>
    <phoneticPr fontId="2"/>
  </si>
  <si>
    <t>Ａ－Ｂ</t>
    <phoneticPr fontId="2"/>
  </si>
  <si>
    <t>Ｂ</t>
    <phoneticPr fontId="2"/>
  </si>
  <si>
    <t>Ｃ</t>
    <phoneticPr fontId="2"/>
  </si>
  <si>
    <t>Ｄ</t>
    <phoneticPr fontId="2"/>
  </si>
  <si>
    <t>Ａ－Ｃ</t>
    <phoneticPr fontId="2"/>
  </si>
  <si>
    <t>Ａ－Ｄ</t>
    <phoneticPr fontId="2"/>
  </si>
  <si>
    <t>１件あたりの費用総額（月額）</t>
    <rPh sb="1" eb="2">
      <t>ケン</t>
    </rPh>
    <rPh sb="6" eb="8">
      <t>ヒヨウ</t>
    </rPh>
    <rPh sb="8" eb="10">
      <t>ソウガク</t>
    </rPh>
    <rPh sb="11" eb="13">
      <t>ゲツガク</t>
    </rPh>
    <phoneticPr fontId="2"/>
  </si>
  <si>
    <t>・積算内訳※1,2,3と単価算定表※1,2,3はそれぞれ同額とする。
・単価算定表における費用総額Ａは利用者区分によらず同額とする。</t>
    <rPh sb="14" eb="16">
      <t>サンテイ</t>
    </rPh>
    <rPh sb="38" eb="40">
      <t>サンテイ</t>
    </rPh>
    <phoneticPr fontId="2"/>
  </si>
  <si>
    <t>①</t>
    <phoneticPr fontId="2"/>
  </si>
  <si>
    <t>②</t>
    <phoneticPr fontId="2"/>
  </si>
  <si>
    <t>③</t>
    <phoneticPr fontId="2"/>
  </si>
  <si>
    <t>②</t>
    <phoneticPr fontId="2"/>
  </si>
  <si>
    <t>市委託料
（単価）</t>
    <rPh sb="0" eb="1">
      <t>シ</t>
    </rPh>
    <rPh sb="1" eb="4">
      <t>イタクリョウ</t>
    </rPh>
    <rPh sb="6" eb="8">
      <t>タンカ</t>
    </rPh>
    <phoneticPr fontId="2"/>
  </si>
  <si>
    <t>市民税非課税世帯
（利用対象者のみの世帯）</t>
    <rPh sb="0" eb="6">
      <t>シミンゼイヒカゼイ</t>
    </rPh>
    <rPh sb="6" eb="8">
      <t>セタイ</t>
    </rPh>
    <rPh sb="10" eb="12">
      <t>リヨウ</t>
    </rPh>
    <rPh sb="12" eb="15">
      <t>タイショウシャ</t>
    </rPh>
    <rPh sb="18" eb="20">
      <t>セタイ</t>
    </rPh>
    <phoneticPr fontId="2"/>
  </si>
  <si>
    <t>※１</t>
    <phoneticPr fontId="2"/>
  </si>
  <si>
    <t>※２</t>
  </si>
  <si>
    <t>※３</t>
  </si>
  <si>
    <t>※２</t>
    <phoneticPr fontId="2"/>
  </si>
  <si>
    <t>※３</t>
    <phoneticPr fontId="2"/>
  </si>
  <si>
    <t>※３</t>
    <phoneticPr fontId="2"/>
  </si>
  <si>
    <t>入札書（１回目）</t>
    <rPh sb="0" eb="2">
      <t>ニュウサツ</t>
    </rPh>
    <rPh sb="2" eb="3">
      <t>ショ</t>
    </rPh>
    <rPh sb="5" eb="7">
      <t>カイメ</t>
    </rPh>
    <phoneticPr fontId="2"/>
  </si>
  <si>
    <t>（長期継続契約）市川市高齢者見守り支援事業業務委託</t>
    <rPh sb="1" eb="3">
      <t>チョウキ</t>
    </rPh>
    <rPh sb="3" eb="5">
      <t>ケイゾク</t>
    </rPh>
    <rPh sb="5" eb="7">
      <t>ケイヤク</t>
    </rPh>
    <rPh sb="8" eb="11">
      <t>イチカワシ</t>
    </rPh>
    <rPh sb="11" eb="14">
      <t>コウレイシャ</t>
    </rPh>
    <rPh sb="14" eb="16">
      <t>ミマモ</t>
    </rPh>
    <rPh sb="17" eb="19">
      <t>シエン</t>
    </rPh>
    <rPh sb="19" eb="21">
      <t>ジギョウ</t>
    </rPh>
    <rPh sb="21" eb="23">
      <t>ギョウム</t>
    </rPh>
    <rPh sb="23" eb="25">
      <t>イタク</t>
    </rPh>
    <phoneticPr fontId="2"/>
  </si>
  <si>
    <t>令和４年　　月　　　日</t>
    <rPh sb="0" eb="2">
      <t>レイワ</t>
    </rPh>
    <rPh sb="3" eb="4">
      <t>ネン</t>
    </rPh>
    <rPh sb="6" eb="7">
      <t>ツキ</t>
    </rPh>
    <rPh sb="10" eb="11">
      <t>ニチ</t>
    </rPh>
    <phoneticPr fontId="2"/>
  </si>
  <si>
    <t>入札書（２回目）</t>
    <rPh sb="0" eb="2">
      <t>ニュウサツ</t>
    </rPh>
    <rPh sb="2" eb="3">
      <t>ショ</t>
    </rPh>
    <rPh sb="5" eb="7">
      <t>カイメ</t>
    </rPh>
    <phoneticPr fontId="2"/>
  </si>
  <si>
    <t>36か月分の合計額</t>
    <phoneticPr fontId="2"/>
  </si>
  <si>
    <t>利用者区分ごとの見積金額（月額）</t>
    <rPh sb="0" eb="3">
      <t>リヨウシャ</t>
    </rPh>
    <rPh sb="3" eb="5">
      <t>クブン</t>
    </rPh>
    <rPh sb="8" eb="10">
      <t>ミツ</t>
    </rPh>
    <rPh sb="10" eb="12">
      <t>キンガク</t>
    </rPh>
    <rPh sb="13" eb="15">
      <t>ゲツガク</t>
    </rPh>
    <phoneticPr fontId="2"/>
  </si>
  <si>
    <t>２．単価算定表（月額税抜き）</t>
    <rPh sb="2" eb="4">
      <t>タンカ</t>
    </rPh>
    <rPh sb="4" eb="6">
      <t>サンテイ</t>
    </rPh>
    <rPh sb="6" eb="7">
      <t>ヒョウ</t>
    </rPh>
    <rPh sb="8" eb="10">
      <t>ゲツガク</t>
    </rPh>
    <rPh sb="10" eb="11">
      <t>ゼイ</t>
    </rPh>
    <rPh sb="11" eb="12">
      <t>ヌ</t>
    </rPh>
    <phoneticPr fontId="2"/>
  </si>
  <si>
    <t>１．積算内訳（月額税抜き）</t>
    <rPh sb="2" eb="4">
      <t>セキサン</t>
    </rPh>
    <rPh sb="4" eb="6">
      <t>ウチワケ</t>
    </rPh>
    <rPh sb="7" eb="9">
      <t>ゲツガク</t>
    </rPh>
    <rPh sb="9" eb="10">
      <t>ゼイ</t>
    </rPh>
    <rPh sb="10" eb="11">
      <t>ヌ</t>
    </rPh>
    <phoneticPr fontId="2"/>
  </si>
  <si>
    <t>延べ予定件数（イ）
（36か月分）</t>
    <rPh sb="0" eb="1">
      <t>ノ</t>
    </rPh>
    <rPh sb="2" eb="4">
      <t>ヨテイ</t>
    </rPh>
    <rPh sb="4" eb="6">
      <t>ケンスウ</t>
    </rPh>
    <rPh sb="14" eb="16">
      <t>ゲツブン</t>
    </rPh>
    <phoneticPr fontId="2"/>
  </si>
  <si>
    <t>令和４年７月１日～令和７年６月３０日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</si>
  <si>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36か月分の合計額</t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</si>
  <si>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</si>
  <si>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</si>
  <si>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＝</t>
    <phoneticPr fontId="2"/>
  </si>
  <si>
    <t>ー</t>
    <phoneticPr fontId="2"/>
  </si>
  <si>
    <t>（Ａ）</t>
    <phoneticPr fontId="2"/>
  </si>
  <si>
    <t>（Ｂ）</t>
    <phoneticPr fontId="2"/>
  </si>
  <si>
    <t>（Ｃ）</t>
    <phoneticPr fontId="2"/>
  </si>
  <si>
    <t>①</t>
    <phoneticPr fontId="2"/>
  </si>
  <si>
    <t>②</t>
    <phoneticPr fontId="2"/>
  </si>
  <si>
    <t>③</t>
    <phoneticPr fontId="2"/>
  </si>
  <si>
    <t>円（Ａ）</t>
    <rPh sb="0" eb="1">
      <t>エン</t>
    </rPh>
    <phoneticPr fontId="2"/>
  </si>
  <si>
    <t>円（Ｂ）</t>
    <rPh sb="0" eb="1">
      <t>エン</t>
    </rPh>
    <phoneticPr fontId="2"/>
  </si>
  <si>
    <t>円（Ｃ）</t>
    <rPh sb="0" eb="1">
      <t>エン</t>
    </rPh>
    <phoneticPr fontId="2"/>
  </si>
  <si>
    <t>③</t>
    <phoneticPr fontId="2"/>
  </si>
  <si>
    <t>×</t>
    <phoneticPr fontId="2"/>
  </si>
  <si>
    <t>＝</t>
    <phoneticPr fontId="2"/>
  </si>
  <si>
    <t>㊞</t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</si>
  <si>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</si>
  <si>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生活保護法による被保護世帯
(単給世帯を含む)</t>
    <rPh sb="0" eb="2">
      <t>セイカツ</t>
    </rPh>
    <rPh sb="2" eb="5">
      <t>ホゴホウ</t>
    </rPh>
    <rPh sb="8" eb="9">
      <t>ヒ</t>
    </rPh>
    <rPh sb="9" eb="11">
      <t>ホゴ</t>
    </rPh>
    <rPh sb="11" eb="13">
      <t>セタイ</t>
    </rPh>
    <rPh sb="15" eb="17">
      <t>タンキュウ</t>
    </rPh>
    <rPh sb="17" eb="19">
      <t>セタイ</t>
    </rPh>
    <rPh sb="20" eb="21">
      <t>フク</t>
    </rPh>
    <phoneticPr fontId="2"/>
  </si>
  <si>
    <t>その他の世帯</t>
    <rPh sb="2" eb="3">
      <t>タ</t>
    </rPh>
    <rPh sb="4" eb="6">
      <t>セタイ</t>
    </rPh>
    <phoneticPr fontId="2"/>
  </si>
  <si>
    <t>世帯区分</t>
    <rPh sb="0" eb="2">
      <t>セタイ</t>
    </rPh>
    <rPh sb="2" eb="4">
      <t>クブン</t>
    </rPh>
    <phoneticPr fontId="2"/>
  </si>
  <si>
    <t>利用料</t>
    <rPh sb="0" eb="3">
      <t>リヨウリョウ</t>
    </rPh>
    <phoneticPr fontId="2"/>
  </si>
  <si>
    <t>予定数量</t>
    <rPh sb="0" eb="2">
      <t>ヨテイ</t>
    </rPh>
    <rPh sb="2" eb="4">
      <t>スウリョウ</t>
    </rPh>
    <phoneticPr fontId="2"/>
  </si>
  <si>
    <r>
      <t xml:space="preserve">世帯区分ごとの見積金額
</t>
    </r>
    <r>
      <rPr>
        <sz val="14"/>
        <rFont val="Calibri"/>
        <family val="3"/>
      </rPr>
      <t>×</t>
    </r>
    <r>
      <rPr>
        <sz val="14"/>
        <rFont val="HGPｺﾞｼｯｸM"/>
        <family val="3"/>
        <charset val="128"/>
      </rPr>
      <t>各予定数量</t>
    </r>
    <phoneticPr fontId="2"/>
  </si>
  <si>
    <t>回</t>
    <rPh sb="0" eb="1">
      <t>カイ</t>
    </rPh>
    <phoneticPr fontId="2"/>
  </si>
  <si>
    <t>イ　単価契約分</t>
    <rPh sb="2" eb="4">
      <t>タンカ</t>
    </rPh>
    <rPh sb="4" eb="6">
      <t>ケイヤク</t>
    </rPh>
    <rPh sb="6" eb="7">
      <t>ブン</t>
    </rPh>
    <phoneticPr fontId="2"/>
  </si>
  <si>
    <t>ア　総価契約分</t>
    <rPh sb="2" eb="3">
      <t>ソウ</t>
    </rPh>
    <rPh sb="3" eb="4">
      <t>カ</t>
    </rPh>
    <rPh sb="4" eb="6">
      <t>ケイヤク</t>
    </rPh>
    <rPh sb="6" eb="7">
      <t>ブン</t>
    </rPh>
    <phoneticPr fontId="2"/>
  </si>
  <si>
    <t>ウ　総額</t>
    <rPh sb="2" eb="4">
      <t>ソウガク</t>
    </rPh>
    <phoneticPr fontId="2"/>
  </si>
  <si>
    <t>ア総価契約分の金額＋イ単価契約分の金額合計額(総額)</t>
    <rPh sb="1" eb="2">
      <t>ソウ</t>
    </rPh>
    <rPh sb="2" eb="3">
      <t>カ</t>
    </rPh>
    <rPh sb="3" eb="5">
      <t>ケイヤク</t>
    </rPh>
    <rPh sb="5" eb="6">
      <t>ブン</t>
    </rPh>
    <rPh sb="7" eb="9">
      <t>キンガク</t>
    </rPh>
    <rPh sb="11" eb="13">
      <t>タンカ</t>
    </rPh>
    <rPh sb="13" eb="15">
      <t>ケイヤク</t>
    </rPh>
    <rPh sb="15" eb="16">
      <t>ブン</t>
    </rPh>
    <rPh sb="17" eb="19">
      <t>キンガク</t>
    </rPh>
    <rPh sb="19" eb="21">
      <t>ゴウケイ</t>
    </rPh>
    <rPh sb="21" eb="22">
      <t>ガク</t>
    </rPh>
    <rPh sb="23" eb="25">
      <t>ソウガク</t>
    </rPh>
    <phoneticPr fontId="2"/>
  </si>
  <si>
    <t>当該年度の市町村民税が非課税である世帯及び
住民税所得割賦課税額77,101円未満</t>
    <rPh sb="0" eb="2">
      <t>トウガイ</t>
    </rPh>
    <rPh sb="2" eb="4">
      <t>ネンド</t>
    </rPh>
    <rPh sb="5" eb="8">
      <t>シチョウソン</t>
    </rPh>
    <rPh sb="8" eb="9">
      <t>ミン</t>
    </rPh>
    <rPh sb="9" eb="10">
      <t>ゼイ</t>
    </rPh>
    <rPh sb="11" eb="14">
      <t>ヒカゼイ</t>
    </rPh>
    <rPh sb="17" eb="19">
      <t>セタイ</t>
    </rPh>
    <rPh sb="19" eb="20">
      <t>オヨ</t>
    </rPh>
    <rPh sb="22" eb="25">
      <t>ジュウミンゼイ</t>
    </rPh>
    <rPh sb="25" eb="27">
      <t>ショトク</t>
    </rPh>
    <rPh sb="27" eb="28">
      <t>ワリ</t>
    </rPh>
    <rPh sb="28" eb="30">
      <t>フカ</t>
    </rPh>
    <rPh sb="30" eb="32">
      <t>ゼイガク</t>
    </rPh>
    <rPh sb="38" eb="39">
      <t>エン</t>
    </rPh>
    <rPh sb="39" eb="41">
      <t>ミマン</t>
    </rPh>
    <phoneticPr fontId="2"/>
  </si>
  <si>
    <r>
      <t>「各世帯区分ごとの見積金額</t>
    </r>
    <r>
      <rPr>
        <b/>
        <sz val="14"/>
        <rFont val="Calibri"/>
        <family val="3"/>
      </rPr>
      <t>×</t>
    </r>
    <r>
      <rPr>
        <b/>
        <sz val="14"/>
        <rFont val="HGPｺﾞｼｯｸM"/>
        <family val="3"/>
        <charset val="128"/>
      </rPr>
      <t>各予定数量」の合計</t>
    </r>
    <rPh sb="1" eb="2">
      <t>カク</t>
    </rPh>
    <rPh sb="2" eb="4">
      <t>セタイ</t>
    </rPh>
    <rPh sb="4" eb="6">
      <t>クブン</t>
    </rPh>
    <rPh sb="9" eb="11">
      <t>ミツ</t>
    </rPh>
    <rPh sb="11" eb="13">
      <t>キンガク</t>
    </rPh>
    <rPh sb="14" eb="15">
      <t>カク</t>
    </rPh>
    <rPh sb="15" eb="17">
      <t>ヨテイ</t>
    </rPh>
    <rPh sb="17" eb="19">
      <t>スウリョウ</t>
    </rPh>
    <rPh sb="21" eb="23">
      <t>ゴウケイ</t>
    </rPh>
    <phoneticPr fontId="2"/>
  </si>
  <si>
    <t>（※）１件あたりの費用は、世帯区分によらず同額とする。</t>
    <rPh sb="4" eb="5">
      <t>ケン</t>
    </rPh>
    <rPh sb="9" eb="11">
      <t>ヒヨウ</t>
    </rPh>
    <rPh sb="13" eb="15">
      <t>セタイ</t>
    </rPh>
    <rPh sb="15" eb="17">
      <t>クブン</t>
    </rPh>
    <rPh sb="21" eb="23">
      <t>ドウガク</t>
    </rPh>
    <phoneticPr fontId="2"/>
  </si>
  <si>
    <t>１回あたりの費用（※）</t>
    <rPh sb="1" eb="2">
      <t>カイ</t>
    </rPh>
    <rPh sb="6" eb="8">
      <t>ヒヨウ</t>
    </rPh>
    <phoneticPr fontId="2"/>
  </si>
  <si>
    <t>世帯区分ごとの見積金額
（１回あたりの契約希望金額）</t>
    <rPh sb="0" eb="2">
      <t>セタイ</t>
    </rPh>
    <rPh sb="2" eb="4">
      <t>クブン</t>
    </rPh>
    <rPh sb="7" eb="9">
      <t>ミツ</t>
    </rPh>
    <rPh sb="9" eb="11">
      <t>キンガク</t>
    </rPh>
    <rPh sb="14" eb="15">
      <t>カイ</t>
    </rPh>
    <rPh sb="19" eb="21">
      <t>ケイヤク</t>
    </rPh>
    <rPh sb="21" eb="23">
      <t>キボウ</t>
    </rPh>
    <rPh sb="23" eb="25">
      <t>キンガク</t>
    </rPh>
    <phoneticPr fontId="2"/>
  </si>
  <si>
    <t>世帯区分ごとの見積金額
（１回あたりの契約希望金額）</t>
    <rPh sb="14" eb="15">
      <t>カイ</t>
    </rPh>
    <phoneticPr fontId="2"/>
  </si>
  <si>
    <t>入札書（2回目）</t>
    <rPh sb="0" eb="2">
      <t>ニュウサツ</t>
    </rPh>
    <rPh sb="2" eb="3">
      <t>ショ</t>
    </rPh>
    <rPh sb="5" eb="7">
      <t>カイメ</t>
    </rPh>
    <phoneticPr fontId="2"/>
  </si>
  <si>
    <t>令和８年度市川市子育て世帯訪問支援事業(いちふぁみヘルプ）業務委託(家事育児支援）</t>
    <phoneticPr fontId="2"/>
  </si>
  <si>
    <t>令和８年度市川市子育て世帯訪問支援事業(いちふぁみヘルプ）業務委託(家事育児支援）</t>
    <phoneticPr fontId="2"/>
  </si>
  <si>
    <t>市川市こども家庭部こども家庭相談課</t>
    <phoneticPr fontId="2"/>
  </si>
  <si>
    <t>ピンクセル入力</t>
    <rPh sb="5" eb="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</si>
</sst>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ｺﾞｼｯｸM"/>
      <family val="3"/>
      <charset val="128"/>
    </font>
    <font>
      <sz val="18"/>
      <name val="HGｺﾞｼｯｸM"/>
      <family val="3"/>
      <charset val="128"/>
    </font>
    <font>
      <sz val="20"/>
      <name val="ＭＳ Ｐゴシック"/>
      <family val="3"/>
      <charset val="128"/>
    </font>
    <font>
      <sz val="36"/>
      <name val="HGｺﾞｼｯｸM"/>
      <family val="3"/>
      <charset val="128"/>
    </font>
    <font>
      <b/>
      <sz val="20"/>
      <name val="HGｺﾞｼｯｸM"/>
      <family val="3"/>
      <charset val="128"/>
    </font>
    <font>
      <b/>
      <sz val="20"/>
      <name val="ＭＳ Ｐゴシック"/>
      <family val="3"/>
      <charset val="128"/>
    </font>
    <font>
      <b/>
      <sz val="22"/>
      <name val="HGｺﾞｼｯｸM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36"/>
      <name val="HGPｺﾞｼｯｸM"/>
      <family val="3"/>
      <charset val="128"/>
    </font>
    <font>
      <sz val="14"/>
      <name val="Calibri"/>
      <family val="3"/>
    </font>
    <font>
      <b/>
      <sz val="14"/>
      <name val="Calibri"/>
      <family val="3"/>
    </font>
    <font>
      <b/>
      <sz val="16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6" fontId="3" fillId="0" borderId="3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9" fillId="3" borderId="17" xfId="0" applyNumberFormat="1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6" xfId="0" applyNumberFormat="1" applyFont="1" applyBorder="1" applyAlignment="1">
      <alignment horizontal="left" vertical="center" wrapText="1"/>
    </xf>
    <xf numFmtId="176" fontId="3" fillId="0" borderId="13" xfId="0" applyNumberFormat="1" applyFont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vertical="center"/>
    </xf>
    <xf numFmtId="176" fontId="3" fillId="4" borderId="17" xfId="1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12" fillId="0" borderId="0" xfId="0" applyNumberFormat="1" applyFont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31" xfId="0" applyFont="1" applyBorder="1">
      <alignment vertical="center"/>
    </xf>
    <xf numFmtId="0" fontId="12" fillId="0" borderId="30" xfId="0" applyFont="1" applyBorder="1">
      <alignment vertical="center"/>
    </xf>
    <xf numFmtId="0" fontId="12" fillId="2" borderId="18" xfId="0" applyFont="1" applyFill="1" applyBorder="1" applyAlignment="1">
      <alignment vertical="center" wrapText="1"/>
    </xf>
    <xf numFmtId="0" fontId="12" fillId="2" borderId="18" xfId="0" applyFont="1" applyFill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1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Border="1">
      <alignment vertical="center"/>
    </xf>
    <xf numFmtId="38" fontId="12" fillId="0" borderId="30" xfId="1" applyFont="1" applyBorder="1">
      <alignment vertical="center"/>
    </xf>
    <xf numFmtId="0" fontId="12" fillId="0" borderId="0" xfId="0" applyFont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8" fontId="12" fillId="5" borderId="18" xfId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3" xfId="1" applyNumberFormat="1" applyFont="1" applyFill="1" applyBorder="1" applyAlignment="1">
      <alignment vertical="center" shrinkToFit="1"/>
    </xf>
    <xf numFmtId="176" fontId="3" fillId="0" borderId="4" xfId="1" applyNumberFormat="1" applyFont="1" applyFill="1" applyBorder="1" applyAlignment="1">
      <alignment vertical="center" shrinkToFit="1"/>
    </xf>
    <xf numFmtId="0" fontId="3" fillId="0" borderId="2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 wrapText="1" shrinkToFit="1"/>
    </xf>
    <xf numFmtId="0" fontId="3" fillId="0" borderId="7" xfId="2" applyFont="1" applyFill="1" applyBorder="1" applyAlignment="1">
      <alignment horizontal="center" vertical="center" wrapText="1" shrinkToFit="1"/>
    </xf>
    <xf numFmtId="0" fontId="3" fillId="0" borderId="8" xfId="2" applyFont="1" applyFill="1" applyBorder="1" applyAlignment="1">
      <alignment horizontal="center" vertical="center" wrapText="1" shrinkToFit="1"/>
    </xf>
    <xf numFmtId="0" fontId="3" fillId="0" borderId="4" xfId="2" applyFont="1" applyFill="1" applyBorder="1" applyAlignment="1">
      <alignment horizontal="center" vertical="center" wrapText="1" shrinkToFit="1"/>
    </xf>
    <xf numFmtId="0" fontId="3" fillId="0" borderId="5" xfId="2" applyFont="1" applyFill="1" applyBorder="1" applyAlignment="1">
      <alignment horizontal="center" vertical="center" wrapText="1" shrinkToFit="1"/>
    </xf>
    <xf numFmtId="0" fontId="3" fillId="0" borderId="15" xfId="2" applyFont="1" applyFill="1" applyBorder="1" applyAlignment="1">
      <alignment horizontal="center" vertical="center" wrapText="1" shrinkToFit="1"/>
    </xf>
    <xf numFmtId="0" fontId="3" fillId="0" borderId="3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0" xfId="2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176" fontId="12" fillId="3" borderId="18" xfId="0" applyNumberFormat="1" applyFont="1" applyFill="1" applyBorder="1" applyAlignment="1">
      <alignment horizontal="center" vertical="center"/>
    </xf>
    <xf numFmtId="176" fontId="12" fillId="3" borderId="30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176" fontId="12" fillId="0" borderId="18" xfId="0" applyNumberFormat="1" applyFont="1" applyFill="1" applyBorder="1">
      <alignment vertical="center"/>
    </xf>
    <xf numFmtId="176" fontId="12" fillId="5" borderId="18" xfId="0" applyNumberFormat="1" applyFont="1" applyFill="1" applyBorder="1">
      <alignment vertical="center"/>
    </xf>
    <xf numFmtId="176" fontId="12" fillId="0" borderId="2" xfId="0" applyNumberFormat="1" applyFont="1" applyFill="1" applyBorder="1">
      <alignment vertical="center"/>
    </xf>
    <xf numFmtId="176" fontId="11" fillId="0" borderId="18" xfId="0" applyNumberFormat="1" applyFont="1" applyFill="1" applyBorder="1" applyAlignment="1">
      <alignment horizontal="center" vertical="center"/>
    </xf>
    <xf numFmtId="176" fontId="11" fillId="0" borderId="30" xfId="0" applyNumberFormat="1" applyFont="1" applyFill="1" applyBorder="1" applyAlignment="1">
      <alignment horizontal="center" vertical="center"/>
    </xf>
    <xf numFmtId="180" fontId="12" fillId="0" borderId="18" xfId="0" applyNumberFormat="1" applyFont="1" applyFill="1" applyBorder="1">
      <alignment vertical="center"/>
    </xf>
    <xf numFmtId="38" fontId="17" fillId="0" borderId="17" xfId="1" applyFont="1" applyFill="1" applyBorder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view="pageBreakPreview" topLeftCell="A31" zoomScale="60" zoomScaleNormal="70" zoomScalePageLayoutView="64" workbookViewId="0">
      <selection activeCell="A42" sqref="A42:C42"/>
    </sheetView>
  </sheetViews>
  <sheetFormatPr defaultColWidth="0.36328125" defaultRowHeight="23.5" x14ac:dyDescent="0.2"/>
  <cols>
    <col min="1" max="1" width="6.6328125" style="2" customWidth="1"/>
    <col min="2" max="2" width="8.6328125" style="2" customWidth="1"/>
    <col min="3" max="3" width="9.7265625" style="2" customWidth="1"/>
    <col min="4" max="4" width="7.36328125" style="2" customWidth="1"/>
    <col min="5" max="5" width="26.08984375" style="17" customWidth="1"/>
    <col min="6" max="6" width="5.7265625" style="17" bestFit="1" customWidth="1"/>
    <col min="7" max="7" width="23.08984375" style="2" customWidth="1"/>
    <col min="8" max="8" width="9" style="2" customWidth="1"/>
    <col min="9" max="9" width="22.7265625" style="2" customWidth="1"/>
    <col min="10" max="10" width="9.26953125" style="2" customWidth="1"/>
    <col min="11" max="11" width="25.453125" style="2" customWidth="1"/>
    <col min="12" max="12" width="10" style="2" customWidth="1"/>
    <col min="13" max="13" width="19.26953125" style="2" customWidth="1"/>
    <col min="14" max="16384" width="0.36328125" style="2"/>
  </cols>
  <sheetData>
    <row r="1" spans="1:13" ht="41.5" x14ac:dyDescent="0.2">
      <c r="A1" s="125" t="s">
        <v>46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3" ht="19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28" customHeight="1" x14ac:dyDescent="0.2">
      <c r="A3" s="4" t="s">
        <v>1</v>
      </c>
      <c r="B3" s="4"/>
      <c r="C3" s="4"/>
      <c r="D3" s="12" t="s">
        <v>47</v>
      </c>
      <c r="E3" s="5"/>
      <c r="F3" s="5"/>
      <c r="G3" s="5"/>
      <c r="H3" s="5"/>
      <c r="I3" s="5"/>
      <c r="J3" s="6"/>
      <c r="K3" s="7"/>
      <c r="L3" s="7"/>
    </row>
    <row r="4" spans="1:13" ht="28" customHeight="1" x14ac:dyDescent="0.2">
      <c r="A4" s="8" t="s">
        <v>2</v>
      </c>
      <c r="B4" s="8"/>
      <c r="C4" s="4"/>
      <c r="D4" s="13" t="s">
        <v>55</v>
      </c>
      <c r="E4" s="9"/>
      <c r="F4" s="9"/>
      <c r="G4" s="9"/>
      <c r="H4" s="9"/>
      <c r="I4" s="9"/>
      <c r="J4" s="6"/>
      <c r="K4" s="7"/>
      <c r="L4" s="7"/>
    </row>
    <row r="5" spans="1:13" ht="28" customHeight="1" x14ac:dyDescent="0.2">
      <c r="A5" s="8" t="s">
        <v>3</v>
      </c>
      <c r="B5" s="8"/>
      <c r="C5" s="4"/>
      <c r="D5" s="12" t="s">
        <v>14</v>
      </c>
      <c r="E5" s="5"/>
      <c r="F5" s="5"/>
      <c r="G5" s="5"/>
      <c r="H5" s="5"/>
      <c r="I5" s="5"/>
      <c r="J5" s="6"/>
      <c r="K5" s="7"/>
      <c r="L5" s="7"/>
    </row>
    <row r="6" spans="1:13" x14ac:dyDescent="0.2">
      <c r="A6" s="8"/>
      <c r="B6" s="8"/>
      <c r="C6" s="4"/>
      <c r="D6" s="14"/>
      <c r="E6" s="6"/>
      <c r="F6" s="6"/>
      <c r="G6" s="6"/>
      <c r="H6" s="6"/>
      <c r="I6" s="6"/>
      <c r="J6" s="6"/>
      <c r="K6" s="7"/>
      <c r="L6" s="7"/>
    </row>
    <row r="7" spans="1:13" ht="36.75" customHeight="1" x14ac:dyDescent="0.2">
      <c r="A7" s="8" t="s">
        <v>53</v>
      </c>
      <c r="B7" s="7"/>
      <c r="C7" s="7"/>
      <c r="D7" s="7"/>
      <c r="E7" s="6"/>
      <c r="F7" s="6"/>
      <c r="G7" s="6"/>
      <c r="H7" s="6"/>
      <c r="I7" s="6"/>
      <c r="J7" s="6"/>
      <c r="K7" s="6"/>
      <c r="L7" s="6"/>
    </row>
    <row r="8" spans="1:13" ht="12" customHeight="1" x14ac:dyDescent="0.2">
      <c r="A8" s="8"/>
      <c r="B8" s="7"/>
      <c r="C8" s="7"/>
      <c r="D8" s="7"/>
      <c r="E8" s="6"/>
      <c r="F8" s="6"/>
      <c r="G8" s="6"/>
      <c r="H8" s="6"/>
      <c r="I8" s="6"/>
      <c r="J8" s="6"/>
      <c r="K8" s="6"/>
      <c r="L8" s="6"/>
    </row>
    <row r="9" spans="1:13" ht="30" customHeight="1" thickBot="1" x14ac:dyDescent="0.25">
      <c r="A9" s="6"/>
      <c r="B9" s="6" t="s">
        <v>32</v>
      </c>
      <c r="C9" s="17"/>
      <c r="D9" s="6"/>
      <c r="E9" s="18"/>
      <c r="F9" s="6"/>
      <c r="G9" s="6"/>
      <c r="H9" s="6"/>
      <c r="I9" s="6"/>
      <c r="J9" s="6"/>
      <c r="K9" s="6"/>
      <c r="L9" s="6"/>
    </row>
    <row r="10" spans="1:13" ht="46.5" customHeight="1" thickBot="1" x14ac:dyDescent="0.25">
      <c r="A10" s="15"/>
      <c r="B10" s="15"/>
      <c r="C10" s="49" t="s">
        <v>9</v>
      </c>
      <c r="D10" s="49" t="s">
        <v>11</v>
      </c>
      <c r="E10" s="50">
        <v>2880</v>
      </c>
      <c r="F10" s="48" t="s">
        <v>0</v>
      </c>
      <c r="G10" s="16" t="s">
        <v>12</v>
      </c>
      <c r="H10" s="6"/>
      <c r="I10" s="6"/>
      <c r="J10" s="6"/>
      <c r="K10" s="6"/>
      <c r="L10" s="6"/>
    </row>
    <row r="11" spans="1:13" ht="16.5" customHeight="1" x14ac:dyDescent="0.2">
      <c r="A11" s="15"/>
      <c r="B11" s="15"/>
      <c r="C11" s="15"/>
      <c r="D11" s="15"/>
      <c r="E11" s="19"/>
      <c r="F11" s="6"/>
      <c r="G11" s="6"/>
      <c r="H11" s="6"/>
      <c r="I11" s="6"/>
      <c r="J11" s="6"/>
      <c r="K11" s="6"/>
      <c r="L11" s="6"/>
    </row>
    <row r="12" spans="1:13" ht="30" customHeight="1" thickBot="1" x14ac:dyDescent="0.25">
      <c r="A12" s="6"/>
      <c r="B12" s="6" t="s">
        <v>51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3" ht="30" customHeight="1" thickBot="1" x14ac:dyDescent="0.25">
      <c r="A13" s="15"/>
      <c r="B13" s="42" t="s">
        <v>34</v>
      </c>
      <c r="C13" s="16" t="s">
        <v>20</v>
      </c>
      <c r="E13" s="2"/>
      <c r="F13" s="2"/>
      <c r="G13" s="6"/>
      <c r="H13" s="15" t="s">
        <v>11</v>
      </c>
      <c r="I13" s="63">
        <f>$E$10-$G$32</f>
        <v>1947</v>
      </c>
      <c r="J13" s="6" t="s">
        <v>0</v>
      </c>
      <c r="K13" s="6" t="s">
        <v>40</v>
      </c>
      <c r="L13" s="6"/>
      <c r="M13" s="2">
        <f>I13*1.1</f>
        <v>2141.7000000000003</v>
      </c>
    </row>
    <row r="14" spans="1:13" ht="30" customHeight="1" thickBot="1" x14ac:dyDescent="0.25">
      <c r="A14" s="15"/>
      <c r="B14" s="42" t="s">
        <v>37</v>
      </c>
      <c r="C14" s="16" t="s">
        <v>21</v>
      </c>
      <c r="E14" s="2"/>
      <c r="F14" s="2"/>
      <c r="G14" s="6"/>
      <c r="H14" s="15" t="s">
        <v>19</v>
      </c>
      <c r="I14" s="63">
        <f>$E$10-$G$34</f>
        <v>1014</v>
      </c>
      <c r="J14" s="6" t="s">
        <v>0</v>
      </c>
      <c r="K14" s="6" t="s">
        <v>41</v>
      </c>
      <c r="L14" s="6"/>
      <c r="M14" s="2">
        <f>I14*1.1</f>
        <v>1115.4000000000001</v>
      </c>
    </row>
    <row r="15" spans="1:13" ht="30" customHeight="1" thickBot="1" x14ac:dyDescent="0.25">
      <c r="A15" s="15"/>
      <c r="B15" s="42" t="s">
        <v>36</v>
      </c>
      <c r="C15" s="16" t="s">
        <v>22</v>
      </c>
      <c r="E15" s="2"/>
      <c r="F15" s="2"/>
      <c r="G15" s="6"/>
      <c r="H15" s="15" t="s">
        <v>11</v>
      </c>
      <c r="I15" s="63">
        <f>$E$10-$G$36</f>
        <v>360</v>
      </c>
      <c r="J15" s="6" t="s">
        <v>0</v>
      </c>
      <c r="K15" s="6" t="s">
        <v>42</v>
      </c>
      <c r="L15" s="6"/>
      <c r="M15" s="2">
        <f>I15*1.1</f>
        <v>396.00000000000006</v>
      </c>
    </row>
    <row r="16" spans="1:13" ht="30" customHeight="1" x14ac:dyDescent="0.2">
      <c r="A16" s="15"/>
      <c r="B16" s="15"/>
      <c r="C16" s="6" t="s">
        <v>15</v>
      </c>
      <c r="D16" s="6"/>
      <c r="E16" s="6"/>
      <c r="F16" s="6"/>
      <c r="G16" s="6"/>
      <c r="H16" s="6"/>
      <c r="I16" s="6"/>
      <c r="J16" s="6"/>
      <c r="K16" s="6"/>
      <c r="L16" s="6"/>
    </row>
    <row r="17" spans="1:13" ht="16.5" customHeight="1" thickBot="1" x14ac:dyDescent="0.25">
      <c r="A17" s="20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3" s="22" customFormat="1" ht="80.25" customHeight="1" x14ac:dyDescent="0.2">
      <c r="A18" s="47"/>
      <c r="B18" s="108" t="s">
        <v>5</v>
      </c>
      <c r="C18" s="109"/>
      <c r="D18" s="109"/>
      <c r="E18" s="109"/>
      <c r="F18" s="110"/>
      <c r="G18" s="106" t="s">
        <v>23</v>
      </c>
      <c r="H18" s="111"/>
      <c r="I18" s="106" t="s">
        <v>54</v>
      </c>
      <c r="J18" s="111"/>
      <c r="K18" s="106" t="s">
        <v>24</v>
      </c>
      <c r="L18" s="107"/>
    </row>
    <row r="19" spans="1:13" s="22" customFormat="1" ht="28.5" customHeight="1" x14ac:dyDescent="0.2">
      <c r="A19" s="104" t="s">
        <v>34</v>
      </c>
      <c r="B19" s="114" t="s">
        <v>39</v>
      </c>
      <c r="C19" s="115"/>
      <c r="D19" s="115"/>
      <c r="E19" s="115"/>
      <c r="F19" s="116"/>
      <c r="G19" s="25" t="s">
        <v>40</v>
      </c>
      <c r="H19" s="26"/>
      <c r="I19" s="23"/>
      <c r="J19" s="26"/>
      <c r="K19" s="27"/>
      <c r="L19" s="28"/>
    </row>
    <row r="20" spans="1:13" ht="35.25" customHeight="1" x14ac:dyDescent="0.2">
      <c r="A20" s="105"/>
      <c r="B20" s="120"/>
      <c r="C20" s="121"/>
      <c r="D20" s="121"/>
      <c r="E20" s="121"/>
      <c r="F20" s="122"/>
      <c r="G20" s="59">
        <f>I13</f>
        <v>1947</v>
      </c>
      <c r="H20" s="29" t="s">
        <v>0</v>
      </c>
      <c r="I20" s="54">
        <v>4661</v>
      </c>
      <c r="J20" s="29" t="s">
        <v>25</v>
      </c>
      <c r="K20" s="51">
        <f>G20*I20</f>
        <v>9074967</v>
      </c>
      <c r="L20" s="30" t="s">
        <v>0</v>
      </c>
      <c r="M20" s="2">
        <f>K20*1.1</f>
        <v>9982463.7000000011</v>
      </c>
    </row>
    <row r="21" spans="1:13" s="22" customFormat="1" ht="28.5" customHeight="1" x14ac:dyDescent="0.2">
      <c r="A21" s="104" t="s">
        <v>35</v>
      </c>
      <c r="B21" s="114" t="s">
        <v>10</v>
      </c>
      <c r="C21" s="115"/>
      <c r="D21" s="115"/>
      <c r="E21" s="115"/>
      <c r="F21" s="116"/>
      <c r="G21" s="60" t="s">
        <v>43</v>
      </c>
      <c r="H21" s="15"/>
      <c r="I21" s="55"/>
      <c r="J21" s="15"/>
      <c r="K21" s="52"/>
      <c r="L21" s="32"/>
      <c r="M21" s="2"/>
    </row>
    <row r="22" spans="1:13" ht="36.75" customHeight="1" x14ac:dyDescent="0.2">
      <c r="A22" s="105"/>
      <c r="B22" s="120"/>
      <c r="C22" s="121"/>
      <c r="D22" s="121"/>
      <c r="E22" s="121"/>
      <c r="F22" s="122"/>
      <c r="G22" s="59">
        <f>I14</f>
        <v>1014</v>
      </c>
      <c r="H22" s="33" t="s">
        <v>0</v>
      </c>
      <c r="I22" s="56">
        <v>3029</v>
      </c>
      <c r="J22" s="33" t="s">
        <v>25</v>
      </c>
      <c r="K22" s="51">
        <f>G22*I22</f>
        <v>3071406</v>
      </c>
      <c r="L22" s="30" t="s">
        <v>0</v>
      </c>
      <c r="M22" s="2">
        <f>K22*1.1</f>
        <v>3378546.6</v>
      </c>
    </row>
    <row r="23" spans="1:13" s="22" customFormat="1" ht="29.25" customHeight="1" x14ac:dyDescent="0.2">
      <c r="A23" s="104" t="s">
        <v>36</v>
      </c>
      <c r="B23" s="114" t="s">
        <v>8</v>
      </c>
      <c r="C23" s="115"/>
      <c r="D23" s="115"/>
      <c r="E23" s="115"/>
      <c r="F23" s="116"/>
      <c r="G23" s="61" t="s">
        <v>44</v>
      </c>
      <c r="H23" s="15"/>
      <c r="I23" s="57"/>
      <c r="J23" s="15"/>
      <c r="K23" s="53"/>
      <c r="L23" s="32"/>
      <c r="M23" s="2"/>
    </row>
    <row r="24" spans="1:13" ht="37.5" customHeight="1" thickBot="1" x14ac:dyDescent="0.25">
      <c r="A24" s="113"/>
      <c r="B24" s="117"/>
      <c r="C24" s="118"/>
      <c r="D24" s="118"/>
      <c r="E24" s="118"/>
      <c r="F24" s="119"/>
      <c r="G24" s="62">
        <f>I15</f>
        <v>360</v>
      </c>
      <c r="H24" s="20" t="s">
        <v>0</v>
      </c>
      <c r="I24" s="58">
        <v>130</v>
      </c>
      <c r="J24" s="20" t="s">
        <v>25</v>
      </c>
      <c r="K24" s="51">
        <f>G24*I24</f>
        <v>46800</v>
      </c>
      <c r="L24" s="35" t="s">
        <v>0</v>
      </c>
      <c r="M24" s="2">
        <f>K24*1.1</f>
        <v>51480.000000000007</v>
      </c>
    </row>
    <row r="25" spans="1:13" ht="25" customHeight="1" x14ac:dyDescent="0.2">
      <c r="A25" s="6"/>
      <c r="B25" s="16"/>
      <c r="C25" s="16"/>
      <c r="D25" s="16"/>
      <c r="E25" s="6"/>
      <c r="F25" s="6"/>
      <c r="G25" s="14"/>
      <c r="H25" s="14"/>
      <c r="I25" s="94" t="s">
        <v>56</v>
      </c>
      <c r="J25" s="95"/>
      <c r="K25" s="98">
        <f>K20+K22+K24</f>
        <v>12193173</v>
      </c>
      <c r="L25" s="100" t="s">
        <v>0</v>
      </c>
    </row>
    <row r="26" spans="1:13" ht="30" customHeight="1" thickBot="1" x14ac:dyDescent="0.25">
      <c r="A26" s="8"/>
      <c r="B26" s="8"/>
      <c r="C26" s="7"/>
      <c r="D26" s="7"/>
      <c r="E26" s="6"/>
      <c r="F26" s="6"/>
      <c r="G26" s="14"/>
      <c r="H26" s="14"/>
      <c r="I26" s="96"/>
      <c r="J26" s="97"/>
      <c r="K26" s="99"/>
      <c r="L26" s="101"/>
      <c r="M26" s="2">
        <f>SUM(M20:M25)</f>
        <v>13412490.300000001</v>
      </c>
    </row>
    <row r="27" spans="1:13" ht="30" customHeight="1" x14ac:dyDescent="0.2">
      <c r="A27" s="8"/>
      <c r="B27" s="8"/>
      <c r="C27" s="7"/>
      <c r="D27" s="7"/>
      <c r="E27" s="6"/>
      <c r="F27" s="6"/>
      <c r="G27" s="7"/>
      <c r="H27" s="7"/>
      <c r="I27" s="7"/>
      <c r="J27" s="7"/>
      <c r="K27" s="7"/>
      <c r="L27" s="7"/>
    </row>
    <row r="28" spans="1:13" ht="30" customHeight="1" x14ac:dyDescent="0.2">
      <c r="A28" s="8" t="s">
        <v>52</v>
      </c>
      <c r="B28" s="8"/>
      <c r="C28" s="7"/>
      <c r="D28" s="7"/>
      <c r="E28" s="6"/>
      <c r="F28" s="6"/>
      <c r="G28" s="7"/>
      <c r="H28" s="7"/>
      <c r="I28" s="7"/>
      <c r="J28" s="7"/>
      <c r="K28" s="7"/>
      <c r="L28" s="7"/>
    </row>
    <row r="29" spans="1:13" ht="11.25" customHeight="1" thickBot="1" x14ac:dyDescent="0.25">
      <c r="A29" s="8"/>
      <c r="B29" s="8"/>
      <c r="C29" s="7"/>
      <c r="D29" s="7"/>
      <c r="E29" s="6"/>
      <c r="F29" s="6"/>
      <c r="G29" s="7"/>
      <c r="H29" s="7"/>
      <c r="I29" s="7"/>
      <c r="J29" s="7"/>
      <c r="K29" s="3"/>
      <c r="L29" s="7"/>
    </row>
    <row r="30" spans="1:13" s="22" customFormat="1" ht="65.25" customHeight="1" x14ac:dyDescent="0.2">
      <c r="A30" s="47"/>
      <c r="B30" s="108" t="s">
        <v>5</v>
      </c>
      <c r="C30" s="109"/>
      <c r="D30" s="109"/>
      <c r="E30" s="109"/>
      <c r="F30" s="110"/>
      <c r="G30" s="102" t="s">
        <v>6</v>
      </c>
      <c r="H30" s="126"/>
      <c r="I30" s="102" t="s">
        <v>38</v>
      </c>
      <c r="J30" s="110"/>
      <c r="K30" s="102" t="s">
        <v>7</v>
      </c>
      <c r="L30" s="103"/>
    </row>
    <row r="31" spans="1:13" s="22" customFormat="1" ht="27" customHeight="1" x14ac:dyDescent="0.2">
      <c r="A31" s="104" t="s">
        <v>34</v>
      </c>
      <c r="B31" s="114" t="s">
        <v>39</v>
      </c>
      <c r="C31" s="115"/>
      <c r="D31" s="115"/>
      <c r="E31" s="115"/>
      <c r="F31" s="116"/>
      <c r="G31" s="25" t="s">
        <v>27</v>
      </c>
      <c r="H31" s="26"/>
      <c r="I31" s="25" t="s">
        <v>40</v>
      </c>
      <c r="J31" s="24"/>
      <c r="K31" s="31"/>
      <c r="L31" s="36"/>
    </row>
    <row r="32" spans="1:13" ht="33" customHeight="1" x14ac:dyDescent="0.2">
      <c r="A32" s="105"/>
      <c r="B32" s="120"/>
      <c r="C32" s="121"/>
      <c r="D32" s="121"/>
      <c r="E32" s="121"/>
      <c r="F32" s="122"/>
      <c r="G32" s="43">
        <v>933</v>
      </c>
      <c r="H32" s="37" t="s">
        <v>0</v>
      </c>
      <c r="I32" s="10" t="s">
        <v>26</v>
      </c>
      <c r="J32" s="37" t="s">
        <v>0</v>
      </c>
      <c r="K32" s="10" t="s">
        <v>9</v>
      </c>
      <c r="L32" s="38" t="s">
        <v>0</v>
      </c>
    </row>
    <row r="33" spans="1:12" s="22" customFormat="1" ht="27" customHeight="1" x14ac:dyDescent="0.2">
      <c r="A33" s="104" t="s">
        <v>35</v>
      </c>
      <c r="B33" s="114" t="s">
        <v>10</v>
      </c>
      <c r="C33" s="115"/>
      <c r="D33" s="115"/>
      <c r="E33" s="115"/>
      <c r="F33" s="116"/>
      <c r="G33" s="44" t="s">
        <v>28</v>
      </c>
      <c r="H33" s="15"/>
      <c r="I33" s="31" t="s">
        <v>43</v>
      </c>
      <c r="J33" s="15"/>
      <c r="K33" s="31"/>
      <c r="L33" s="36"/>
    </row>
    <row r="34" spans="1:12" ht="33.75" customHeight="1" x14ac:dyDescent="0.2">
      <c r="A34" s="105"/>
      <c r="B34" s="120"/>
      <c r="C34" s="121"/>
      <c r="D34" s="121"/>
      <c r="E34" s="121"/>
      <c r="F34" s="122"/>
      <c r="G34" s="43">
        <v>1866</v>
      </c>
      <c r="H34" s="37" t="s">
        <v>0</v>
      </c>
      <c r="I34" s="10" t="s">
        <v>30</v>
      </c>
      <c r="J34" s="37" t="s">
        <v>0</v>
      </c>
      <c r="K34" s="10" t="s">
        <v>9</v>
      </c>
      <c r="L34" s="38" t="s">
        <v>0</v>
      </c>
    </row>
    <row r="35" spans="1:12" s="22" customFormat="1" ht="24.75" customHeight="1" x14ac:dyDescent="0.2">
      <c r="A35" s="104" t="s">
        <v>36</v>
      </c>
      <c r="B35" s="114" t="s">
        <v>8</v>
      </c>
      <c r="C35" s="115"/>
      <c r="D35" s="115"/>
      <c r="E35" s="115"/>
      <c r="F35" s="116"/>
      <c r="G35" s="45" t="s">
        <v>29</v>
      </c>
      <c r="H35" s="15"/>
      <c r="I35" s="34" t="s">
        <v>45</v>
      </c>
      <c r="J35" s="15"/>
      <c r="K35" s="34"/>
      <c r="L35" s="39"/>
    </row>
    <row r="36" spans="1:12" ht="38.25" customHeight="1" thickBot="1" x14ac:dyDescent="0.25">
      <c r="A36" s="113"/>
      <c r="B36" s="117"/>
      <c r="C36" s="118"/>
      <c r="D36" s="118"/>
      <c r="E36" s="118"/>
      <c r="F36" s="119"/>
      <c r="G36" s="46">
        <v>2520</v>
      </c>
      <c r="H36" s="40" t="s">
        <v>0</v>
      </c>
      <c r="I36" s="11" t="s">
        <v>31</v>
      </c>
      <c r="J36" s="40" t="s">
        <v>0</v>
      </c>
      <c r="K36" s="11" t="s">
        <v>9</v>
      </c>
      <c r="L36" s="41" t="s">
        <v>0</v>
      </c>
    </row>
    <row r="37" spans="1:12" ht="30" customHeight="1" x14ac:dyDescent="0.2">
      <c r="A37" s="123" t="s">
        <v>33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</row>
    <row r="38" spans="1:12" ht="30" customHeight="1" x14ac:dyDescent="0.2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1:12" ht="30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</row>
    <row r="40" spans="1:12" ht="30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30" customHeight="1" x14ac:dyDescent="0.2">
      <c r="A41" s="15"/>
      <c r="B41" s="15"/>
      <c r="C41" s="6"/>
      <c r="D41" s="6"/>
      <c r="E41" s="6"/>
      <c r="F41" s="6"/>
      <c r="G41" s="6"/>
      <c r="H41" s="6"/>
      <c r="I41" s="93" t="s">
        <v>48</v>
      </c>
      <c r="J41" s="93"/>
      <c r="K41" s="93"/>
      <c r="L41" s="6"/>
    </row>
    <row r="42" spans="1:12" ht="30" customHeight="1" x14ac:dyDescent="0.2">
      <c r="A42" s="93" t="s">
        <v>16</v>
      </c>
      <c r="B42" s="93"/>
      <c r="C42" s="93"/>
      <c r="D42" s="7"/>
      <c r="E42" s="6"/>
      <c r="F42" s="6"/>
      <c r="G42" s="14"/>
      <c r="H42" s="14"/>
      <c r="I42" s="7"/>
      <c r="J42" s="7"/>
      <c r="K42" s="7"/>
      <c r="L42" s="7"/>
    </row>
    <row r="43" spans="1:12" ht="30" customHeight="1" x14ac:dyDescent="0.2">
      <c r="A43" s="112" t="s">
        <v>13</v>
      </c>
      <c r="B43" s="112"/>
      <c r="C43" s="112"/>
      <c r="D43" s="7"/>
      <c r="E43" s="6"/>
      <c r="F43" s="6"/>
      <c r="G43" s="7"/>
      <c r="H43" s="7"/>
      <c r="I43" s="7"/>
      <c r="J43" s="7"/>
      <c r="K43" s="7"/>
      <c r="L43" s="7"/>
    </row>
    <row r="44" spans="1:12" ht="30" customHeight="1" x14ac:dyDescent="0.2">
      <c r="A44" s="93" t="s">
        <v>17</v>
      </c>
      <c r="B44" s="93"/>
      <c r="C44" s="93"/>
      <c r="D44" s="7"/>
      <c r="E44" s="6"/>
      <c r="F44" s="6"/>
      <c r="H44" s="4" t="s">
        <v>4</v>
      </c>
      <c r="I44" s="7"/>
      <c r="J44" s="7"/>
      <c r="K44" s="7"/>
      <c r="L44" s="7"/>
    </row>
    <row r="45" spans="1:12" ht="30" customHeight="1" x14ac:dyDescent="0.2">
      <c r="A45" s="93"/>
      <c r="B45" s="93"/>
      <c r="C45" s="93"/>
      <c r="D45" s="7"/>
      <c r="E45" s="2"/>
      <c r="F45" s="6"/>
      <c r="H45" s="3"/>
      <c r="I45" s="7"/>
      <c r="J45" s="7"/>
      <c r="K45" s="7"/>
      <c r="L45" s="7"/>
    </row>
    <row r="46" spans="1:12" ht="30" customHeight="1" x14ac:dyDescent="0.2">
      <c r="A46" s="112" t="s">
        <v>18</v>
      </c>
      <c r="B46" s="112"/>
      <c r="C46" s="112"/>
      <c r="D46" s="7"/>
      <c r="E46" s="6"/>
      <c r="F46" s="6"/>
      <c r="G46" s="7"/>
      <c r="H46" s="7" t="s">
        <v>4</v>
      </c>
      <c r="I46" s="7"/>
      <c r="J46" s="7"/>
      <c r="K46" s="7"/>
      <c r="L46" s="7"/>
    </row>
  </sheetData>
  <mergeCells count="31">
    <mergeCell ref="A1:L1"/>
    <mergeCell ref="B30:F30"/>
    <mergeCell ref="A19:A20"/>
    <mergeCell ref="B19:F20"/>
    <mergeCell ref="A21:A22"/>
    <mergeCell ref="I18:J18"/>
    <mergeCell ref="I30:J30"/>
    <mergeCell ref="G30:H30"/>
    <mergeCell ref="A44:C44"/>
    <mergeCell ref="K18:L18"/>
    <mergeCell ref="B18:F18"/>
    <mergeCell ref="G18:H18"/>
    <mergeCell ref="A46:C46"/>
    <mergeCell ref="A23:A24"/>
    <mergeCell ref="B23:F24"/>
    <mergeCell ref="A31:A32"/>
    <mergeCell ref="B31:F32"/>
    <mergeCell ref="B35:F36"/>
    <mergeCell ref="A45:C45"/>
    <mergeCell ref="B21:F22"/>
    <mergeCell ref="B33:F34"/>
    <mergeCell ref="A43:C43"/>
    <mergeCell ref="A35:A36"/>
    <mergeCell ref="A37:L38"/>
    <mergeCell ref="I41:K41"/>
    <mergeCell ref="A42:C42"/>
    <mergeCell ref="I25:J26"/>
    <mergeCell ref="K25:K26"/>
    <mergeCell ref="L25:L26"/>
    <mergeCell ref="K30:L30"/>
    <mergeCell ref="A33:A34"/>
  </mergeCells>
  <phoneticPr fontId="2"/>
  <printOptions horizontalCentered="1" verticalCentered="1"/>
  <pageMargins left="0.78740157480314965" right="0.59055118110236227" top="0.59055118110236227" bottom="0.59055118110236227" header="0" footer="0"/>
  <pageSetup paperSize="9" scale="5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6"/>
  <sheetViews>
    <sheetView view="pageBreakPreview" zoomScale="60" zoomScaleNormal="70" zoomScalePageLayoutView="64" workbookViewId="0">
      <selection activeCell="K11" sqref="K11"/>
    </sheetView>
  </sheetViews>
  <sheetFormatPr defaultColWidth="0.36328125" defaultRowHeight="23.5" x14ac:dyDescent="0.2"/>
  <cols>
    <col min="1" max="1" width="6.6328125" style="2" customWidth="1"/>
    <col min="2" max="2" width="8.6328125" style="2" customWidth="1"/>
    <col min="3" max="3" width="9.7265625" style="2" customWidth="1"/>
    <col min="4" max="4" width="7.36328125" style="2" customWidth="1"/>
    <col min="5" max="5" width="26.08984375" style="17" customWidth="1"/>
    <col min="6" max="6" width="5.7265625" style="17" bestFit="1" customWidth="1"/>
    <col min="7" max="7" width="23.08984375" style="2" customWidth="1"/>
    <col min="8" max="8" width="9" style="2" customWidth="1"/>
    <col min="9" max="9" width="22.7265625" style="2" customWidth="1"/>
    <col min="10" max="10" width="9.26953125" style="2" customWidth="1"/>
    <col min="11" max="11" width="25.453125" style="2" customWidth="1"/>
    <col min="12" max="12" width="10" style="2" customWidth="1"/>
    <col min="13" max="13" width="19.26953125" style="2" customWidth="1"/>
    <col min="14" max="16384" width="0.36328125" style="2"/>
  </cols>
  <sheetData>
    <row r="1" spans="1:13" ht="41.5" x14ac:dyDescent="0.2">
      <c r="A1" s="125" t="s">
        <v>49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3" ht="19.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28" customHeight="1" x14ac:dyDescent="0.2">
      <c r="A3" s="65" t="s">
        <v>1</v>
      </c>
      <c r="B3" s="65"/>
      <c r="C3" s="65"/>
      <c r="D3" s="12" t="s">
        <v>47</v>
      </c>
      <c r="E3" s="5"/>
      <c r="F3" s="5"/>
      <c r="G3" s="5"/>
      <c r="H3" s="5"/>
      <c r="I3" s="5"/>
      <c r="J3" s="6"/>
      <c r="K3" s="7"/>
      <c r="L3" s="7"/>
    </row>
    <row r="4" spans="1:13" ht="28" customHeight="1" x14ac:dyDescent="0.2">
      <c r="A4" s="8" t="s">
        <v>2</v>
      </c>
      <c r="B4" s="8"/>
      <c r="C4" s="65"/>
      <c r="D4" s="13" t="s">
        <v>55</v>
      </c>
      <c r="E4" s="9"/>
      <c r="F4" s="9"/>
      <c r="G4" s="9"/>
      <c r="H4" s="9"/>
      <c r="I4" s="9"/>
      <c r="J4" s="6"/>
      <c r="K4" s="7"/>
      <c r="L4" s="7"/>
    </row>
    <row r="5" spans="1:13" ht="28" customHeight="1" x14ac:dyDescent="0.2">
      <c r="A5" s="8" t="s">
        <v>3</v>
      </c>
      <c r="B5" s="8"/>
      <c r="C5" s="65"/>
      <c r="D5" s="12" t="s">
        <v>14</v>
      </c>
      <c r="E5" s="5"/>
      <c r="F5" s="5"/>
      <c r="G5" s="5"/>
      <c r="H5" s="5"/>
      <c r="I5" s="5"/>
      <c r="J5" s="6"/>
      <c r="K5" s="7"/>
      <c r="L5" s="7"/>
    </row>
    <row r="6" spans="1:13" x14ac:dyDescent="0.2">
      <c r="A6" s="8"/>
      <c r="B6" s="8"/>
      <c r="C6" s="65"/>
      <c r="D6" s="14"/>
      <c r="E6" s="6"/>
      <c r="F6" s="6"/>
      <c r="G6" s="6"/>
      <c r="H6" s="6"/>
      <c r="I6" s="6"/>
      <c r="J6" s="6"/>
      <c r="K6" s="7"/>
      <c r="L6" s="7"/>
    </row>
    <row r="7" spans="1:13" ht="36.75" customHeight="1" x14ac:dyDescent="0.2">
      <c r="A7" s="8" t="s">
        <v>53</v>
      </c>
      <c r="B7" s="7"/>
      <c r="C7" s="7"/>
      <c r="D7" s="7"/>
      <c r="E7" s="6"/>
      <c r="F7" s="6"/>
      <c r="G7" s="6"/>
      <c r="H7" s="6"/>
      <c r="I7" s="6"/>
      <c r="J7" s="6"/>
      <c r="K7" s="6"/>
      <c r="L7" s="6"/>
    </row>
    <row r="8" spans="1:13" ht="12" customHeight="1" x14ac:dyDescent="0.2">
      <c r="A8" s="8"/>
      <c r="B8" s="7"/>
      <c r="C8" s="7"/>
      <c r="D8" s="7"/>
      <c r="E8" s="6"/>
      <c r="F8" s="6"/>
      <c r="G8" s="6"/>
      <c r="H8" s="6"/>
      <c r="I8" s="6"/>
      <c r="J8" s="6"/>
      <c r="K8" s="6"/>
      <c r="L8" s="6"/>
    </row>
    <row r="9" spans="1:13" ht="30" customHeight="1" thickBot="1" x14ac:dyDescent="0.25">
      <c r="A9" s="6"/>
      <c r="B9" s="6" t="s">
        <v>32</v>
      </c>
      <c r="C9" s="17"/>
      <c r="D9" s="6"/>
      <c r="E9" s="18"/>
      <c r="F9" s="6"/>
      <c r="G9" s="6"/>
      <c r="H9" s="6"/>
      <c r="I9" s="6"/>
      <c r="J9" s="6"/>
      <c r="K9" s="6"/>
      <c r="L9" s="6"/>
    </row>
    <row r="10" spans="1:13" ht="46.5" customHeight="1" thickBot="1" x14ac:dyDescent="0.25">
      <c r="A10" s="15"/>
      <c r="B10" s="15"/>
      <c r="C10" s="49" t="s">
        <v>9</v>
      </c>
      <c r="D10" s="49" t="s">
        <v>11</v>
      </c>
      <c r="E10" s="50"/>
      <c r="F10" s="48" t="s">
        <v>0</v>
      </c>
      <c r="G10" s="66" t="s">
        <v>12</v>
      </c>
      <c r="H10" s="6"/>
      <c r="I10" s="6"/>
      <c r="J10" s="6"/>
      <c r="K10" s="6"/>
      <c r="L10" s="6"/>
    </row>
    <row r="11" spans="1:13" ht="16.5" customHeight="1" x14ac:dyDescent="0.2">
      <c r="A11" s="15"/>
      <c r="B11" s="15"/>
      <c r="C11" s="15"/>
      <c r="D11" s="15"/>
      <c r="E11" s="19"/>
      <c r="F11" s="6"/>
      <c r="G11" s="6"/>
      <c r="H11" s="6"/>
      <c r="I11" s="6"/>
      <c r="J11" s="6"/>
      <c r="K11" s="6"/>
      <c r="L11" s="6"/>
    </row>
    <row r="12" spans="1:13" ht="30" customHeight="1" thickBot="1" x14ac:dyDescent="0.25">
      <c r="A12" s="6"/>
      <c r="B12" s="6" t="s">
        <v>51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3" ht="30" customHeight="1" thickBot="1" x14ac:dyDescent="0.25">
      <c r="A13" s="15"/>
      <c r="B13" s="42" t="s">
        <v>34</v>
      </c>
      <c r="C13" s="66" t="s">
        <v>20</v>
      </c>
      <c r="E13" s="2"/>
      <c r="F13" s="2"/>
      <c r="G13" s="6"/>
      <c r="H13" s="15" t="s">
        <v>11</v>
      </c>
      <c r="I13" s="63"/>
      <c r="J13" s="6" t="s">
        <v>0</v>
      </c>
      <c r="K13" s="6" t="s">
        <v>40</v>
      </c>
      <c r="L13" s="6"/>
      <c r="M13" s="2">
        <f>I13*1.1</f>
        <v>0</v>
      </c>
    </row>
    <row r="14" spans="1:13" ht="30" customHeight="1" thickBot="1" x14ac:dyDescent="0.25">
      <c r="A14" s="15"/>
      <c r="B14" s="42" t="s">
        <v>35</v>
      </c>
      <c r="C14" s="66" t="s">
        <v>21</v>
      </c>
      <c r="E14" s="2"/>
      <c r="F14" s="2"/>
      <c r="G14" s="6"/>
      <c r="H14" s="15" t="s">
        <v>19</v>
      </c>
      <c r="I14" s="63"/>
      <c r="J14" s="6" t="s">
        <v>0</v>
      </c>
      <c r="K14" s="6" t="s">
        <v>41</v>
      </c>
      <c r="L14" s="6"/>
      <c r="M14" s="2">
        <f>I14*1.1</f>
        <v>0</v>
      </c>
    </row>
    <row r="15" spans="1:13" ht="30" customHeight="1" thickBot="1" x14ac:dyDescent="0.25">
      <c r="A15" s="15"/>
      <c r="B15" s="42" t="s">
        <v>36</v>
      </c>
      <c r="C15" s="66" t="s">
        <v>22</v>
      </c>
      <c r="E15" s="2"/>
      <c r="F15" s="2"/>
      <c r="G15" s="6"/>
      <c r="H15" s="15" t="s">
        <v>11</v>
      </c>
      <c r="I15" s="63"/>
      <c r="J15" s="6" t="s">
        <v>0</v>
      </c>
      <c r="K15" s="6" t="s">
        <v>42</v>
      </c>
      <c r="L15" s="6"/>
      <c r="M15" s="2">
        <f>I15*1.1</f>
        <v>0</v>
      </c>
    </row>
    <row r="16" spans="1:13" ht="30" customHeight="1" x14ac:dyDescent="0.2">
      <c r="A16" s="15"/>
      <c r="B16" s="15"/>
      <c r="C16" s="6" t="s">
        <v>15</v>
      </c>
      <c r="D16" s="6"/>
      <c r="E16" s="6"/>
      <c r="F16" s="6"/>
      <c r="G16" s="6"/>
      <c r="H16" s="6"/>
      <c r="I16" s="6"/>
      <c r="J16" s="6"/>
      <c r="K16" s="6"/>
      <c r="L16" s="6"/>
    </row>
    <row r="17" spans="1:13" ht="16.5" customHeight="1" thickBot="1" x14ac:dyDescent="0.25">
      <c r="A17" s="20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3" s="22" customFormat="1" ht="80.25" customHeight="1" x14ac:dyDescent="0.2">
      <c r="A18" s="47"/>
      <c r="B18" s="108" t="s">
        <v>5</v>
      </c>
      <c r="C18" s="109"/>
      <c r="D18" s="109"/>
      <c r="E18" s="109"/>
      <c r="F18" s="110"/>
      <c r="G18" s="106" t="s">
        <v>23</v>
      </c>
      <c r="H18" s="111"/>
      <c r="I18" s="106" t="s">
        <v>54</v>
      </c>
      <c r="J18" s="111"/>
      <c r="K18" s="106" t="s">
        <v>24</v>
      </c>
      <c r="L18" s="107"/>
    </row>
    <row r="19" spans="1:13" s="22" customFormat="1" ht="28.5" customHeight="1" x14ac:dyDescent="0.2">
      <c r="A19" s="104" t="s">
        <v>34</v>
      </c>
      <c r="B19" s="114" t="s">
        <v>39</v>
      </c>
      <c r="C19" s="115"/>
      <c r="D19" s="115"/>
      <c r="E19" s="115"/>
      <c r="F19" s="116"/>
      <c r="G19" s="25" t="s">
        <v>40</v>
      </c>
      <c r="H19" s="26"/>
      <c r="I19" s="23"/>
      <c r="J19" s="26"/>
      <c r="K19" s="27"/>
      <c r="L19" s="28"/>
    </row>
    <row r="20" spans="1:13" ht="35.25" customHeight="1" x14ac:dyDescent="0.2">
      <c r="A20" s="105"/>
      <c r="B20" s="120"/>
      <c r="C20" s="121"/>
      <c r="D20" s="121"/>
      <c r="E20" s="121"/>
      <c r="F20" s="122"/>
      <c r="G20" s="59"/>
      <c r="H20" s="29" t="s">
        <v>0</v>
      </c>
      <c r="I20" s="54">
        <v>4661</v>
      </c>
      <c r="J20" s="29" t="s">
        <v>25</v>
      </c>
      <c r="K20" s="51"/>
      <c r="L20" s="30" t="s">
        <v>0</v>
      </c>
      <c r="M20" s="2">
        <f>K20*1.1</f>
        <v>0</v>
      </c>
    </row>
    <row r="21" spans="1:13" s="22" customFormat="1" ht="28.5" customHeight="1" x14ac:dyDescent="0.2">
      <c r="A21" s="104" t="s">
        <v>35</v>
      </c>
      <c r="B21" s="114" t="s">
        <v>10</v>
      </c>
      <c r="C21" s="115"/>
      <c r="D21" s="115"/>
      <c r="E21" s="115"/>
      <c r="F21" s="116"/>
      <c r="G21" s="60" t="s">
        <v>43</v>
      </c>
      <c r="H21" s="15"/>
      <c r="I21" s="55"/>
      <c r="J21" s="15"/>
      <c r="K21" s="52"/>
      <c r="L21" s="32"/>
      <c r="M21" s="2"/>
    </row>
    <row r="22" spans="1:13" ht="36.75" customHeight="1" x14ac:dyDescent="0.2">
      <c r="A22" s="105"/>
      <c r="B22" s="120"/>
      <c r="C22" s="121"/>
      <c r="D22" s="121"/>
      <c r="E22" s="121"/>
      <c r="F22" s="122"/>
      <c r="G22" s="59"/>
      <c r="H22" s="33" t="s">
        <v>0</v>
      </c>
      <c r="I22" s="56">
        <v>3029</v>
      </c>
      <c r="J22" s="33" t="s">
        <v>25</v>
      </c>
      <c r="K22" s="51"/>
      <c r="L22" s="30" t="s">
        <v>0</v>
      </c>
      <c r="M22" s="2">
        <f>K22*1.1</f>
        <v>0</v>
      </c>
    </row>
    <row r="23" spans="1:13" s="22" customFormat="1" ht="29.25" customHeight="1" x14ac:dyDescent="0.2">
      <c r="A23" s="104" t="s">
        <v>36</v>
      </c>
      <c r="B23" s="114" t="s">
        <v>8</v>
      </c>
      <c r="C23" s="115"/>
      <c r="D23" s="115"/>
      <c r="E23" s="115"/>
      <c r="F23" s="116"/>
      <c r="G23" s="61" t="s">
        <v>44</v>
      </c>
      <c r="H23" s="15"/>
      <c r="I23" s="57"/>
      <c r="J23" s="15"/>
      <c r="K23" s="53"/>
      <c r="L23" s="32"/>
      <c r="M23" s="2"/>
    </row>
    <row r="24" spans="1:13" ht="37.5" customHeight="1" thickBot="1" x14ac:dyDescent="0.25">
      <c r="A24" s="113"/>
      <c r="B24" s="117"/>
      <c r="C24" s="118"/>
      <c r="D24" s="118"/>
      <c r="E24" s="118"/>
      <c r="F24" s="119"/>
      <c r="G24" s="62"/>
      <c r="H24" s="20" t="s">
        <v>0</v>
      </c>
      <c r="I24" s="58">
        <v>130</v>
      </c>
      <c r="J24" s="20" t="s">
        <v>25</v>
      </c>
      <c r="K24" s="51"/>
      <c r="L24" s="35" t="s">
        <v>0</v>
      </c>
      <c r="M24" s="2">
        <f>K24*1.1</f>
        <v>0</v>
      </c>
    </row>
    <row r="25" spans="1:13" ht="25" customHeight="1" x14ac:dyDescent="0.2">
      <c r="A25" s="6"/>
      <c r="B25" s="66"/>
      <c r="C25" s="66"/>
      <c r="D25" s="66"/>
      <c r="E25" s="6"/>
      <c r="F25" s="6"/>
      <c r="G25" s="14"/>
      <c r="H25" s="14"/>
      <c r="I25" s="94" t="s">
        <v>50</v>
      </c>
      <c r="J25" s="95"/>
      <c r="K25" s="98"/>
      <c r="L25" s="100" t="s">
        <v>0</v>
      </c>
    </row>
    <row r="26" spans="1:13" ht="30" customHeight="1" thickBot="1" x14ac:dyDescent="0.25">
      <c r="A26" s="8"/>
      <c r="B26" s="8"/>
      <c r="C26" s="7"/>
      <c r="D26" s="7"/>
      <c r="E26" s="6"/>
      <c r="F26" s="6"/>
      <c r="G26" s="14"/>
      <c r="H26" s="14"/>
      <c r="I26" s="96"/>
      <c r="J26" s="97"/>
      <c r="K26" s="99"/>
      <c r="L26" s="101"/>
      <c r="M26" s="2">
        <f>SUM(M20:M25)</f>
        <v>0</v>
      </c>
    </row>
    <row r="27" spans="1:13" ht="30" customHeight="1" x14ac:dyDescent="0.2">
      <c r="A27" s="8"/>
      <c r="B27" s="8"/>
      <c r="C27" s="7"/>
      <c r="D27" s="7"/>
      <c r="E27" s="6"/>
      <c r="F27" s="6"/>
      <c r="G27" s="7"/>
      <c r="H27" s="7"/>
      <c r="I27" s="7"/>
      <c r="J27" s="7"/>
      <c r="K27" s="7"/>
      <c r="L27" s="7"/>
    </row>
    <row r="28" spans="1:13" ht="30" customHeight="1" x14ac:dyDescent="0.2">
      <c r="A28" s="8" t="s">
        <v>52</v>
      </c>
      <c r="B28" s="8"/>
      <c r="C28" s="7"/>
      <c r="D28" s="7"/>
      <c r="E28" s="6"/>
      <c r="F28" s="6"/>
      <c r="G28" s="7"/>
      <c r="H28" s="7"/>
      <c r="I28" s="7"/>
      <c r="J28" s="7"/>
      <c r="K28" s="7"/>
      <c r="L28" s="7"/>
    </row>
    <row r="29" spans="1:13" ht="11.25" customHeight="1" thickBot="1" x14ac:dyDescent="0.25">
      <c r="A29" s="8"/>
      <c r="B29" s="8"/>
      <c r="C29" s="7"/>
      <c r="D29" s="7"/>
      <c r="E29" s="6"/>
      <c r="F29" s="6"/>
      <c r="G29" s="7"/>
      <c r="H29" s="7"/>
      <c r="I29" s="7"/>
      <c r="J29" s="7"/>
      <c r="K29" s="3"/>
      <c r="L29" s="7"/>
    </row>
    <row r="30" spans="1:13" s="22" customFormat="1" ht="65.25" customHeight="1" x14ac:dyDescent="0.2">
      <c r="A30" s="47"/>
      <c r="B30" s="108" t="s">
        <v>5</v>
      </c>
      <c r="C30" s="109"/>
      <c r="D30" s="109"/>
      <c r="E30" s="109"/>
      <c r="F30" s="110"/>
      <c r="G30" s="102" t="s">
        <v>6</v>
      </c>
      <c r="H30" s="126"/>
      <c r="I30" s="102" t="s">
        <v>38</v>
      </c>
      <c r="J30" s="110"/>
      <c r="K30" s="102" t="s">
        <v>7</v>
      </c>
      <c r="L30" s="103"/>
    </row>
    <row r="31" spans="1:13" s="22" customFormat="1" ht="27" customHeight="1" x14ac:dyDescent="0.2">
      <c r="A31" s="104" t="s">
        <v>34</v>
      </c>
      <c r="B31" s="114" t="s">
        <v>39</v>
      </c>
      <c r="C31" s="115"/>
      <c r="D31" s="115"/>
      <c r="E31" s="115"/>
      <c r="F31" s="116"/>
      <c r="G31" s="25" t="s">
        <v>27</v>
      </c>
      <c r="H31" s="26"/>
      <c r="I31" s="25" t="s">
        <v>40</v>
      </c>
      <c r="J31" s="24"/>
      <c r="K31" s="31"/>
      <c r="L31" s="36"/>
    </row>
    <row r="32" spans="1:13" ht="33" customHeight="1" x14ac:dyDescent="0.2">
      <c r="A32" s="105"/>
      <c r="B32" s="120"/>
      <c r="C32" s="121"/>
      <c r="D32" s="121"/>
      <c r="E32" s="121"/>
      <c r="F32" s="122"/>
      <c r="G32" s="43">
        <v>933</v>
      </c>
      <c r="H32" s="37" t="s">
        <v>0</v>
      </c>
      <c r="I32" s="10" t="s">
        <v>26</v>
      </c>
      <c r="J32" s="37" t="s">
        <v>0</v>
      </c>
      <c r="K32" s="10" t="s">
        <v>9</v>
      </c>
      <c r="L32" s="38" t="s">
        <v>0</v>
      </c>
    </row>
    <row r="33" spans="1:12" s="22" customFormat="1" ht="27" customHeight="1" x14ac:dyDescent="0.2">
      <c r="A33" s="104" t="s">
        <v>35</v>
      </c>
      <c r="B33" s="114" t="s">
        <v>10</v>
      </c>
      <c r="C33" s="115"/>
      <c r="D33" s="115"/>
      <c r="E33" s="115"/>
      <c r="F33" s="116"/>
      <c r="G33" s="44" t="s">
        <v>28</v>
      </c>
      <c r="H33" s="15"/>
      <c r="I33" s="31" t="s">
        <v>43</v>
      </c>
      <c r="J33" s="15"/>
      <c r="K33" s="31"/>
      <c r="L33" s="36"/>
    </row>
    <row r="34" spans="1:12" ht="33.75" customHeight="1" x14ac:dyDescent="0.2">
      <c r="A34" s="105"/>
      <c r="B34" s="120"/>
      <c r="C34" s="121"/>
      <c r="D34" s="121"/>
      <c r="E34" s="121"/>
      <c r="F34" s="122"/>
      <c r="G34" s="43">
        <v>1866</v>
      </c>
      <c r="H34" s="37" t="s">
        <v>0</v>
      </c>
      <c r="I34" s="10" t="s">
        <v>30</v>
      </c>
      <c r="J34" s="37" t="s">
        <v>0</v>
      </c>
      <c r="K34" s="10" t="s">
        <v>9</v>
      </c>
      <c r="L34" s="38" t="s">
        <v>0</v>
      </c>
    </row>
    <row r="35" spans="1:12" s="22" customFormat="1" ht="24.75" customHeight="1" x14ac:dyDescent="0.2">
      <c r="A35" s="104" t="s">
        <v>36</v>
      </c>
      <c r="B35" s="114" t="s">
        <v>8</v>
      </c>
      <c r="C35" s="115"/>
      <c r="D35" s="115"/>
      <c r="E35" s="115"/>
      <c r="F35" s="116"/>
      <c r="G35" s="45" t="s">
        <v>29</v>
      </c>
      <c r="H35" s="15"/>
      <c r="I35" s="34" t="s">
        <v>45</v>
      </c>
      <c r="J35" s="15"/>
      <c r="K35" s="34"/>
      <c r="L35" s="39"/>
    </row>
    <row r="36" spans="1:12" ht="38.25" customHeight="1" thickBot="1" x14ac:dyDescent="0.25">
      <c r="A36" s="113"/>
      <c r="B36" s="117"/>
      <c r="C36" s="118"/>
      <c r="D36" s="118"/>
      <c r="E36" s="118"/>
      <c r="F36" s="119"/>
      <c r="G36" s="46">
        <v>2520</v>
      </c>
      <c r="H36" s="40" t="s">
        <v>0</v>
      </c>
      <c r="I36" s="11" t="s">
        <v>31</v>
      </c>
      <c r="J36" s="40" t="s">
        <v>0</v>
      </c>
      <c r="K36" s="11" t="s">
        <v>9</v>
      </c>
      <c r="L36" s="41" t="s">
        <v>0</v>
      </c>
    </row>
    <row r="37" spans="1:12" ht="30" customHeight="1" x14ac:dyDescent="0.2">
      <c r="A37" s="123" t="s">
        <v>33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</row>
    <row r="38" spans="1:12" ht="30" customHeight="1" x14ac:dyDescent="0.2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1:12" ht="30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</row>
    <row r="40" spans="1:12" ht="30" customHeigh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</row>
    <row r="41" spans="1:12" ht="30" customHeight="1" x14ac:dyDescent="0.2">
      <c r="A41" s="15"/>
      <c r="B41" s="15"/>
      <c r="C41" s="6"/>
      <c r="D41" s="6"/>
      <c r="E41" s="6"/>
      <c r="F41" s="6"/>
      <c r="G41" s="6"/>
      <c r="H41" s="6"/>
      <c r="I41" s="93" t="s">
        <v>48</v>
      </c>
      <c r="J41" s="93"/>
      <c r="K41" s="93"/>
      <c r="L41" s="6"/>
    </row>
    <row r="42" spans="1:12" ht="30" customHeight="1" x14ac:dyDescent="0.2">
      <c r="A42" s="93" t="s">
        <v>16</v>
      </c>
      <c r="B42" s="93"/>
      <c r="C42" s="93"/>
      <c r="D42" s="7"/>
      <c r="E42" s="6"/>
      <c r="F42" s="6"/>
      <c r="G42" s="14"/>
      <c r="H42" s="14"/>
      <c r="I42" s="7"/>
      <c r="J42" s="7"/>
      <c r="K42" s="7"/>
      <c r="L42" s="7"/>
    </row>
    <row r="43" spans="1:12" ht="30" customHeight="1" x14ac:dyDescent="0.2">
      <c r="A43" s="112" t="s">
        <v>13</v>
      </c>
      <c r="B43" s="112"/>
      <c r="C43" s="112"/>
      <c r="D43" s="7"/>
      <c r="E43" s="6"/>
      <c r="F43" s="6"/>
      <c r="G43" s="7"/>
      <c r="H43" s="7"/>
      <c r="I43" s="7"/>
      <c r="J43" s="7"/>
      <c r="K43" s="7"/>
      <c r="L43" s="7"/>
    </row>
    <row r="44" spans="1:12" ht="30" customHeight="1" x14ac:dyDescent="0.2">
      <c r="A44" s="93" t="s">
        <v>17</v>
      </c>
      <c r="B44" s="93"/>
      <c r="C44" s="93"/>
      <c r="D44" s="7"/>
      <c r="E44" s="6"/>
      <c r="F44" s="6"/>
      <c r="H44" s="65" t="s">
        <v>4</v>
      </c>
      <c r="I44" s="7"/>
      <c r="J44" s="7"/>
      <c r="K44" s="7"/>
      <c r="L44" s="7"/>
    </row>
    <row r="45" spans="1:12" ht="30" customHeight="1" x14ac:dyDescent="0.2">
      <c r="A45" s="93"/>
      <c r="B45" s="93"/>
      <c r="C45" s="93"/>
      <c r="D45" s="7"/>
      <c r="E45" s="2"/>
      <c r="F45" s="6"/>
      <c r="H45" s="3"/>
      <c r="I45" s="7"/>
      <c r="J45" s="7"/>
      <c r="K45" s="7"/>
      <c r="L45" s="7"/>
    </row>
    <row r="46" spans="1:12" ht="30" customHeight="1" x14ac:dyDescent="0.2">
      <c r="A46" s="112" t="s">
        <v>18</v>
      </c>
      <c r="B46" s="112"/>
      <c r="C46" s="112"/>
      <c r="D46" s="7"/>
      <c r="E46" s="6"/>
      <c r="F46" s="6"/>
      <c r="G46" s="7"/>
      <c r="H46" s="7" t="s">
        <v>4</v>
      </c>
      <c r="I46" s="7"/>
      <c r="J46" s="7"/>
      <c r="K46" s="7"/>
      <c r="L46" s="7"/>
    </row>
  </sheetData>
  <mergeCells count="31">
    <mergeCell ref="A19:A20"/>
    <mergeCell ref="B19:F20"/>
    <mergeCell ref="A1:L1"/>
    <mergeCell ref="B18:F18"/>
    <mergeCell ref="G18:H18"/>
    <mergeCell ref="I18:J18"/>
    <mergeCell ref="K18:L18"/>
    <mergeCell ref="A31:A32"/>
    <mergeCell ref="B31:F32"/>
    <mergeCell ref="A21:A22"/>
    <mergeCell ref="B21:F22"/>
    <mergeCell ref="A23:A24"/>
    <mergeCell ref="B23:F24"/>
    <mergeCell ref="I41:K41"/>
    <mergeCell ref="L25:L26"/>
    <mergeCell ref="B30:F30"/>
    <mergeCell ref="G30:H30"/>
    <mergeCell ref="I30:J30"/>
    <mergeCell ref="K30:L30"/>
    <mergeCell ref="I25:J26"/>
    <mergeCell ref="K25:K26"/>
    <mergeCell ref="A33:A34"/>
    <mergeCell ref="B33:F34"/>
    <mergeCell ref="A35:A36"/>
    <mergeCell ref="B35:F36"/>
    <mergeCell ref="A37:L38"/>
    <mergeCell ref="A42:C42"/>
    <mergeCell ref="A43:C43"/>
    <mergeCell ref="A44:C44"/>
    <mergeCell ref="A45:C45"/>
    <mergeCell ref="A46:C46"/>
  </mergeCells>
  <phoneticPr fontId="2"/>
  <printOptions horizontalCentered="1" verticalCentered="1"/>
  <pageMargins left="0.78740157480314965" right="0.59055118110236227" top="0.59055118110236227" bottom="0.59055118110236227" header="0" footer="0"/>
  <pageSetup paperSize="9" scale="5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3"/>
  <sheetViews>
    <sheetView tabSelected="1" view="pageBreakPreview" zoomScale="80" zoomScaleNormal="90" zoomScaleSheetLayoutView="80" workbookViewId="0">
      <selection sqref="A1:N1"/>
    </sheetView>
  </sheetViews>
  <sheetFormatPr defaultColWidth="9" defaultRowHeight="13" x14ac:dyDescent="0.2"/>
  <cols>
    <col min="1" max="1" width="5.26953125" style="67" customWidth="1"/>
    <col min="2" max="2" width="4.7265625" style="67" customWidth="1"/>
    <col min="3" max="4" width="24" style="67" customWidth="1"/>
    <col min="5" max="5" width="9.453125" style="67" customWidth="1"/>
    <col min="6" max="6" width="4.7265625" style="67" customWidth="1"/>
    <col min="7" max="7" width="21.90625" style="67" customWidth="1"/>
    <col min="8" max="8" width="5.08984375" style="67" customWidth="1"/>
    <col min="9" max="9" width="4.90625" style="67" customWidth="1"/>
    <col min="10" max="11" width="5.453125" style="67" customWidth="1"/>
    <col min="12" max="12" width="31.36328125" style="67" customWidth="1"/>
    <col min="13" max="13" width="4" style="67" customWidth="1"/>
    <col min="14" max="14" width="7" style="67" customWidth="1"/>
    <col min="15" max="16384" width="9" style="67"/>
  </cols>
  <sheetData>
    <row r="1" spans="1:15" ht="45" customHeight="1" x14ac:dyDescent="0.2">
      <c r="A1" s="127" t="s">
        <v>46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5" s="68" customFormat="1" ht="16.5" customHeight="1" x14ac:dyDescent="0.2"/>
    <row r="3" spans="1:15" s="69" customFormat="1" ht="30" customHeight="1" x14ac:dyDescent="0.2">
      <c r="A3" s="69" t="s">
        <v>1</v>
      </c>
      <c r="D3" s="81" t="s">
        <v>94</v>
      </c>
      <c r="E3" s="81"/>
      <c r="F3" s="81"/>
      <c r="G3" s="81"/>
      <c r="H3" s="81"/>
      <c r="I3" s="81"/>
      <c r="J3" s="81"/>
      <c r="K3" s="81"/>
      <c r="L3" s="81"/>
    </row>
    <row r="4" spans="1:15" s="69" customFormat="1" ht="30" customHeight="1" x14ac:dyDescent="0.2">
      <c r="A4" s="69" t="s">
        <v>3</v>
      </c>
      <c r="D4" s="82" t="s">
        <v>95</v>
      </c>
      <c r="E4" s="82"/>
      <c r="F4" s="82"/>
      <c r="G4" s="82"/>
      <c r="H4" s="82"/>
      <c r="I4" s="82"/>
      <c r="J4" s="82"/>
      <c r="K4" s="82"/>
      <c r="L4" s="82"/>
    </row>
    <row r="5" spans="1:15" s="69" customFormat="1" ht="30" customHeight="1" x14ac:dyDescent="0.2">
      <c r="D5" s="85"/>
      <c r="E5" s="85"/>
      <c r="F5" s="85"/>
      <c r="G5" s="85"/>
      <c r="H5" s="85"/>
      <c r="I5" s="85"/>
      <c r="J5" s="85"/>
      <c r="K5" s="85"/>
    </row>
    <row r="6" spans="1:15" s="69" customFormat="1" ht="30" customHeight="1" x14ac:dyDescent="0.2">
      <c r="A6" s="68" t="s">
        <v>83</v>
      </c>
      <c r="D6" s="85"/>
      <c r="E6" s="85"/>
      <c r="F6" s="85"/>
      <c r="G6" s="85"/>
      <c r="H6" s="85"/>
      <c r="I6" s="85"/>
      <c r="J6" s="85"/>
      <c r="K6" s="85"/>
    </row>
    <row r="7" spans="1:15" s="68" customFormat="1" ht="45" customHeight="1" x14ac:dyDescent="0.2">
      <c r="L7" s="92"/>
      <c r="O7" s="68" t="s">
        <v>96</v>
      </c>
    </row>
    <row r="8" spans="1:15" s="68" customFormat="1" ht="37.5" customHeight="1" x14ac:dyDescent="0.2">
      <c r="A8" s="68" t="s">
        <v>82</v>
      </c>
    </row>
    <row r="9" spans="1:15" s="68" customFormat="1" ht="37.5" customHeight="1" x14ac:dyDescent="0.2">
      <c r="B9" s="129" t="s">
        <v>77</v>
      </c>
      <c r="C9" s="129"/>
      <c r="D9" s="129"/>
      <c r="E9" s="129"/>
      <c r="G9" s="70" t="s">
        <v>89</v>
      </c>
      <c r="I9" s="130" t="s">
        <v>78</v>
      </c>
      <c r="J9" s="130"/>
      <c r="L9" s="70" t="s">
        <v>90</v>
      </c>
    </row>
    <row r="10" spans="1:15" s="68" customFormat="1" ht="45" customHeight="1" x14ac:dyDescent="0.2">
      <c r="B10" s="72" t="s">
        <v>64</v>
      </c>
      <c r="C10" s="128" t="s">
        <v>75</v>
      </c>
      <c r="D10" s="128"/>
      <c r="E10" s="128"/>
      <c r="F10" s="72" t="s">
        <v>59</v>
      </c>
      <c r="G10" s="143"/>
      <c r="H10" s="72" t="s">
        <v>60</v>
      </c>
      <c r="I10" s="131">
        <v>0</v>
      </c>
      <c r="J10" s="131"/>
      <c r="K10" s="72" t="s">
        <v>59</v>
      </c>
      <c r="L10" s="142" t="str">
        <f>IF(G10="","",G10-I10)</f>
        <v/>
      </c>
      <c r="M10" s="68" t="s">
        <v>0</v>
      </c>
      <c r="N10" s="68" t="s">
        <v>61</v>
      </c>
      <c r="O10" s="68" t="s">
        <v>96</v>
      </c>
    </row>
    <row r="11" spans="1:15" s="68" customFormat="1" ht="12.75" customHeight="1" x14ac:dyDescent="0.2">
      <c r="B11" s="72"/>
      <c r="C11" s="73"/>
      <c r="D11" s="73"/>
      <c r="E11" s="73"/>
      <c r="F11" s="72"/>
      <c r="G11" s="71"/>
      <c r="H11" s="72"/>
      <c r="I11" s="74"/>
      <c r="J11" s="74"/>
      <c r="K11" s="72"/>
      <c r="L11" s="144"/>
    </row>
    <row r="12" spans="1:15" s="68" customFormat="1" ht="45" customHeight="1" x14ac:dyDescent="0.2">
      <c r="B12" s="72" t="s">
        <v>65</v>
      </c>
      <c r="C12" s="128" t="s">
        <v>86</v>
      </c>
      <c r="D12" s="128"/>
      <c r="E12" s="128"/>
      <c r="F12" s="72" t="s">
        <v>59</v>
      </c>
      <c r="G12" s="147">
        <f>G10</f>
        <v>0</v>
      </c>
      <c r="H12" s="72" t="s">
        <v>60</v>
      </c>
      <c r="I12" s="131">
        <v>600</v>
      </c>
      <c r="J12" s="131"/>
      <c r="K12" s="72" t="s">
        <v>59</v>
      </c>
      <c r="L12" s="142" t="str">
        <f>IF(G10="","",G10-I12)</f>
        <v/>
      </c>
      <c r="M12" s="68" t="s">
        <v>0</v>
      </c>
      <c r="N12" s="68" t="s">
        <v>62</v>
      </c>
    </row>
    <row r="13" spans="1:15" s="68" customFormat="1" ht="11.25" customHeight="1" x14ac:dyDescent="0.2">
      <c r="B13" s="72"/>
      <c r="C13" s="73"/>
      <c r="D13" s="73"/>
      <c r="E13" s="73"/>
      <c r="F13" s="72"/>
      <c r="G13" s="71"/>
      <c r="H13" s="72"/>
      <c r="I13" s="74"/>
      <c r="J13" s="74"/>
      <c r="K13" s="72"/>
      <c r="L13" s="144"/>
    </row>
    <row r="14" spans="1:15" s="68" customFormat="1" ht="45" customHeight="1" x14ac:dyDescent="0.2">
      <c r="B14" s="72" t="s">
        <v>66</v>
      </c>
      <c r="C14" s="128" t="s">
        <v>76</v>
      </c>
      <c r="D14" s="128"/>
      <c r="E14" s="128"/>
      <c r="F14" s="72" t="s">
        <v>59</v>
      </c>
      <c r="G14" s="147">
        <f>G10</f>
        <v>0</v>
      </c>
      <c r="H14" s="72" t="s">
        <v>60</v>
      </c>
      <c r="I14" s="131">
        <v>1600</v>
      </c>
      <c r="J14" s="131"/>
      <c r="K14" s="72" t="s">
        <v>59</v>
      </c>
      <c r="L14" s="142" t="str">
        <f>IF(G10="","",G10-I14)</f>
        <v/>
      </c>
      <c r="M14" s="68" t="s">
        <v>0</v>
      </c>
      <c r="N14" s="68" t="s">
        <v>63</v>
      </c>
    </row>
    <row r="15" spans="1:15" ht="5.25" customHeight="1" x14ac:dyDescent="0.2"/>
    <row r="16" spans="1:15" s="68" customFormat="1" ht="30" customHeight="1" x14ac:dyDescent="0.2">
      <c r="G16" s="68" t="s">
        <v>88</v>
      </c>
    </row>
    <row r="17" spans="1:13" s="68" customFormat="1" ht="30" customHeight="1" x14ac:dyDescent="0.2"/>
    <row r="18" spans="1:13" s="68" customFormat="1" ht="45" customHeight="1" x14ac:dyDescent="0.2">
      <c r="B18" s="78"/>
      <c r="C18" s="138" t="s">
        <v>91</v>
      </c>
      <c r="D18" s="138"/>
      <c r="E18" s="138"/>
      <c r="F18" s="79"/>
      <c r="G18" s="138" t="s">
        <v>79</v>
      </c>
      <c r="H18" s="141"/>
      <c r="I18" s="79"/>
      <c r="J18" s="138" t="s">
        <v>80</v>
      </c>
      <c r="K18" s="138"/>
      <c r="L18" s="138"/>
      <c r="M18" s="138"/>
    </row>
    <row r="19" spans="1:13" s="68" customFormat="1" ht="45" customHeight="1" x14ac:dyDescent="0.2">
      <c r="B19" s="75" t="s">
        <v>64</v>
      </c>
      <c r="C19" s="139" t="str">
        <f>L10</f>
        <v/>
      </c>
      <c r="D19" s="140"/>
      <c r="E19" s="76" t="s">
        <v>67</v>
      </c>
      <c r="F19" s="75" t="s">
        <v>71</v>
      </c>
      <c r="G19" s="77">
        <v>9</v>
      </c>
      <c r="H19" s="76" t="s">
        <v>81</v>
      </c>
      <c r="I19" s="75" t="s">
        <v>72</v>
      </c>
      <c r="J19" s="136" t="str">
        <f>IF(C19="","",C19*G19)</f>
        <v/>
      </c>
      <c r="K19" s="136"/>
      <c r="L19" s="137"/>
      <c r="M19" s="80" t="s">
        <v>0</v>
      </c>
    </row>
    <row r="20" spans="1:13" s="68" customFormat="1" ht="45" customHeight="1" x14ac:dyDescent="0.2">
      <c r="B20" s="75" t="s">
        <v>65</v>
      </c>
      <c r="C20" s="139" t="str">
        <f>L12</f>
        <v/>
      </c>
      <c r="D20" s="140"/>
      <c r="E20" s="76" t="s">
        <v>68</v>
      </c>
      <c r="F20" s="75" t="s">
        <v>71</v>
      </c>
      <c r="G20" s="77">
        <v>99</v>
      </c>
      <c r="H20" s="76" t="s">
        <v>81</v>
      </c>
      <c r="I20" s="75" t="s">
        <v>72</v>
      </c>
      <c r="J20" s="136" t="str">
        <f t="shared" ref="J20:J21" si="0">IF(C20="","",C20*G20)</f>
        <v/>
      </c>
      <c r="K20" s="136"/>
      <c r="L20" s="137"/>
      <c r="M20" s="80" t="s">
        <v>0</v>
      </c>
    </row>
    <row r="21" spans="1:13" s="68" customFormat="1" ht="45" customHeight="1" x14ac:dyDescent="0.2">
      <c r="B21" s="75" t="s">
        <v>70</v>
      </c>
      <c r="C21" s="139" t="str">
        <f>L14</f>
        <v/>
      </c>
      <c r="D21" s="140"/>
      <c r="E21" s="76" t="s">
        <v>69</v>
      </c>
      <c r="F21" s="75" t="s">
        <v>71</v>
      </c>
      <c r="G21" s="86">
        <v>1033</v>
      </c>
      <c r="H21" s="76" t="s">
        <v>81</v>
      </c>
      <c r="I21" s="75" t="s">
        <v>72</v>
      </c>
      <c r="J21" s="136" t="str">
        <f t="shared" si="0"/>
        <v/>
      </c>
      <c r="K21" s="136"/>
      <c r="L21" s="137"/>
      <c r="M21" s="80" t="s">
        <v>0</v>
      </c>
    </row>
    <row r="22" spans="1:13" s="68" customFormat="1" ht="45" customHeight="1" x14ac:dyDescent="0.2">
      <c r="B22" s="133" t="s">
        <v>87</v>
      </c>
      <c r="C22" s="134"/>
      <c r="D22" s="134"/>
      <c r="E22" s="134"/>
      <c r="F22" s="134"/>
      <c r="G22" s="134"/>
      <c r="H22" s="134"/>
      <c r="I22" s="135"/>
      <c r="J22" s="145" t="str">
        <f>IF(SUM(J19:L21)=0,"",SUM(J19:L21))</f>
        <v/>
      </c>
      <c r="K22" s="145"/>
      <c r="L22" s="146"/>
      <c r="M22" s="83" t="s">
        <v>0</v>
      </c>
    </row>
    <row r="23" spans="1:13" s="68" customFormat="1" ht="10.5" customHeight="1" x14ac:dyDescent="0.2"/>
    <row r="24" spans="1:13" s="68" customFormat="1" ht="12" customHeight="1" x14ac:dyDescent="0.2"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</row>
    <row r="25" spans="1:13" s="68" customFormat="1" ht="25.5" customHeight="1" x14ac:dyDescent="0.2">
      <c r="A25" s="68" t="s">
        <v>84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3" s="68" customFormat="1" ht="25.5" customHeight="1" thickBot="1" x14ac:dyDescent="0.25">
      <c r="C26" s="84"/>
      <c r="D26" s="84"/>
      <c r="E26" s="132" t="s">
        <v>85</v>
      </c>
      <c r="F26" s="132"/>
      <c r="G26" s="132"/>
      <c r="H26" s="132"/>
      <c r="I26" s="132"/>
      <c r="J26" s="132"/>
      <c r="K26" s="132"/>
      <c r="L26" s="132"/>
      <c r="M26" s="84"/>
    </row>
    <row r="27" spans="1:13" s="68" customFormat="1" ht="45" customHeight="1" thickBot="1" x14ac:dyDescent="0.25">
      <c r="L27" s="148" t="str">
        <f>IF(SUM(L7,J22)=0,"",SUM(L7,J22))</f>
        <v/>
      </c>
    </row>
    <row r="28" spans="1:13" s="68" customFormat="1" ht="30" customHeight="1" x14ac:dyDescent="0.2"/>
    <row r="29" spans="1:13" s="69" customFormat="1" ht="30" customHeight="1" x14ac:dyDescent="0.2">
      <c r="I29" s="69" t="s">
        <v>74</v>
      </c>
    </row>
    <row r="30" spans="1:13" s="69" customFormat="1" ht="30" customHeight="1" x14ac:dyDescent="0.2">
      <c r="B30" s="69" t="s">
        <v>57</v>
      </c>
    </row>
    <row r="31" spans="1:13" s="69" customFormat="1" ht="30" customHeight="1" x14ac:dyDescent="0.2">
      <c r="B31" s="69" t="s">
        <v>13</v>
      </c>
    </row>
    <row r="32" spans="1:13" s="69" customFormat="1" ht="30" customHeight="1" x14ac:dyDescent="0.2">
      <c r="B32" s="69" t="s">
        <v>58</v>
      </c>
      <c r="H32" s="69" t="s">
        <v>73</v>
      </c>
    </row>
    <row r="33" spans="2:8" s="69" customFormat="1" ht="24" customHeight="1" x14ac:dyDescent="0.2"/>
    <row r="34" spans="2:8" s="69" customFormat="1" ht="30" customHeight="1" x14ac:dyDescent="0.2">
      <c r="B34" s="69" t="s">
        <v>18</v>
      </c>
      <c r="H34" s="69" t="s">
        <v>73</v>
      </c>
    </row>
    <row r="35" spans="2:8" s="68" customFormat="1" ht="30" customHeight="1" x14ac:dyDescent="0.2"/>
    <row r="36" spans="2:8" s="68" customFormat="1" ht="30" customHeight="1" x14ac:dyDescent="0.2"/>
    <row r="37" spans="2:8" s="68" customFormat="1" ht="30" customHeight="1" x14ac:dyDescent="0.2"/>
    <row r="38" spans="2:8" s="68" customFormat="1" ht="30" customHeight="1" x14ac:dyDescent="0.2"/>
    <row r="39" spans="2:8" s="68" customFormat="1" ht="30" customHeight="1" x14ac:dyDescent="0.2"/>
    <row r="40" spans="2:8" s="68" customFormat="1" ht="30" customHeight="1" x14ac:dyDescent="0.2"/>
    <row r="41" spans="2:8" s="68" customFormat="1" ht="30" customHeight="1" x14ac:dyDescent="0.2"/>
    <row r="42" spans="2:8" s="68" customFormat="1" ht="30" customHeight="1" x14ac:dyDescent="0.2"/>
    <row r="43" spans="2:8" s="68" customFormat="1" ht="30" customHeight="1" x14ac:dyDescent="0.2"/>
    <row r="44" spans="2:8" s="68" customFormat="1" ht="30" customHeight="1" x14ac:dyDescent="0.2"/>
    <row r="45" spans="2:8" s="68" customFormat="1" ht="30" customHeight="1" x14ac:dyDescent="0.2"/>
    <row r="46" spans="2:8" ht="30" customHeight="1" x14ac:dyDescent="0.2"/>
    <row r="47" spans="2:8" ht="30" customHeight="1" x14ac:dyDescent="0.2"/>
    <row r="48" spans="2: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</sheetData>
  <mergeCells count="22">
    <mergeCell ref="E26:L26"/>
    <mergeCell ref="J22:L22"/>
    <mergeCell ref="B22:I22"/>
    <mergeCell ref="C24:M24"/>
    <mergeCell ref="I12:J12"/>
    <mergeCell ref="I14:J14"/>
    <mergeCell ref="J19:L19"/>
    <mergeCell ref="J20:L20"/>
    <mergeCell ref="J21:L21"/>
    <mergeCell ref="J18:M18"/>
    <mergeCell ref="C19:D19"/>
    <mergeCell ref="C20:D20"/>
    <mergeCell ref="C21:D21"/>
    <mergeCell ref="C18:E18"/>
    <mergeCell ref="G18:H18"/>
    <mergeCell ref="A1:N1"/>
    <mergeCell ref="C10:E10"/>
    <mergeCell ref="C12:E12"/>
    <mergeCell ref="C14:E14"/>
    <mergeCell ref="B9:E9"/>
    <mergeCell ref="I9:J9"/>
    <mergeCell ref="I10:J10"/>
  </mergeCells>
  <phoneticPr fontId="2"/>
  <pageMargins left="0.98425196850393704" right="0.98425196850393704" top="0.98425196850393704" bottom="0.98425196850393704" header="0.51181102362204722" footer="0.51181102362204722"/>
  <pageSetup paperSize="9" scale="5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D9CC-66F0-4547-BCE6-A26F6DB2995D}">
  <sheetPr>
    <pageSetUpPr fitToPage="1"/>
  </sheetPr>
  <dimension ref="A1:N113"/>
  <sheetViews>
    <sheetView view="pageBreakPreview" zoomScale="80" zoomScaleNormal="90" zoomScaleSheetLayoutView="80" workbookViewId="0">
      <selection sqref="A1:N1"/>
    </sheetView>
  </sheetViews>
  <sheetFormatPr defaultColWidth="9" defaultRowHeight="13" x14ac:dyDescent="0.2"/>
  <cols>
    <col min="1" max="1" width="5.26953125" style="67" customWidth="1"/>
    <col min="2" max="2" width="4.7265625" style="67" customWidth="1"/>
    <col min="3" max="4" width="24" style="67" customWidth="1"/>
    <col min="5" max="5" width="9.453125" style="67" customWidth="1"/>
    <col min="6" max="6" width="4.7265625" style="67" customWidth="1"/>
    <col min="7" max="7" width="21.90625" style="67" customWidth="1"/>
    <col min="8" max="8" width="5.08984375" style="67" customWidth="1"/>
    <col min="9" max="9" width="4.90625" style="67" customWidth="1"/>
    <col min="10" max="11" width="5.453125" style="67" customWidth="1"/>
    <col min="12" max="12" width="31.36328125" style="67" customWidth="1"/>
    <col min="13" max="13" width="4" style="67" customWidth="1"/>
    <col min="14" max="14" width="7" style="67" customWidth="1"/>
    <col min="15" max="16384" width="9" style="67"/>
  </cols>
  <sheetData>
    <row r="1" spans="1:14" ht="45" customHeight="1" x14ac:dyDescent="0.2">
      <c r="A1" s="127" t="s">
        <v>92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68" customFormat="1" ht="16.5" customHeight="1" x14ac:dyDescent="0.2"/>
    <row r="3" spans="1:14" s="69" customFormat="1" ht="30" customHeight="1" x14ac:dyDescent="0.2">
      <c r="A3" s="69" t="s">
        <v>1</v>
      </c>
      <c r="D3" s="81" t="s">
        <v>93</v>
      </c>
      <c r="E3" s="81"/>
      <c r="F3" s="81"/>
      <c r="G3" s="81"/>
      <c r="H3" s="81"/>
      <c r="I3" s="81"/>
      <c r="J3" s="81"/>
      <c r="K3" s="81"/>
      <c r="L3" s="81"/>
    </row>
    <row r="4" spans="1:14" s="69" customFormat="1" ht="30" customHeight="1" x14ac:dyDescent="0.2">
      <c r="A4" s="69" t="s">
        <v>3</v>
      </c>
      <c r="D4" s="82" t="s">
        <v>95</v>
      </c>
      <c r="E4" s="82"/>
      <c r="F4" s="82"/>
      <c r="G4" s="82"/>
      <c r="H4" s="82"/>
      <c r="I4" s="82"/>
      <c r="J4" s="82"/>
      <c r="K4" s="82"/>
      <c r="L4" s="82"/>
    </row>
    <row r="5" spans="1:14" s="69" customFormat="1" ht="30" customHeight="1" x14ac:dyDescent="0.2">
      <c r="D5" s="85"/>
      <c r="E5" s="85"/>
      <c r="F5" s="85"/>
      <c r="G5" s="85"/>
      <c r="H5" s="85"/>
      <c r="I5" s="85"/>
      <c r="J5" s="85"/>
      <c r="K5" s="85"/>
    </row>
    <row r="6" spans="1:14" s="69" customFormat="1" ht="30" customHeight="1" x14ac:dyDescent="0.2">
      <c r="A6" s="68" t="s">
        <v>83</v>
      </c>
      <c r="D6" s="85"/>
      <c r="E6" s="85"/>
      <c r="F6" s="85"/>
      <c r="G6" s="85"/>
      <c r="H6" s="85"/>
      <c r="I6" s="85"/>
      <c r="J6" s="85"/>
      <c r="K6" s="85"/>
    </row>
    <row r="7" spans="1:14" s="68" customFormat="1" ht="45" customHeight="1" x14ac:dyDescent="0.2">
      <c r="L7" s="92"/>
    </row>
    <row r="8" spans="1:14" s="68" customFormat="1" ht="37.5" customHeight="1" x14ac:dyDescent="0.2">
      <c r="A8" s="68" t="s">
        <v>82</v>
      </c>
    </row>
    <row r="9" spans="1:14" s="68" customFormat="1" ht="37.5" customHeight="1" x14ac:dyDescent="0.2">
      <c r="B9" s="129" t="s">
        <v>77</v>
      </c>
      <c r="C9" s="129"/>
      <c r="D9" s="129"/>
      <c r="E9" s="129"/>
      <c r="G9" s="91" t="s">
        <v>89</v>
      </c>
      <c r="I9" s="130" t="s">
        <v>78</v>
      </c>
      <c r="J9" s="130"/>
      <c r="L9" s="91" t="s">
        <v>90</v>
      </c>
    </row>
    <row r="10" spans="1:14" s="68" customFormat="1" ht="45" customHeight="1" x14ac:dyDescent="0.2">
      <c r="B10" s="90" t="s">
        <v>34</v>
      </c>
      <c r="C10" s="128" t="s">
        <v>75</v>
      </c>
      <c r="D10" s="128"/>
      <c r="E10" s="128"/>
      <c r="F10" s="90" t="s">
        <v>11</v>
      </c>
      <c r="G10" s="143"/>
      <c r="H10" s="90" t="s">
        <v>60</v>
      </c>
      <c r="I10" s="131">
        <v>0</v>
      </c>
      <c r="J10" s="131"/>
      <c r="K10" s="90" t="s">
        <v>11</v>
      </c>
      <c r="L10" s="142" t="str">
        <f>IF(G10="","",G10-I10)</f>
        <v/>
      </c>
      <c r="M10" s="68" t="s">
        <v>0</v>
      </c>
      <c r="N10" s="68" t="s">
        <v>61</v>
      </c>
    </row>
    <row r="11" spans="1:14" s="68" customFormat="1" ht="12.75" customHeight="1" x14ac:dyDescent="0.2">
      <c r="B11" s="90"/>
      <c r="C11" s="73"/>
      <c r="D11" s="73"/>
      <c r="E11" s="73"/>
      <c r="F11" s="90"/>
      <c r="G11" s="71"/>
      <c r="H11" s="90"/>
      <c r="I11" s="89"/>
      <c r="J11" s="89"/>
      <c r="K11" s="90"/>
      <c r="L11" s="144"/>
    </row>
    <row r="12" spans="1:14" s="68" customFormat="1" ht="45" customHeight="1" x14ac:dyDescent="0.2">
      <c r="B12" s="90" t="s">
        <v>35</v>
      </c>
      <c r="C12" s="128" t="s">
        <v>86</v>
      </c>
      <c r="D12" s="128"/>
      <c r="E12" s="128"/>
      <c r="F12" s="90" t="s">
        <v>11</v>
      </c>
      <c r="G12" s="147">
        <f>G10</f>
        <v>0</v>
      </c>
      <c r="H12" s="90" t="s">
        <v>60</v>
      </c>
      <c r="I12" s="131">
        <v>600</v>
      </c>
      <c r="J12" s="131"/>
      <c r="K12" s="90" t="s">
        <v>11</v>
      </c>
      <c r="L12" s="142" t="str">
        <f>IF(G10="","",G10-I12)</f>
        <v/>
      </c>
      <c r="M12" s="68" t="s">
        <v>0</v>
      </c>
      <c r="N12" s="68" t="s">
        <v>62</v>
      </c>
    </row>
    <row r="13" spans="1:14" s="68" customFormat="1" ht="11.25" customHeight="1" x14ac:dyDescent="0.2">
      <c r="B13" s="90"/>
      <c r="C13" s="73"/>
      <c r="D13" s="73"/>
      <c r="E13" s="73"/>
      <c r="F13" s="90"/>
      <c r="G13" s="71"/>
      <c r="H13" s="90"/>
      <c r="I13" s="89"/>
      <c r="J13" s="89"/>
      <c r="K13" s="90"/>
      <c r="L13" s="144"/>
    </row>
    <row r="14" spans="1:14" s="68" customFormat="1" ht="45" customHeight="1" x14ac:dyDescent="0.2">
      <c r="B14" s="90" t="s">
        <v>36</v>
      </c>
      <c r="C14" s="128" t="s">
        <v>76</v>
      </c>
      <c r="D14" s="128"/>
      <c r="E14" s="128"/>
      <c r="F14" s="90" t="s">
        <v>11</v>
      </c>
      <c r="G14" s="147">
        <f>G10</f>
        <v>0</v>
      </c>
      <c r="H14" s="90" t="s">
        <v>60</v>
      </c>
      <c r="I14" s="131">
        <v>1600</v>
      </c>
      <c r="J14" s="131"/>
      <c r="K14" s="90" t="s">
        <v>11</v>
      </c>
      <c r="L14" s="142" t="str">
        <f>IF(G10="","",G10-I14)</f>
        <v/>
      </c>
      <c r="M14" s="68" t="s">
        <v>0</v>
      </c>
      <c r="N14" s="68" t="s">
        <v>63</v>
      </c>
    </row>
    <row r="15" spans="1:14" ht="5.25" customHeight="1" x14ac:dyDescent="0.2"/>
    <row r="16" spans="1:14" s="68" customFormat="1" ht="30" customHeight="1" x14ac:dyDescent="0.2">
      <c r="G16" s="68" t="s">
        <v>88</v>
      </c>
    </row>
    <row r="17" spans="1:13" s="68" customFormat="1" ht="30" customHeight="1" x14ac:dyDescent="0.2"/>
    <row r="18" spans="1:13" s="68" customFormat="1" ht="45" customHeight="1" x14ac:dyDescent="0.2">
      <c r="B18" s="78"/>
      <c r="C18" s="138" t="s">
        <v>91</v>
      </c>
      <c r="D18" s="138"/>
      <c r="E18" s="138"/>
      <c r="F18" s="79"/>
      <c r="G18" s="138" t="s">
        <v>79</v>
      </c>
      <c r="H18" s="141"/>
      <c r="I18" s="79"/>
      <c r="J18" s="138" t="s">
        <v>80</v>
      </c>
      <c r="K18" s="138"/>
      <c r="L18" s="138"/>
      <c r="M18" s="138"/>
    </row>
    <row r="19" spans="1:13" s="68" customFormat="1" ht="45" customHeight="1" x14ac:dyDescent="0.2">
      <c r="B19" s="75" t="s">
        <v>34</v>
      </c>
      <c r="C19" s="139" t="str">
        <f>L10</f>
        <v/>
      </c>
      <c r="D19" s="140"/>
      <c r="E19" s="76" t="s">
        <v>67</v>
      </c>
      <c r="F19" s="75" t="s">
        <v>71</v>
      </c>
      <c r="G19" s="77">
        <v>9</v>
      </c>
      <c r="H19" s="76" t="s">
        <v>81</v>
      </c>
      <c r="I19" s="75" t="s">
        <v>11</v>
      </c>
      <c r="J19" s="136" t="str">
        <f>IF(C19="","",C19*G19)</f>
        <v/>
      </c>
      <c r="K19" s="136"/>
      <c r="L19" s="137"/>
      <c r="M19" s="80" t="s">
        <v>0</v>
      </c>
    </row>
    <row r="20" spans="1:13" s="68" customFormat="1" ht="45" customHeight="1" x14ac:dyDescent="0.2">
      <c r="B20" s="75" t="s">
        <v>35</v>
      </c>
      <c r="C20" s="139" t="str">
        <f>L12</f>
        <v/>
      </c>
      <c r="D20" s="140"/>
      <c r="E20" s="76" t="s">
        <v>68</v>
      </c>
      <c r="F20" s="75" t="s">
        <v>71</v>
      </c>
      <c r="G20" s="77">
        <v>99</v>
      </c>
      <c r="H20" s="76" t="s">
        <v>81</v>
      </c>
      <c r="I20" s="75" t="s">
        <v>11</v>
      </c>
      <c r="J20" s="136" t="str">
        <f t="shared" ref="J20:J21" si="0">IF(C20="","",C20*G20)</f>
        <v/>
      </c>
      <c r="K20" s="136"/>
      <c r="L20" s="137"/>
      <c r="M20" s="80" t="s">
        <v>0</v>
      </c>
    </row>
    <row r="21" spans="1:13" s="68" customFormat="1" ht="45" customHeight="1" x14ac:dyDescent="0.2">
      <c r="B21" s="75" t="s">
        <v>36</v>
      </c>
      <c r="C21" s="139" t="str">
        <f>L14</f>
        <v/>
      </c>
      <c r="D21" s="140"/>
      <c r="E21" s="76" t="s">
        <v>69</v>
      </c>
      <c r="F21" s="75" t="s">
        <v>71</v>
      </c>
      <c r="G21" s="86">
        <v>1033</v>
      </c>
      <c r="H21" s="76" t="s">
        <v>81</v>
      </c>
      <c r="I21" s="75" t="s">
        <v>11</v>
      </c>
      <c r="J21" s="136" t="str">
        <f t="shared" si="0"/>
        <v/>
      </c>
      <c r="K21" s="136"/>
      <c r="L21" s="137"/>
      <c r="M21" s="80" t="s">
        <v>0</v>
      </c>
    </row>
    <row r="22" spans="1:13" s="68" customFormat="1" ht="45" customHeight="1" x14ac:dyDescent="0.2">
      <c r="B22" s="133" t="s">
        <v>87</v>
      </c>
      <c r="C22" s="134"/>
      <c r="D22" s="134"/>
      <c r="E22" s="134"/>
      <c r="F22" s="134"/>
      <c r="G22" s="134"/>
      <c r="H22" s="134"/>
      <c r="I22" s="135"/>
      <c r="J22" s="145" t="str">
        <f>IF(SUM(J19:L21)=0,"",SUM(J19:L21))</f>
        <v/>
      </c>
      <c r="K22" s="145"/>
      <c r="L22" s="146"/>
      <c r="M22" s="88" t="s">
        <v>0</v>
      </c>
    </row>
    <row r="23" spans="1:13" s="68" customFormat="1" ht="10.5" customHeight="1" x14ac:dyDescent="0.2"/>
    <row r="24" spans="1:13" s="68" customFormat="1" ht="12" customHeight="1" x14ac:dyDescent="0.2"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</row>
    <row r="25" spans="1:13" s="68" customFormat="1" ht="25.5" customHeight="1" x14ac:dyDescent="0.2">
      <c r="A25" s="68" t="s">
        <v>84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 s="68" customFormat="1" ht="25.5" customHeight="1" thickBot="1" x14ac:dyDescent="0.25">
      <c r="C26" s="87"/>
      <c r="D26" s="87"/>
      <c r="E26" s="132" t="s">
        <v>85</v>
      </c>
      <c r="F26" s="132"/>
      <c r="G26" s="132"/>
      <c r="H26" s="132"/>
      <c r="I26" s="132"/>
      <c r="J26" s="132"/>
      <c r="K26" s="132"/>
      <c r="L26" s="132"/>
      <c r="M26" s="87"/>
    </row>
    <row r="27" spans="1:13" s="68" customFormat="1" ht="45" customHeight="1" thickBot="1" x14ac:dyDescent="0.25">
      <c r="L27" s="148" t="str">
        <f>IF(SUM(L7,J22)=0,"",SUM(L7,J22))</f>
        <v/>
      </c>
    </row>
    <row r="28" spans="1:13" s="68" customFormat="1" ht="30" customHeight="1" x14ac:dyDescent="0.2"/>
    <row r="29" spans="1:13" s="69" customFormat="1" ht="30" customHeight="1" x14ac:dyDescent="0.2">
      <c r="I29" s="69" t="s">
        <v>74</v>
      </c>
    </row>
    <row r="30" spans="1:13" s="69" customFormat="1" ht="30" customHeight="1" x14ac:dyDescent="0.2">
      <c r="B30" s="69" t="s">
        <v>57</v>
      </c>
    </row>
    <row r="31" spans="1:13" s="69" customFormat="1" ht="30" customHeight="1" x14ac:dyDescent="0.2">
      <c r="B31" s="69" t="s">
        <v>13</v>
      </c>
    </row>
    <row r="32" spans="1:13" s="69" customFormat="1" ht="30" customHeight="1" x14ac:dyDescent="0.2">
      <c r="B32" s="69" t="s">
        <v>58</v>
      </c>
      <c r="H32" s="69" t="s">
        <v>73</v>
      </c>
    </row>
    <row r="33" spans="2:8" s="69" customFormat="1" ht="24" customHeight="1" x14ac:dyDescent="0.2"/>
    <row r="34" spans="2:8" s="69" customFormat="1" ht="30" customHeight="1" x14ac:dyDescent="0.2">
      <c r="B34" s="69" t="s">
        <v>18</v>
      </c>
      <c r="H34" s="69" t="s">
        <v>73</v>
      </c>
    </row>
    <row r="35" spans="2:8" s="68" customFormat="1" ht="30" customHeight="1" x14ac:dyDescent="0.2"/>
    <row r="36" spans="2:8" s="68" customFormat="1" ht="30" customHeight="1" x14ac:dyDescent="0.2"/>
    <row r="37" spans="2:8" s="68" customFormat="1" ht="30" customHeight="1" x14ac:dyDescent="0.2"/>
    <row r="38" spans="2:8" s="68" customFormat="1" ht="30" customHeight="1" x14ac:dyDescent="0.2"/>
    <row r="39" spans="2:8" s="68" customFormat="1" ht="30" customHeight="1" x14ac:dyDescent="0.2"/>
    <row r="40" spans="2:8" s="68" customFormat="1" ht="30" customHeight="1" x14ac:dyDescent="0.2"/>
    <row r="41" spans="2:8" s="68" customFormat="1" ht="30" customHeight="1" x14ac:dyDescent="0.2"/>
    <row r="42" spans="2:8" s="68" customFormat="1" ht="30" customHeight="1" x14ac:dyDescent="0.2"/>
    <row r="43" spans="2:8" s="68" customFormat="1" ht="30" customHeight="1" x14ac:dyDescent="0.2"/>
    <row r="44" spans="2:8" s="68" customFormat="1" ht="30" customHeight="1" x14ac:dyDescent="0.2"/>
    <row r="45" spans="2:8" s="68" customFormat="1" ht="30" customHeight="1" x14ac:dyDescent="0.2"/>
    <row r="46" spans="2:8" ht="30" customHeight="1" x14ac:dyDescent="0.2"/>
    <row r="47" spans="2:8" ht="30" customHeight="1" x14ac:dyDescent="0.2"/>
    <row r="48" spans="2: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</sheetData>
  <mergeCells count="22">
    <mergeCell ref="C24:M24"/>
    <mergeCell ref="E26:L26"/>
    <mergeCell ref="C20:D20"/>
    <mergeCell ref="J20:L20"/>
    <mergeCell ref="C21:D21"/>
    <mergeCell ref="J21:L21"/>
    <mergeCell ref="B22:I22"/>
    <mergeCell ref="J22:L22"/>
    <mergeCell ref="C19:D19"/>
    <mergeCell ref="J19:L19"/>
    <mergeCell ref="A1:N1"/>
    <mergeCell ref="B9:E9"/>
    <mergeCell ref="I9:J9"/>
    <mergeCell ref="C10:E10"/>
    <mergeCell ref="I10:J10"/>
    <mergeCell ref="C12:E12"/>
    <mergeCell ref="I12:J12"/>
    <mergeCell ref="C14:E14"/>
    <mergeCell ref="I14:J14"/>
    <mergeCell ref="C18:E18"/>
    <mergeCell ref="G18:H18"/>
    <mergeCell ref="J18:M18"/>
  </mergeCells>
  <phoneticPr fontId="2"/>
  <pageMargins left="1" right="1" top="1" bottom="1" header="0.5" footer="0.5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入札書１回目（数式あり）ボツ</vt:lpstr>
      <vt:lpstr>入札書2回目（数式なし）ボツ</vt:lpstr>
      <vt:lpstr>１回目</vt:lpstr>
      <vt:lpstr>２回目</vt:lpstr>
      <vt:lpstr>'１回目'!Print_Area</vt:lpstr>
      <vt:lpstr>'入札書１回目（数式あり）ボツ'!Print_Area</vt:lpstr>
      <vt:lpstr>'入札書2回目（数式なし）ボツ'!Print_Area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PCK24X0226</cp:lastModifiedBy>
  <cp:lastPrinted>2026-04-21T01:02:58Z</cp:lastPrinted>
  <dcterms:created xsi:type="dcterms:W3CDTF">2006-02-28T08:09:52Z</dcterms:created>
  <dcterms:modified xsi:type="dcterms:W3CDTF">2026-04-21T01:07:28Z</dcterms:modified>
</cp:coreProperties>
</file>